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o.scuri\Downloads\diaryDome\Pokemon\"/>
    </mc:Choice>
  </mc:AlternateContent>
  <xr:revisionPtr revIDLastSave="0" documentId="13_ncr:1_{63753A47-1A74-4BAB-A2B2-6D4305F81E9C}" xr6:coauthVersionLast="44" xr6:coauthVersionMax="44" xr10:uidLastSave="{00000000-0000-0000-0000-000000000000}"/>
  <bookViews>
    <workbookView xWindow="-110" yWindow="-110" windowWidth="19420" windowHeight="11020" xr2:uid="{42D3B901-8ED4-4852-82BD-80BE4E860709}"/>
  </bookViews>
  <sheets>
    <sheet name="Sheet1" sheetId="1" r:id="rId1"/>
    <sheet name="Sheet4" sheetId="4" r:id="rId2"/>
    <sheet name="Schema Exp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9" i="1"/>
  <c r="C9" i="1"/>
  <c r="B8" i="1"/>
  <c r="C8" i="1"/>
  <c r="B6" i="1"/>
  <c r="C6" i="1"/>
  <c r="B2" i="1"/>
  <c r="C2" i="1" s="1"/>
  <c r="E1" i="1"/>
  <c r="D1" i="1"/>
  <c r="B5" i="1"/>
  <c r="B7" i="1"/>
  <c r="C7" i="1"/>
  <c r="C5" i="1"/>
  <c r="B2" i="2" l="1"/>
  <c r="B3" i="2" s="1"/>
  <c r="B4" i="2" s="1"/>
  <c r="B5" i="2" s="1"/>
  <c r="B6" i="2" s="1"/>
  <c r="B7" i="2" s="1"/>
  <c r="B8" i="2" s="1"/>
  <c r="B9" i="2" s="1"/>
  <c r="B10" i="2" s="1"/>
  <c r="N3" i="2"/>
  <c r="N4" i="2"/>
  <c r="N5" i="2" s="1"/>
  <c r="N6" i="2" s="1"/>
  <c r="N7" i="2" s="1"/>
  <c r="N8" i="2" s="1"/>
  <c r="N9" i="2" s="1"/>
  <c r="N10" i="2" s="1"/>
  <c r="F5" i="1"/>
  <c r="F9" i="1"/>
  <c r="F8" i="1"/>
  <c r="F7" i="1"/>
  <c r="H5" i="2"/>
  <c r="H6" i="2" s="1"/>
  <c r="H7" i="2" s="1"/>
  <c r="H8" i="2" s="1"/>
  <c r="H9" i="2" s="1"/>
  <c r="H10" i="2" s="1"/>
  <c r="H4" i="2"/>
  <c r="H3" i="2"/>
  <c r="E5" i="2"/>
  <c r="E6" i="2" s="1"/>
  <c r="E7" i="2" s="1"/>
  <c r="E8" i="2" s="1"/>
  <c r="E9" i="2" s="1"/>
  <c r="E10" i="2" s="1"/>
  <c r="E4" i="2"/>
  <c r="E3" i="2"/>
  <c r="G1" i="4"/>
  <c r="H1" i="4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8" i="1"/>
  <c r="E28" i="1"/>
  <c r="F27" i="1"/>
  <c r="E27" i="1"/>
  <c r="F26" i="1"/>
  <c r="E26" i="1"/>
  <c r="F25" i="1"/>
  <c r="E25" i="1"/>
  <c r="F23" i="1"/>
  <c r="E23" i="1"/>
  <c r="F22" i="1"/>
  <c r="E22" i="1"/>
  <c r="F21" i="1"/>
  <c r="E21" i="1"/>
  <c r="F20" i="1"/>
  <c r="E20" i="1"/>
  <c r="C28" i="1"/>
  <c r="C27" i="1"/>
  <c r="C26" i="1"/>
  <c r="C25" i="1"/>
  <c r="C23" i="1"/>
  <c r="C22" i="1"/>
  <c r="C21" i="1"/>
  <c r="C20" i="1"/>
  <c r="F18" i="1"/>
  <c r="E18" i="1"/>
  <c r="F17" i="1"/>
  <c r="E17" i="1"/>
  <c r="F16" i="1"/>
  <c r="E16" i="1"/>
  <c r="E15" i="1"/>
  <c r="F15" i="1"/>
  <c r="C18" i="1"/>
  <c r="C17" i="1"/>
  <c r="C16" i="1"/>
  <c r="C15" i="1"/>
  <c r="F13" i="1"/>
  <c r="F12" i="1"/>
  <c r="F11" i="1"/>
  <c r="E13" i="1"/>
  <c r="E12" i="1"/>
  <c r="E11" i="1"/>
  <c r="E9" i="1"/>
  <c r="E8" i="1"/>
  <c r="E7" i="1"/>
  <c r="K3" i="2"/>
  <c r="K4" i="2"/>
  <c r="K5" i="2" s="1"/>
  <c r="K6" i="2" s="1"/>
  <c r="K7" i="2" s="1"/>
  <c r="K8" i="2" s="1"/>
  <c r="K9" i="2" s="1"/>
  <c r="K10" i="2" s="1"/>
  <c r="E5" i="1" l="1"/>
  <c r="E6" i="1"/>
  <c r="A17" i="4"/>
  <c r="A18" i="4" s="1"/>
  <c r="A19" i="4" s="1"/>
  <c r="A20" i="4" s="1"/>
  <c r="F6" i="1" l="1"/>
  <c r="L1" i="1" s="1"/>
  <c r="I2" i="1" s="1"/>
  <c r="I3" i="1" s="1"/>
</calcChain>
</file>

<file path=xl/sharedStrings.xml><?xml version="1.0" encoding="utf-8"?>
<sst xmlns="http://schemas.openxmlformats.org/spreadsheetml/2006/main" count="119" uniqueCount="117">
  <si>
    <t>Pokemon</t>
  </si>
  <si>
    <t>Str</t>
  </si>
  <si>
    <t>Dex</t>
  </si>
  <si>
    <t>Vit</t>
  </si>
  <si>
    <t>Spec</t>
  </si>
  <si>
    <t>Ins</t>
  </si>
  <si>
    <t>Base</t>
  </si>
  <si>
    <t>Attuale</t>
  </si>
  <si>
    <t>Exp Spesa</t>
  </si>
  <si>
    <t>Livelli guadagnati</t>
  </si>
  <si>
    <t>Schema Exp Abilità</t>
  </si>
  <si>
    <t>Schema Exp Caratteristiche</t>
  </si>
  <si>
    <t>Schema Exp Specialità</t>
  </si>
  <si>
    <t>Schema Livello</t>
  </si>
  <si>
    <t>Max</t>
  </si>
  <si>
    <t>Fight</t>
  </si>
  <si>
    <t>Survival</t>
  </si>
  <si>
    <t>Contest</t>
  </si>
  <si>
    <t>Brawl</t>
  </si>
  <si>
    <t>Channel</t>
  </si>
  <si>
    <t>Evasion</t>
  </si>
  <si>
    <t>Clash</t>
  </si>
  <si>
    <t>Alert</t>
  </si>
  <si>
    <t>Athletic</t>
  </si>
  <si>
    <t>Nature</t>
  </si>
  <si>
    <t>Stealth</t>
  </si>
  <si>
    <t>Allure</t>
  </si>
  <si>
    <t>Etiquette</t>
  </si>
  <si>
    <t>Intimidate</t>
  </si>
  <si>
    <t>Perform</t>
  </si>
  <si>
    <t>Exp Guadagnata</t>
  </si>
  <si>
    <t>Exp rimanente</t>
  </si>
  <si>
    <t>Livello</t>
  </si>
  <si>
    <t>Lista Mosse</t>
  </si>
  <si>
    <t>Costo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</si>
  <si>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</si>
  <si>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</si>
  <si>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</si>
  <si>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</si>
  <si>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</si>
  <si>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</si>
  <si>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</si>
  <si>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</si>
  <si>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</si>
  <si>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</si>
  <si>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</si>
  <si>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</si>
  <si>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</si>
  <si>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</si>
  <si>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</si>
  <si>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</si>
  <si>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Trentino-Alto Adige</t>
  </si>
  <si>
    <t>Umbria</t>
  </si>
  <si>
    <t>Valle d'Aosta</t>
  </si>
  <si>
    <t>Veneto</t>
  </si>
  <si>
    <t>Combee</t>
  </si>
  <si>
    <t>Fletching</t>
  </si>
  <si>
    <t>Tyrogue</t>
  </si>
  <si>
    <t>Geodude</t>
  </si>
  <si>
    <t>Slakoth</t>
  </si>
  <si>
    <t>Finneon</t>
  </si>
  <si>
    <t>Munchlax</t>
  </si>
  <si>
    <t>Vanillite</t>
  </si>
  <si>
    <t>Stunky</t>
  </si>
  <si>
    <t>Horsea</t>
  </si>
  <si>
    <t>Trubbish</t>
  </si>
  <si>
    <t>Slugma</t>
  </si>
  <si>
    <t>Lotad</t>
  </si>
  <si>
    <t>Dwebble</t>
  </si>
  <si>
    <t>Igglybuff</t>
  </si>
  <si>
    <t>Poochyena</t>
  </si>
  <si>
    <t>Sunkern</t>
  </si>
  <si>
    <t>Larvesta</t>
  </si>
  <si>
    <t>Karrablast</t>
  </si>
  <si>
    <t>Rockruff</t>
  </si>
  <si>
    <t>Gulpin</t>
  </si>
  <si>
    <t>Wingull</t>
  </si>
  <si>
    <t>Geodude (Alola)</t>
  </si>
  <si>
    <t>Pineco</t>
  </si>
  <si>
    <t>Timburr</t>
  </si>
  <si>
    <t>Deerling</t>
  </si>
  <si>
    <t>Magnemite</t>
  </si>
  <si>
    <t>Inkay</t>
  </si>
  <si>
    <t>Vulpix</t>
  </si>
  <si>
    <t>Sandshrew</t>
  </si>
  <si>
    <t>Chingling</t>
  </si>
  <si>
    <t>Helioptile</t>
  </si>
  <si>
    <t>Buizel</t>
  </si>
  <si>
    <t>Duskull</t>
  </si>
  <si>
    <t>Klink</t>
  </si>
  <si>
    <t>Snover</t>
  </si>
  <si>
    <t>Meowth (Alola)</t>
  </si>
  <si>
    <t>Goomy</t>
  </si>
  <si>
    <t>Mareep</t>
  </si>
  <si>
    <t>Poliwag</t>
  </si>
  <si>
    <t>Sandygast</t>
  </si>
  <si>
    <t>Numel</t>
  </si>
  <si>
    <t>Murkrow</t>
  </si>
  <si>
    <t>Shuppet</t>
  </si>
  <si>
    <t>Roggnerola</t>
  </si>
  <si>
    <t>Mudbray</t>
  </si>
  <si>
    <t>Flabébé</t>
  </si>
  <si>
    <t>Cubchoo</t>
  </si>
  <si>
    <t>Rowlet</t>
  </si>
  <si>
    <t>Stufful</t>
  </si>
  <si>
    <t>Skorupi</t>
  </si>
  <si>
    <t>Pidgey</t>
  </si>
  <si>
    <t>Pichu</t>
  </si>
  <si>
    <t>Skiddo</t>
  </si>
  <si>
    <t>Bergmite</t>
  </si>
  <si>
    <t>Rufflet</t>
  </si>
  <si>
    <t>Litleo</t>
  </si>
  <si>
    <t>Ducklett</t>
  </si>
  <si>
    <t>Bellsprout</t>
  </si>
  <si>
    <t>Schema Livello Caratteristiche</t>
  </si>
  <si>
    <t>HP</t>
  </si>
  <si>
    <t>Disobedience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</si>
</sst>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660000"/>
      <name val="Droid Serif"/>
    </font>
    <font>
      <b/>
      <sz val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EFB3B3"/>
        <bgColor rgb="FFEA9999"/>
      </patternFill>
    </fill>
    <fill>
      <patternFill patternType="solid">
        <fgColor rgb="FFFF6D6D"/>
        <bgColor rgb="FFF9CB9C"/>
      </patternFill>
    </fill>
    <fill>
      <patternFill patternType="solid">
        <fgColor rgb="FFE99FE7"/>
        <bgColor rgb="FF9FC5E8"/>
      </patternFill>
    </fill>
    <fill>
      <patternFill patternType="solid">
        <fgColor rgb="FF91FA8E"/>
        <bgColor rgb="FF9FC5E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1FA8E"/>
      <color rgb="FFE99FE7"/>
      <color rgb="FFFF6D6D"/>
      <color rgb="FFE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kerole%20-%20Attributes%20and%20Game%20Comparison%20(Gen%20VI)%20W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 List"/>
      <sheetName val="Move List"/>
      <sheetName val="Ability List TO DO"/>
      <sheetName val="Type List"/>
    </sheetNames>
    <sheetDataSet>
      <sheetData sheetId="0">
        <row r="1">
          <cell r="B1" t="str">
            <v>Pokémon</v>
          </cell>
          <cell r="C1" t="str">
            <v>Type 1</v>
          </cell>
          <cell r="D1" t="str">
            <v>Type 2</v>
          </cell>
          <cell r="E1" t="str">
            <v>Height (m)</v>
          </cell>
          <cell r="F1" t="str">
            <v>Weight (kg)</v>
          </cell>
          <cell r="G1" t="str">
            <v>Size HP</v>
          </cell>
          <cell r="H1" t="str">
            <v>Game HP</v>
          </cell>
          <cell r="I1" t="str">
            <v>HP</v>
          </cell>
          <cell r="J1" t="str">
            <v>Attack</v>
          </cell>
          <cell r="K1" t="str">
            <v>Strength</v>
          </cell>
          <cell r="L1" t="str">
            <v>Lim. Str.</v>
          </cell>
          <cell r="M1" t="str">
            <v>Speed</v>
          </cell>
          <cell r="N1" t="str">
            <v>Dexterity</v>
          </cell>
          <cell r="O1" t="str">
            <v>Lim. Dex.</v>
          </cell>
          <cell r="P1" t="str">
            <v>Defense</v>
          </cell>
          <cell r="Q1" t="str">
            <v>Vitality</v>
          </cell>
          <cell r="R1" t="str">
            <v>Lim. Vit.</v>
          </cell>
          <cell r="S1" t="str">
            <v>Sp. Atk.</v>
          </cell>
          <cell r="T1" t="str">
            <v>Special</v>
          </cell>
          <cell r="U1" t="str">
            <v>Lim. Spc.</v>
          </cell>
          <cell r="V1" t="str">
            <v>Sp. Def.</v>
          </cell>
          <cell r="W1" t="str">
            <v>Insight</v>
          </cell>
          <cell r="X1" t="str">
            <v>Lim. Ins.</v>
          </cell>
          <cell r="Y1" t="str">
            <v>Game Total</v>
          </cell>
          <cell r="Z1" t="str">
            <v>Base Sum</v>
          </cell>
          <cell r="AA1" t="str">
            <v>Limit Sum</v>
          </cell>
          <cell r="AB1" t="str">
            <v>Game Avg.</v>
          </cell>
          <cell r="AC1" t="str">
            <v>Base Avg.</v>
          </cell>
          <cell r="AD1" t="str">
            <v>BAvg w SHP</v>
          </cell>
          <cell r="AE1" t="str">
            <v>BAvg w CHP</v>
          </cell>
          <cell r="AF1" t="str">
            <v>Limit Avg.</v>
          </cell>
          <cell r="AG1" t="str">
            <v>LAvg w SHP</v>
          </cell>
          <cell r="AH1" t="str">
            <v>LAvg w CHP</v>
          </cell>
          <cell r="AI1" t="str">
            <v>Disobedience</v>
          </cell>
        </row>
        <row r="2">
          <cell r="B2" t="str">
            <v>Bulbasaur</v>
          </cell>
          <cell r="C2" t="str">
            <v>Grass</v>
          </cell>
          <cell r="D2" t="str">
            <v>Poison</v>
          </cell>
          <cell r="G2">
            <v>3</v>
          </cell>
          <cell r="H2">
            <v>45</v>
          </cell>
          <cell r="I2">
            <v>3</v>
          </cell>
          <cell r="J2">
            <v>49</v>
          </cell>
          <cell r="K2">
            <v>2</v>
          </cell>
          <cell r="L2">
            <v>4</v>
          </cell>
          <cell r="M2">
            <v>45</v>
          </cell>
          <cell r="N2">
            <v>2</v>
          </cell>
          <cell r="O2">
            <v>4</v>
          </cell>
          <cell r="P2">
            <v>49</v>
          </cell>
          <cell r="Q2">
            <v>2</v>
          </cell>
          <cell r="R2">
            <v>4</v>
          </cell>
          <cell r="S2">
            <v>65</v>
          </cell>
          <cell r="T2">
            <v>2</v>
          </cell>
          <cell r="U2">
            <v>4</v>
          </cell>
          <cell r="V2">
            <v>65</v>
          </cell>
          <cell r="W2">
            <v>2</v>
          </cell>
          <cell r="X2">
            <v>4</v>
          </cell>
          <cell r="Y2">
            <v>318</v>
          </cell>
          <cell r="Z2">
            <v>10</v>
          </cell>
          <cell r="AA2">
            <v>20</v>
          </cell>
          <cell r="AB2">
            <v>53</v>
          </cell>
          <cell r="AC2">
            <v>2</v>
          </cell>
          <cell r="AD2">
            <v>1.9166666666666667</v>
          </cell>
          <cell r="AE2">
            <v>1.9166666666666667</v>
          </cell>
          <cell r="AF2">
            <v>4</v>
          </cell>
          <cell r="AG2">
            <v>3.5833333333333335</v>
          </cell>
          <cell r="AH2">
            <v>3.5833333333333335</v>
          </cell>
          <cell r="AI2">
            <v>0</v>
          </cell>
        </row>
        <row r="3">
          <cell r="B3" t="str">
            <v>Ivysaur</v>
          </cell>
          <cell r="C3" t="str">
            <v>Grass</v>
          </cell>
          <cell r="D3" t="str">
            <v>Poison</v>
          </cell>
          <cell r="G3">
            <v>4</v>
          </cell>
          <cell r="H3">
            <v>60</v>
          </cell>
          <cell r="I3">
            <v>4</v>
          </cell>
          <cell r="J3">
            <v>62</v>
          </cell>
          <cell r="K3">
            <v>2</v>
          </cell>
          <cell r="L3">
            <v>4</v>
          </cell>
          <cell r="M3">
            <v>60</v>
          </cell>
          <cell r="N3">
            <v>2</v>
          </cell>
          <cell r="O3">
            <v>4</v>
          </cell>
          <cell r="P3">
            <v>63</v>
          </cell>
          <cell r="Q3">
            <v>2</v>
          </cell>
          <cell r="R3">
            <v>4</v>
          </cell>
          <cell r="S3">
            <v>80</v>
          </cell>
          <cell r="T3">
            <v>2</v>
          </cell>
          <cell r="U3">
            <v>5</v>
          </cell>
          <cell r="V3">
            <v>80</v>
          </cell>
          <cell r="W3">
            <v>2</v>
          </cell>
          <cell r="X3">
            <v>5</v>
          </cell>
          <cell r="Y3">
            <v>405</v>
          </cell>
          <cell r="Z3">
            <v>10</v>
          </cell>
          <cell r="AA3">
            <v>22</v>
          </cell>
          <cell r="AB3">
            <v>67.5</v>
          </cell>
          <cell r="AC3">
            <v>2</v>
          </cell>
          <cell r="AD3">
            <v>2</v>
          </cell>
          <cell r="AE3">
            <v>2</v>
          </cell>
          <cell r="AF3">
            <v>4.4000000000000004</v>
          </cell>
          <cell r="AG3">
            <v>4</v>
          </cell>
          <cell r="AH3">
            <v>4</v>
          </cell>
          <cell r="AI3">
            <v>0</v>
          </cell>
        </row>
        <row r="4">
          <cell r="B4" t="str">
            <v>Venusaur</v>
          </cell>
          <cell r="C4" t="str">
            <v>Grass</v>
          </cell>
          <cell r="D4" t="str">
            <v>Poison</v>
          </cell>
          <cell r="G4">
            <v>6</v>
          </cell>
          <cell r="H4">
            <v>80</v>
          </cell>
          <cell r="I4">
            <v>6</v>
          </cell>
          <cell r="J4">
            <v>82</v>
          </cell>
          <cell r="K4">
            <v>2</v>
          </cell>
          <cell r="L4">
            <v>5</v>
          </cell>
          <cell r="M4">
            <v>80</v>
          </cell>
          <cell r="N4">
            <v>2</v>
          </cell>
          <cell r="O4">
            <v>5</v>
          </cell>
          <cell r="P4">
            <v>83</v>
          </cell>
          <cell r="Q4">
            <v>2</v>
          </cell>
          <cell r="R4">
            <v>5</v>
          </cell>
          <cell r="S4">
            <v>100</v>
          </cell>
          <cell r="T4">
            <v>3</v>
          </cell>
          <cell r="U4">
            <v>6</v>
          </cell>
          <cell r="V4">
            <v>100</v>
          </cell>
          <cell r="W4">
            <v>3</v>
          </cell>
          <cell r="X4">
            <v>6</v>
          </cell>
          <cell r="Y4">
            <v>525</v>
          </cell>
          <cell r="Z4">
            <v>12</v>
          </cell>
          <cell r="AA4">
            <v>27</v>
          </cell>
          <cell r="AB4">
            <v>87.5</v>
          </cell>
          <cell r="AC4">
            <v>2.4</v>
          </cell>
          <cell r="AD4">
            <v>2.5</v>
          </cell>
          <cell r="AE4">
            <v>2.5</v>
          </cell>
          <cell r="AF4">
            <v>5.4</v>
          </cell>
          <cell r="AG4">
            <v>5</v>
          </cell>
          <cell r="AH4">
            <v>5</v>
          </cell>
          <cell r="AI4">
            <v>0</v>
          </cell>
        </row>
        <row r="5">
          <cell r="B5" t="str">
            <v>Venusaur (Mega Venusaur)</v>
          </cell>
          <cell r="C5" t="str">
            <v>Grass</v>
          </cell>
          <cell r="D5" t="str">
            <v>Poison</v>
          </cell>
          <cell r="H5">
            <v>80</v>
          </cell>
          <cell r="I5">
            <v>6</v>
          </cell>
          <cell r="J5">
            <v>100</v>
          </cell>
          <cell r="K5">
            <v>3</v>
          </cell>
          <cell r="L5">
            <v>6</v>
          </cell>
          <cell r="M5">
            <v>80</v>
          </cell>
          <cell r="N5">
            <v>2</v>
          </cell>
          <cell r="O5">
            <v>5</v>
          </cell>
          <cell r="P5">
            <v>123</v>
          </cell>
          <cell r="Q5">
            <v>3</v>
          </cell>
          <cell r="R5">
            <v>7</v>
          </cell>
          <cell r="S5">
            <v>122</v>
          </cell>
          <cell r="T5">
            <v>3</v>
          </cell>
          <cell r="U5">
            <v>7</v>
          </cell>
          <cell r="V5">
            <v>120</v>
          </cell>
          <cell r="W5">
            <v>3</v>
          </cell>
          <cell r="X5">
            <v>7</v>
          </cell>
          <cell r="Y5">
            <v>625</v>
          </cell>
          <cell r="Z5">
            <v>14</v>
          </cell>
          <cell r="AA5">
            <v>32</v>
          </cell>
          <cell r="AB5">
            <v>104.17</v>
          </cell>
          <cell r="AC5">
            <v>2.8</v>
          </cell>
          <cell r="AD5">
            <v>2.3333333333333335</v>
          </cell>
          <cell r="AE5">
            <v>2.8333333333333335</v>
          </cell>
          <cell r="AF5">
            <v>6.4</v>
          </cell>
          <cell r="AG5">
            <v>5.333333333333333</v>
          </cell>
          <cell r="AH5">
            <v>5.833333333333333</v>
          </cell>
        </row>
        <row r="6">
          <cell r="B6" t="str">
            <v>Charmander</v>
          </cell>
          <cell r="C6" t="str">
            <v>Fire</v>
          </cell>
          <cell r="G6">
            <v>3</v>
          </cell>
          <cell r="H6">
            <v>39</v>
          </cell>
          <cell r="I6">
            <v>3</v>
          </cell>
          <cell r="J6">
            <v>52</v>
          </cell>
          <cell r="K6">
            <v>2</v>
          </cell>
          <cell r="L6">
            <v>4</v>
          </cell>
          <cell r="M6">
            <v>65</v>
          </cell>
          <cell r="N6">
            <v>2</v>
          </cell>
          <cell r="O6">
            <v>4</v>
          </cell>
          <cell r="P6">
            <v>43</v>
          </cell>
          <cell r="Q6">
            <v>1</v>
          </cell>
          <cell r="R6">
            <v>3</v>
          </cell>
          <cell r="S6">
            <v>60</v>
          </cell>
          <cell r="T6">
            <v>2</v>
          </cell>
          <cell r="U6">
            <v>4</v>
          </cell>
          <cell r="V6">
            <v>50</v>
          </cell>
          <cell r="W6">
            <v>2</v>
          </cell>
          <cell r="X6">
            <v>4</v>
          </cell>
          <cell r="Y6">
            <v>309</v>
          </cell>
          <cell r="Z6">
            <v>9</v>
          </cell>
          <cell r="AA6">
            <v>19</v>
          </cell>
          <cell r="AB6">
            <v>51.5</v>
          </cell>
          <cell r="AC6">
            <v>1.8</v>
          </cell>
          <cell r="AD6">
            <v>1.75</v>
          </cell>
          <cell r="AE6">
            <v>1.75</v>
          </cell>
          <cell r="AF6">
            <v>3.8</v>
          </cell>
          <cell r="AG6">
            <v>3.4166666666666665</v>
          </cell>
          <cell r="AH6">
            <v>3.4166666666666665</v>
          </cell>
          <cell r="AI6">
            <v>0</v>
          </cell>
        </row>
        <row r="7">
          <cell r="B7" t="str">
            <v>Charmeleon</v>
          </cell>
          <cell r="C7" t="str">
            <v>Fire</v>
          </cell>
          <cell r="G7">
            <v>4</v>
          </cell>
          <cell r="H7">
            <v>58</v>
          </cell>
          <cell r="I7">
            <v>4</v>
          </cell>
          <cell r="J7">
            <v>64</v>
          </cell>
          <cell r="K7">
            <v>2</v>
          </cell>
          <cell r="L7">
            <v>4</v>
          </cell>
          <cell r="M7">
            <v>80</v>
          </cell>
          <cell r="N7">
            <v>2</v>
          </cell>
          <cell r="O7">
            <v>5</v>
          </cell>
          <cell r="P7">
            <v>58</v>
          </cell>
          <cell r="Q7">
            <v>2</v>
          </cell>
          <cell r="R7">
            <v>4</v>
          </cell>
          <cell r="S7">
            <v>80</v>
          </cell>
          <cell r="T7">
            <v>2</v>
          </cell>
          <cell r="U7">
            <v>5</v>
          </cell>
          <cell r="V7">
            <v>65</v>
          </cell>
          <cell r="W7">
            <v>2</v>
          </cell>
          <cell r="X7">
            <v>4</v>
          </cell>
          <cell r="Y7">
            <v>405</v>
          </cell>
          <cell r="Z7">
            <v>10</v>
          </cell>
          <cell r="AA7">
            <v>22</v>
          </cell>
          <cell r="AB7">
            <v>67.5</v>
          </cell>
          <cell r="AC7">
            <v>2</v>
          </cell>
          <cell r="AD7">
            <v>2</v>
          </cell>
          <cell r="AE7">
            <v>2</v>
          </cell>
          <cell r="AF7">
            <v>4.4000000000000004</v>
          </cell>
          <cell r="AG7">
            <v>4</v>
          </cell>
          <cell r="AH7">
            <v>4</v>
          </cell>
          <cell r="AI7">
            <v>3</v>
          </cell>
        </row>
        <row r="8">
          <cell r="B8" t="str">
            <v>Charizard</v>
          </cell>
          <cell r="C8" t="str">
            <v>Fire</v>
          </cell>
          <cell r="D8" t="str">
            <v>Flying</v>
          </cell>
          <cell r="G8">
            <v>5</v>
          </cell>
          <cell r="H8">
            <v>78</v>
          </cell>
          <cell r="I8">
            <v>5</v>
          </cell>
          <cell r="J8">
            <v>84</v>
          </cell>
          <cell r="K8">
            <v>2</v>
          </cell>
          <cell r="L8">
            <v>5</v>
          </cell>
          <cell r="M8">
            <v>100</v>
          </cell>
          <cell r="N8">
            <v>3</v>
          </cell>
          <cell r="O8">
            <v>6</v>
          </cell>
          <cell r="P8">
            <v>78</v>
          </cell>
          <cell r="Q8">
            <v>2</v>
          </cell>
          <cell r="R8">
            <v>5</v>
          </cell>
          <cell r="S8">
            <v>109</v>
          </cell>
          <cell r="T8">
            <v>3</v>
          </cell>
          <cell r="U8">
            <v>6</v>
          </cell>
          <cell r="V8">
            <v>85</v>
          </cell>
          <cell r="W8">
            <v>2</v>
          </cell>
          <cell r="X8">
            <v>5</v>
          </cell>
          <cell r="Y8">
            <v>534</v>
          </cell>
          <cell r="Z8">
            <v>12</v>
          </cell>
          <cell r="AA8">
            <v>27</v>
          </cell>
          <cell r="AB8">
            <v>89</v>
          </cell>
          <cell r="AC8">
            <v>2.4</v>
          </cell>
          <cell r="AD8">
            <v>2.4166666666666665</v>
          </cell>
          <cell r="AE8">
            <v>2.4166666666666665</v>
          </cell>
          <cell r="AF8">
            <v>5.4</v>
          </cell>
          <cell r="AG8">
            <v>4.916666666666667</v>
          </cell>
          <cell r="AH8">
            <v>4.916666666666667</v>
          </cell>
          <cell r="AI8">
            <v>4</v>
          </cell>
        </row>
        <row r="9">
          <cell r="B9" t="str">
            <v>Charizard (Mega Charizard X)</v>
          </cell>
          <cell r="C9" t="str">
            <v>Fire</v>
          </cell>
          <cell r="D9" t="str">
            <v>Dragon</v>
          </cell>
          <cell r="H9">
            <v>78</v>
          </cell>
          <cell r="I9">
            <v>6</v>
          </cell>
          <cell r="J9">
            <v>130</v>
          </cell>
          <cell r="K9">
            <v>3</v>
          </cell>
          <cell r="L9">
            <v>7</v>
          </cell>
          <cell r="M9">
            <v>100</v>
          </cell>
          <cell r="N9">
            <v>3</v>
          </cell>
          <cell r="O9">
            <v>6</v>
          </cell>
          <cell r="P9">
            <v>111</v>
          </cell>
          <cell r="Q9">
            <v>3</v>
          </cell>
          <cell r="R9">
            <v>6</v>
          </cell>
          <cell r="S9">
            <v>130</v>
          </cell>
          <cell r="T9">
            <v>3</v>
          </cell>
          <cell r="U9">
            <v>7</v>
          </cell>
          <cell r="V9">
            <v>85</v>
          </cell>
          <cell r="W9">
            <v>2</v>
          </cell>
          <cell r="X9">
            <v>5</v>
          </cell>
          <cell r="Y9">
            <v>634</v>
          </cell>
          <cell r="Z9">
            <v>14</v>
          </cell>
          <cell r="AA9">
            <v>31</v>
          </cell>
          <cell r="AB9">
            <v>105.67</v>
          </cell>
          <cell r="AC9">
            <v>2.8</v>
          </cell>
          <cell r="AD9">
            <v>2.3333333333333335</v>
          </cell>
          <cell r="AE9">
            <v>2.8333333333333335</v>
          </cell>
          <cell r="AF9">
            <v>6.2</v>
          </cell>
          <cell r="AG9">
            <v>5.166666666666667</v>
          </cell>
          <cell r="AH9">
            <v>5.666666666666667</v>
          </cell>
        </row>
        <row r="10">
          <cell r="B10" t="str">
            <v>Charizard (Mega Charizard Y)</v>
          </cell>
          <cell r="C10" t="str">
            <v>Fire</v>
          </cell>
          <cell r="D10" t="str">
            <v>Flying</v>
          </cell>
          <cell r="H10">
            <v>78</v>
          </cell>
          <cell r="I10">
            <v>6</v>
          </cell>
          <cell r="J10">
            <v>104</v>
          </cell>
          <cell r="K10">
            <v>3</v>
          </cell>
          <cell r="L10">
            <v>6</v>
          </cell>
          <cell r="M10">
            <v>100</v>
          </cell>
          <cell r="N10">
            <v>3</v>
          </cell>
          <cell r="O10">
            <v>6</v>
          </cell>
          <cell r="P10">
            <v>78</v>
          </cell>
          <cell r="Q10">
            <v>2</v>
          </cell>
          <cell r="R10">
            <v>5</v>
          </cell>
          <cell r="S10">
            <v>159</v>
          </cell>
          <cell r="T10">
            <v>4</v>
          </cell>
          <cell r="U10">
            <v>8</v>
          </cell>
          <cell r="V10">
            <v>115</v>
          </cell>
          <cell r="W10">
            <v>3</v>
          </cell>
          <cell r="X10">
            <v>6</v>
          </cell>
          <cell r="Y10">
            <v>634</v>
          </cell>
          <cell r="Z10">
            <v>15</v>
          </cell>
          <cell r="AA10">
            <v>31</v>
          </cell>
          <cell r="AB10">
            <v>105.67</v>
          </cell>
          <cell r="AC10">
            <v>3</v>
          </cell>
          <cell r="AD10">
            <v>2.5</v>
          </cell>
          <cell r="AE10">
            <v>3</v>
          </cell>
          <cell r="AF10">
            <v>6.2</v>
          </cell>
          <cell r="AG10">
            <v>5.166666666666667</v>
          </cell>
          <cell r="AH10">
            <v>5.666666666666667</v>
          </cell>
        </row>
        <row r="11">
          <cell r="B11" t="str">
            <v>Squirtle</v>
          </cell>
          <cell r="C11" t="str">
            <v>Water</v>
          </cell>
          <cell r="G11">
            <v>3</v>
          </cell>
          <cell r="H11">
            <v>44</v>
          </cell>
          <cell r="I11">
            <v>3</v>
          </cell>
          <cell r="J11">
            <v>48</v>
          </cell>
          <cell r="K11">
            <v>2</v>
          </cell>
          <cell r="L11">
            <v>4</v>
          </cell>
          <cell r="M11">
            <v>43</v>
          </cell>
          <cell r="N11">
            <v>1</v>
          </cell>
          <cell r="O11">
            <v>3</v>
          </cell>
          <cell r="P11">
            <v>65</v>
          </cell>
          <cell r="Q11">
            <v>2</v>
          </cell>
          <cell r="R11">
            <v>4</v>
          </cell>
          <cell r="S11">
            <v>50</v>
          </cell>
          <cell r="T11">
            <v>2</v>
          </cell>
          <cell r="U11">
            <v>4</v>
          </cell>
          <cell r="V11">
            <v>64</v>
          </cell>
          <cell r="W11">
            <v>2</v>
          </cell>
          <cell r="X11">
            <v>4</v>
          </cell>
          <cell r="Y11">
            <v>314</v>
          </cell>
          <cell r="Z11">
            <v>9</v>
          </cell>
          <cell r="AA11">
            <v>19</v>
          </cell>
          <cell r="AB11">
            <v>52.33</v>
          </cell>
          <cell r="AC11">
            <v>1.8</v>
          </cell>
          <cell r="AD11">
            <v>1.75</v>
          </cell>
          <cell r="AE11">
            <v>1.75</v>
          </cell>
          <cell r="AF11">
            <v>3.8</v>
          </cell>
          <cell r="AG11">
            <v>3.4166666666666665</v>
          </cell>
          <cell r="AH11">
            <v>3.4166666666666665</v>
          </cell>
          <cell r="AI11">
            <v>0</v>
          </cell>
        </row>
        <row r="12">
          <cell r="B12" t="str">
            <v>Wartortle</v>
          </cell>
          <cell r="C12" t="str">
            <v>Water</v>
          </cell>
          <cell r="G12">
            <v>4</v>
          </cell>
          <cell r="H12">
            <v>59</v>
          </cell>
          <cell r="I12">
            <v>4</v>
          </cell>
          <cell r="J12">
            <v>63</v>
          </cell>
          <cell r="K12">
            <v>2</v>
          </cell>
          <cell r="L12">
            <v>4</v>
          </cell>
          <cell r="M12">
            <v>58</v>
          </cell>
          <cell r="N12">
            <v>2</v>
          </cell>
          <cell r="O12">
            <v>4</v>
          </cell>
          <cell r="P12">
            <v>80</v>
          </cell>
          <cell r="Q12">
            <v>2</v>
          </cell>
          <cell r="R12">
            <v>5</v>
          </cell>
          <cell r="S12">
            <v>65</v>
          </cell>
          <cell r="T12">
            <v>2</v>
          </cell>
          <cell r="U12">
            <v>4</v>
          </cell>
          <cell r="V12">
            <v>80</v>
          </cell>
          <cell r="W12">
            <v>2</v>
          </cell>
          <cell r="X12">
            <v>5</v>
          </cell>
          <cell r="Y12">
            <v>405</v>
          </cell>
          <cell r="Z12">
            <v>10</v>
          </cell>
          <cell r="AA12">
            <v>22</v>
          </cell>
          <cell r="AB12">
            <v>67.5</v>
          </cell>
          <cell r="AC12">
            <v>2</v>
          </cell>
          <cell r="AD12">
            <v>2</v>
          </cell>
          <cell r="AE12">
            <v>2</v>
          </cell>
          <cell r="AF12">
            <v>4.4000000000000004</v>
          </cell>
          <cell r="AG12">
            <v>4</v>
          </cell>
          <cell r="AH12">
            <v>4</v>
          </cell>
          <cell r="AI12">
            <v>0</v>
          </cell>
        </row>
        <row r="13">
          <cell r="B13" t="str">
            <v>Blastoise</v>
          </cell>
          <cell r="C13" t="str">
            <v>Water</v>
          </cell>
          <cell r="G13">
            <v>5</v>
          </cell>
          <cell r="H13">
            <v>79</v>
          </cell>
          <cell r="I13">
            <v>5</v>
          </cell>
          <cell r="J13">
            <v>83</v>
          </cell>
          <cell r="K13">
            <v>2</v>
          </cell>
          <cell r="L13">
            <v>5</v>
          </cell>
          <cell r="M13">
            <v>78</v>
          </cell>
          <cell r="N13">
            <v>2</v>
          </cell>
          <cell r="O13">
            <v>5</v>
          </cell>
          <cell r="P13">
            <v>100</v>
          </cell>
          <cell r="Q13">
            <v>3</v>
          </cell>
          <cell r="R13">
            <v>6</v>
          </cell>
          <cell r="S13">
            <v>85</v>
          </cell>
          <cell r="T13">
            <v>2</v>
          </cell>
          <cell r="U13">
            <v>5</v>
          </cell>
          <cell r="V13">
            <v>105</v>
          </cell>
          <cell r="W13">
            <v>3</v>
          </cell>
          <cell r="X13">
            <v>6</v>
          </cell>
          <cell r="Y13">
            <v>530</v>
          </cell>
          <cell r="Z13">
            <v>12</v>
          </cell>
          <cell r="AA13">
            <v>27</v>
          </cell>
          <cell r="AB13">
            <v>88.33</v>
          </cell>
          <cell r="AC13">
            <v>2.4</v>
          </cell>
          <cell r="AD13">
            <v>2.4166666666666665</v>
          </cell>
          <cell r="AE13">
            <v>2.4166666666666665</v>
          </cell>
          <cell r="AF13">
            <v>5.4</v>
          </cell>
          <cell r="AG13">
            <v>4.916666666666667</v>
          </cell>
          <cell r="AH13">
            <v>4.916666666666667</v>
          </cell>
          <cell r="AI13">
            <v>0</v>
          </cell>
        </row>
        <row r="14">
          <cell r="B14" t="str">
            <v>Blastoise (Mega Blastoise)</v>
          </cell>
          <cell r="C14" t="str">
            <v>Water</v>
          </cell>
          <cell r="H14">
            <v>79</v>
          </cell>
          <cell r="I14">
            <v>6</v>
          </cell>
          <cell r="J14">
            <v>103</v>
          </cell>
          <cell r="K14">
            <v>3</v>
          </cell>
          <cell r="L14">
            <v>6</v>
          </cell>
          <cell r="M14">
            <v>78</v>
          </cell>
          <cell r="N14">
            <v>2</v>
          </cell>
          <cell r="O14">
            <v>5</v>
          </cell>
          <cell r="P14">
            <v>120</v>
          </cell>
          <cell r="Q14">
            <v>3</v>
          </cell>
          <cell r="R14">
            <v>7</v>
          </cell>
          <cell r="S14">
            <v>135</v>
          </cell>
          <cell r="T14">
            <v>3</v>
          </cell>
          <cell r="U14">
            <v>7</v>
          </cell>
          <cell r="V14">
            <v>115</v>
          </cell>
          <cell r="W14">
            <v>3</v>
          </cell>
          <cell r="X14">
            <v>6</v>
          </cell>
          <cell r="Y14">
            <v>630</v>
          </cell>
          <cell r="Z14">
            <v>14</v>
          </cell>
          <cell r="AA14">
            <v>31</v>
          </cell>
          <cell r="AB14">
            <v>105</v>
          </cell>
          <cell r="AC14">
            <v>2.8</v>
          </cell>
          <cell r="AD14">
            <v>2.3333333333333335</v>
          </cell>
          <cell r="AE14">
            <v>2.8333333333333335</v>
          </cell>
          <cell r="AF14">
            <v>6.2</v>
          </cell>
          <cell r="AG14">
            <v>5.166666666666667</v>
          </cell>
          <cell r="AH14">
            <v>5.666666666666667</v>
          </cell>
        </row>
        <row r="15">
          <cell r="B15" t="str">
            <v>Caterpie</v>
          </cell>
          <cell r="C15" t="str">
            <v>Bug</v>
          </cell>
          <cell r="G15">
            <v>3</v>
          </cell>
          <cell r="H15">
            <v>45</v>
          </cell>
          <cell r="I15">
            <v>3</v>
          </cell>
          <cell r="J15">
            <v>30</v>
          </cell>
          <cell r="K15">
            <v>1</v>
          </cell>
          <cell r="L15">
            <v>3</v>
          </cell>
          <cell r="M15">
            <v>45</v>
          </cell>
          <cell r="N15">
            <v>2</v>
          </cell>
          <cell r="O15">
            <v>4</v>
          </cell>
          <cell r="P15">
            <v>35</v>
          </cell>
          <cell r="Q15">
            <v>1</v>
          </cell>
          <cell r="R15">
            <v>3</v>
          </cell>
          <cell r="S15">
            <v>20</v>
          </cell>
          <cell r="T15">
            <v>1</v>
          </cell>
          <cell r="U15">
            <v>3</v>
          </cell>
          <cell r="V15">
            <v>20</v>
          </cell>
          <cell r="W15">
            <v>1</v>
          </cell>
          <cell r="X15">
            <v>3</v>
          </cell>
          <cell r="Y15">
            <v>195</v>
          </cell>
          <cell r="Z15">
            <v>6</v>
          </cell>
          <cell r="AA15">
            <v>16</v>
          </cell>
          <cell r="AB15">
            <v>32.5</v>
          </cell>
          <cell r="AC15">
            <v>1.2</v>
          </cell>
          <cell r="AD15">
            <v>1.25</v>
          </cell>
          <cell r="AE15">
            <v>1.25</v>
          </cell>
          <cell r="AF15">
            <v>3.2</v>
          </cell>
          <cell r="AG15">
            <v>2.9166666666666665</v>
          </cell>
          <cell r="AH15">
            <v>2.9166666666666665</v>
          </cell>
          <cell r="AI15">
            <v>0</v>
          </cell>
        </row>
        <row r="16">
          <cell r="B16" t="str">
            <v>Metapod</v>
          </cell>
          <cell r="C16" t="str">
            <v>Bug</v>
          </cell>
          <cell r="G16">
            <v>4</v>
          </cell>
          <cell r="H16">
            <v>50</v>
          </cell>
          <cell r="I16">
            <v>4</v>
          </cell>
          <cell r="J16">
            <v>20</v>
          </cell>
          <cell r="K16">
            <v>1</v>
          </cell>
          <cell r="L16">
            <v>3</v>
          </cell>
          <cell r="M16">
            <v>30</v>
          </cell>
          <cell r="N16">
            <v>1</v>
          </cell>
          <cell r="O16">
            <v>3</v>
          </cell>
          <cell r="P16">
            <v>55</v>
          </cell>
          <cell r="Q16">
            <v>2</v>
          </cell>
          <cell r="R16">
            <v>4</v>
          </cell>
          <cell r="S16">
            <v>25</v>
          </cell>
          <cell r="T16">
            <v>1</v>
          </cell>
          <cell r="U16">
            <v>3</v>
          </cell>
          <cell r="V16">
            <v>25</v>
          </cell>
          <cell r="W16">
            <v>1</v>
          </cell>
          <cell r="X16">
            <v>3</v>
          </cell>
          <cell r="Y16">
            <v>205</v>
          </cell>
          <cell r="Z16">
            <v>6</v>
          </cell>
          <cell r="AA16">
            <v>16</v>
          </cell>
          <cell r="AB16">
            <v>34.17</v>
          </cell>
          <cell r="AC16">
            <v>1.2</v>
          </cell>
          <cell r="AD16">
            <v>1.3333333333333333</v>
          </cell>
          <cell r="AE16">
            <v>1.3333333333333333</v>
          </cell>
          <cell r="AF16">
            <v>3.2</v>
          </cell>
          <cell r="AG16">
            <v>3</v>
          </cell>
          <cell r="AH16">
            <v>3</v>
          </cell>
          <cell r="AI16">
            <v>0</v>
          </cell>
        </row>
        <row r="17">
          <cell r="B17" t="str">
            <v>Butterfree</v>
          </cell>
          <cell r="C17" t="str">
            <v>Bug</v>
          </cell>
          <cell r="D17" t="str">
            <v>Flying</v>
          </cell>
          <cell r="G17">
            <v>5</v>
          </cell>
          <cell r="H17">
            <v>60</v>
          </cell>
          <cell r="I17">
            <v>5</v>
          </cell>
          <cell r="J17">
            <v>45</v>
          </cell>
          <cell r="K17">
            <v>2</v>
          </cell>
          <cell r="L17">
            <v>4</v>
          </cell>
          <cell r="M17">
            <v>70</v>
          </cell>
          <cell r="N17">
            <v>2</v>
          </cell>
          <cell r="O17">
            <v>5</v>
          </cell>
          <cell r="P17">
            <v>50</v>
          </cell>
          <cell r="Q17">
            <v>2</v>
          </cell>
          <cell r="R17">
            <v>4</v>
          </cell>
          <cell r="S17">
            <v>90</v>
          </cell>
          <cell r="T17">
            <v>2</v>
          </cell>
          <cell r="U17">
            <v>5</v>
          </cell>
          <cell r="V17">
            <v>80</v>
          </cell>
          <cell r="W17">
            <v>2</v>
          </cell>
          <cell r="X17">
            <v>5</v>
          </cell>
          <cell r="Y17">
            <v>395</v>
          </cell>
          <cell r="Z17">
            <v>10</v>
          </cell>
          <cell r="AA17">
            <v>23</v>
          </cell>
          <cell r="AB17">
            <v>65.83</v>
          </cell>
          <cell r="AC17">
            <v>2</v>
          </cell>
          <cell r="AD17">
            <v>2.0833333333333335</v>
          </cell>
          <cell r="AE17">
            <v>2.0833333333333335</v>
          </cell>
          <cell r="AF17">
            <v>4.5999999999999996</v>
          </cell>
          <cell r="AG17">
            <v>4.25</v>
          </cell>
          <cell r="AH17">
            <v>4.25</v>
          </cell>
          <cell r="AI17">
            <v>0</v>
          </cell>
        </row>
        <row r="18">
          <cell r="B18" t="str">
            <v>Weedle</v>
          </cell>
          <cell r="C18" t="str">
            <v>Bug</v>
          </cell>
          <cell r="D18" t="str">
            <v>Poison</v>
          </cell>
          <cell r="G18">
            <v>3</v>
          </cell>
          <cell r="H18">
            <v>40</v>
          </cell>
          <cell r="I18">
            <v>3</v>
          </cell>
          <cell r="J18">
            <v>35</v>
          </cell>
          <cell r="K18">
            <v>1</v>
          </cell>
          <cell r="L18">
            <v>3</v>
          </cell>
          <cell r="M18">
            <v>50</v>
          </cell>
          <cell r="N18">
            <v>2</v>
          </cell>
          <cell r="O18">
            <v>4</v>
          </cell>
          <cell r="P18">
            <v>30</v>
          </cell>
          <cell r="Q18">
            <v>1</v>
          </cell>
          <cell r="R18">
            <v>3</v>
          </cell>
          <cell r="S18">
            <v>20</v>
          </cell>
          <cell r="T18">
            <v>1</v>
          </cell>
          <cell r="U18">
            <v>3</v>
          </cell>
          <cell r="V18">
            <v>20</v>
          </cell>
          <cell r="W18">
            <v>1</v>
          </cell>
          <cell r="X18">
            <v>3</v>
          </cell>
          <cell r="Y18">
            <v>195</v>
          </cell>
          <cell r="Z18">
            <v>6</v>
          </cell>
          <cell r="AA18">
            <v>16</v>
          </cell>
          <cell r="AB18">
            <v>32.5</v>
          </cell>
          <cell r="AC18">
            <v>1.2</v>
          </cell>
          <cell r="AD18">
            <v>1.25</v>
          </cell>
          <cell r="AE18">
            <v>1.25</v>
          </cell>
          <cell r="AF18">
            <v>3.2</v>
          </cell>
          <cell r="AG18">
            <v>2.9166666666666665</v>
          </cell>
          <cell r="AH18">
            <v>2.9166666666666665</v>
          </cell>
          <cell r="AI18">
            <v>0</v>
          </cell>
        </row>
        <row r="19">
          <cell r="B19" t="str">
            <v>Kakuna</v>
          </cell>
          <cell r="C19" t="str">
            <v>Bug</v>
          </cell>
          <cell r="D19" t="str">
            <v>Poison</v>
          </cell>
          <cell r="G19">
            <v>4</v>
          </cell>
          <cell r="H19">
            <v>45</v>
          </cell>
          <cell r="I19">
            <v>4</v>
          </cell>
          <cell r="J19">
            <v>25</v>
          </cell>
          <cell r="K19">
            <v>1</v>
          </cell>
          <cell r="L19">
            <v>3</v>
          </cell>
          <cell r="M19">
            <v>35</v>
          </cell>
          <cell r="N19">
            <v>1</v>
          </cell>
          <cell r="O19">
            <v>3</v>
          </cell>
          <cell r="P19">
            <v>50</v>
          </cell>
          <cell r="Q19">
            <v>2</v>
          </cell>
          <cell r="R19">
            <v>4</v>
          </cell>
          <cell r="S19">
            <v>25</v>
          </cell>
          <cell r="T19">
            <v>1</v>
          </cell>
          <cell r="U19">
            <v>3</v>
          </cell>
          <cell r="V19">
            <v>25</v>
          </cell>
          <cell r="W19">
            <v>1</v>
          </cell>
          <cell r="X19">
            <v>3</v>
          </cell>
          <cell r="Y19">
            <v>205</v>
          </cell>
          <cell r="Z19">
            <v>6</v>
          </cell>
          <cell r="AA19">
            <v>16</v>
          </cell>
          <cell r="AB19">
            <v>34.17</v>
          </cell>
          <cell r="AC19">
            <v>1.2</v>
          </cell>
          <cell r="AD19">
            <v>1.3333333333333333</v>
          </cell>
          <cell r="AE19">
            <v>1.3333333333333333</v>
          </cell>
          <cell r="AF19">
            <v>3.2</v>
          </cell>
          <cell r="AG19">
            <v>3</v>
          </cell>
          <cell r="AH19">
            <v>3</v>
          </cell>
          <cell r="AI19">
            <v>0</v>
          </cell>
        </row>
        <row r="20">
          <cell r="B20" t="str">
            <v>Beedrill</v>
          </cell>
          <cell r="C20" t="str">
            <v>Bug</v>
          </cell>
          <cell r="D20" t="str">
            <v>Poison</v>
          </cell>
          <cell r="G20">
            <v>5</v>
          </cell>
          <cell r="H20">
            <v>65</v>
          </cell>
          <cell r="I20">
            <v>5</v>
          </cell>
          <cell r="J20">
            <v>90</v>
          </cell>
          <cell r="K20">
            <v>2</v>
          </cell>
          <cell r="L20">
            <v>5</v>
          </cell>
          <cell r="M20">
            <v>75</v>
          </cell>
          <cell r="N20">
            <v>2</v>
          </cell>
          <cell r="O20">
            <v>5</v>
          </cell>
          <cell r="P20">
            <v>40</v>
          </cell>
          <cell r="Q20">
            <v>2</v>
          </cell>
          <cell r="R20">
            <v>4</v>
          </cell>
          <cell r="S20">
            <v>45</v>
          </cell>
          <cell r="T20">
            <v>2</v>
          </cell>
          <cell r="U20">
            <v>4</v>
          </cell>
          <cell r="V20">
            <v>80</v>
          </cell>
          <cell r="W20">
            <v>2</v>
          </cell>
          <cell r="X20">
            <v>5</v>
          </cell>
          <cell r="Y20">
            <v>395</v>
          </cell>
          <cell r="Z20">
            <v>10</v>
          </cell>
          <cell r="AA20">
            <v>23</v>
          </cell>
          <cell r="AB20">
            <v>65.83</v>
          </cell>
          <cell r="AC20">
            <v>2</v>
          </cell>
          <cell r="AD20">
            <v>2.0833333333333335</v>
          </cell>
          <cell r="AE20">
            <v>2.0833333333333335</v>
          </cell>
          <cell r="AF20">
            <v>4.5999999999999996</v>
          </cell>
          <cell r="AG20">
            <v>4.25</v>
          </cell>
          <cell r="AH20">
            <v>4.25</v>
          </cell>
          <cell r="AI20">
            <v>2</v>
          </cell>
        </row>
        <row r="21">
          <cell r="B21" t="str">
            <v>Beedrill (Mega Beedrill)</v>
          </cell>
          <cell r="C21" t="str">
            <v>Bug</v>
          </cell>
          <cell r="D21" t="str">
            <v>Poison</v>
          </cell>
          <cell r="H21">
            <v>65</v>
          </cell>
          <cell r="I21">
            <v>5</v>
          </cell>
          <cell r="J21">
            <v>150</v>
          </cell>
          <cell r="K21">
            <v>4</v>
          </cell>
          <cell r="L21">
            <v>8</v>
          </cell>
          <cell r="M21">
            <v>145</v>
          </cell>
          <cell r="N21">
            <v>4</v>
          </cell>
          <cell r="O21">
            <v>8</v>
          </cell>
          <cell r="P21">
            <v>40</v>
          </cell>
          <cell r="Q21">
            <v>1</v>
          </cell>
          <cell r="R21">
            <v>3</v>
          </cell>
          <cell r="S21">
            <v>15</v>
          </cell>
          <cell r="T21">
            <v>1</v>
          </cell>
          <cell r="U21">
            <v>2</v>
          </cell>
          <cell r="V21">
            <v>80</v>
          </cell>
          <cell r="W21">
            <v>2</v>
          </cell>
          <cell r="X21">
            <v>5</v>
          </cell>
          <cell r="Y21">
            <v>495</v>
          </cell>
          <cell r="Z21">
            <v>12</v>
          </cell>
          <cell r="AA21">
            <v>26</v>
          </cell>
          <cell r="AB21">
            <v>82.5</v>
          </cell>
          <cell r="AC21">
            <v>2.4</v>
          </cell>
          <cell r="AD21">
            <v>2</v>
          </cell>
          <cell r="AE21">
            <v>2.4166666666666665</v>
          </cell>
          <cell r="AF21">
            <v>5.2</v>
          </cell>
          <cell r="AG21">
            <v>4.333333333333333</v>
          </cell>
          <cell r="AH21">
            <v>4.75</v>
          </cell>
        </row>
        <row r="22">
          <cell r="B22" t="str">
            <v>Pidgey</v>
          </cell>
          <cell r="C22" t="str">
            <v>Normal</v>
          </cell>
          <cell r="D22" t="str">
            <v>Flying</v>
          </cell>
          <cell r="G22">
            <v>3</v>
          </cell>
          <cell r="H22">
            <v>40</v>
          </cell>
          <cell r="I22">
            <v>3</v>
          </cell>
          <cell r="J22">
            <v>45</v>
          </cell>
          <cell r="K22">
            <v>2</v>
          </cell>
          <cell r="L22">
            <v>4</v>
          </cell>
          <cell r="M22">
            <v>56</v>
          </cell>
          <cell r="N22">
            <v>2</v>
          </cell>
          <cell r="O22">
            <v>4</v>
          </cell>
          <cell r="P22">
            <v>40</v>
          </cell>
          <cell r="Q22">
            <v>1</v>
          </cell>
          <cell r="R22">
            <v>3</v>
          </cell>
          <cell r="S22">
            <v>35</v>
          </cell>
          <cell r="T22">
            <v>1</v>
          </cell>
          <cell r="U22">
            <v>3</v>
          </cell>
          <cell r="V22">
            <v>35</v>
          </cell>
          <cell r="W22">
            <v>1</v>
          </cell>
          <cell r="X22">
            <v>3</v>
          </cell>
          <cell r="Y22">
            <v>251</v>
          </cell>
          <cell r="Z22">
            <v>7</v>
          </cell>
          <cell r="AA22">
            <v>17</v>
          </cell>
          <cell r="AB22">
            <v>41.83</v>
          </cell>
          <cell r="AC22">
            <v>1.4</v>
          </cell>
          <cell r="AD22">
            <v>1.4166666666666667</v>
          </cell>
          <cell r="AE22">
            <v>1.4166666666666667</v>
          </cell>
          <cell r="AF22">
            <v>3.4</v>
          </cell>
          <cell r="AG22">
            <v>3.0833333333333335</v>
          </cell>
          <cell r="AH22">
            <v>3.0833333333333335</v>
          </cell>
          <cell r="AI22">
            <v>0</v>
          </cell>
        </row>
        <row r="23">
          <cell r="B23" t="str">
            <v>Pidgeotto</v>
          </cell>
          <cell r="C23" t="str">
            <v>Normal</v>
          </cell>
          <cell r="D23" t="str">
            <v>Flying</v>
          </cell>
          <cell r="G23">
            <v>4</v>
          </cell>
          <cell r="H23">
            <v>63</v>
          </cell>
          <cell r="I23">
            <v>4</v>
          </cell>
          <cell r="J23">
            <v>60</v>
          </cell>
          <cell r="K23">
            <v>2</v>
          </cell>
          <cell r="L23">
            <v>4</v>
          </cell>
          <cell r="M23">
            <v>71</v>
          </cell>
          <cell r="N23">
            <v>2</v>
          </cell>
          <cell r="O23">
            <v>5</v>
          </cell>
          <cell r="P23">
            <v>55</v>
          </cell>
          <cell r="Q23">
            <v>2</v>
          </cell>
          <cell r="R23">
            <v>4</v>
          </cell>
          <cell r="S23">
            <v>50</v>
          </cell>
          <cell r="T23">
            <v>2</v>
          </cell>
          <cell r="U23">
            <v>4</v>
          </cell>
          <cell r="V23">
            <v>50</v>
          </cell>
          <cell r="W23">
            <v>2</v>
          </cell>
          <cell r="X23">
            <v>4</v>
          </cell>
          <cell r="Y23">
            <v>349</v>
          </cell>
          <cell r="Z23">
            <v>10</v>
          </cell>
          <cell r="AA23">
            <v>21</v>
          </cell>
          <cell r="AB23">
            <v>58.17</v>
          </cell>
          <cell r="AC23">
            <v>2</v>
          </cell>
          <cell r="AD23">
            <v>2</v>
          </cell>
          <cell r="AE23">
            <v>2</v>
          </cell>
          <cell r="AF23">
            <v>4.2</v>
          </cell>
          <cell r="AG23">
            <v>3.8333333333333335</v>
          </cell>
          <cell r="AH23">
            <v>3.8333333333333335</v>
          </cell>
          <cell r="AI23">
            <v>0</v>
          </cell>
        </row>
        <row r="24">
          <cell r="B24" t="str">
            <v>Pidgeot</v>
          </cell>
          <cell r="C24" t="str">
            <v>Normal</v>
          </cell>
          <cell r="D24" t="str">
            <v>Flying</v>
          </cell>
          <cell r="G24">
            <v>5</v>
          </cell>
          <cell r="H24">
            <v>83</v>
          </cell>
          <cell r="I24">
            <v>5</v>
          </cell>
          <cell r="J24">
            <v>80</v>
          </cell>
          <cell r="K24">
            <v>2</v>
          </cell>
          <cell r="L24">
            <v>5</v>
          </cell>
          <cell r="M24">
            <v>101</v>
          </cell>
          <cell r="N24">
            <v>3</v>
          </cell>
          <cell r="O24">
            <v>6</v>
          </cell>
          <cell r="P24">
            <v>75</v>
          </cell>
          <cell r="Q24">
            <v>2</v>
          </cell>
          <cell r="R24">
            <v>5</v>
          </cell>
          <cell r="S24">
            <v>70</v>
          </cell>
          <cell r="T24">
            <v>2</v>
          </cell>
          <cell r="U24">
            <v>5</v>
          </cell>
          <cell r="V24">
            <v>70</v>
          </cell>
          <cell r="W24">
            <v>2</v>
          </cell>
          <cell r="X24">
            <v>5</v>
          </cell>
          <cell r="Y24">
            <v>479</v>
          </cell>
          <cell r="Z24">
            <v>11</v>
          </cell>
          <cell r="AA24">
            <v>26</v>
          </cell>
          <cell r="AB24">
            <v>79.83</v>
          </cell>
          <cell r="AC24">
            <v>2.2000000000000002</v>
          </cell>
          <cell r="AD24">
            <v>2.25</v>
          </cell>
          <cell r="AE24">
            <v>2.25</v>
          </cell>
          <cell r="AF24">
            <v>5.2</v>
          </cell>
          <cell r="AG24">
            <v>4.75</v>
          </cell>
          <cell r="AH24">
            <v>4.75</v>
          </cell>
          <cell r="AI24">
            <v>0</v>
          </cell>
        </row>
        <row r="25">
          <cell r="B25" t="str">
            <v>Pidgeot (Mega Pidgeot)</v>
          </cell>
          <cell r="C25" t="str">
            <v>Normal</v>
          </cell>
          <cell r="D25" t="str">
            <v>Flying</v>
          </cell>
          <cell r="H25">
            <v>83</v>
          </cell>
          <cell r="I25">
            <v>6</v>
          </cell>
          <cell r="J25">
            <v>80</v>
          </cell>
          <cell r="K25">
            <v>2</v>
          </cell>
          <cell r="L25">
            <v>5</v>
          </cell>
          <cell r="M25">
            <v>121</v>
          </cell>
          <cell r="N25">
            <v>3</v>
          </cell>
          <cell r="O25">
            <v>7</v>
          </cell>
          <cell r="P25">
            <v>80</v>
          </cell>
          <cell r="Q25">
            <v>2</v>
          </cell>
          <cell r="R25">
            <v>5</v>
          </cell>
          <cell r="S25">
            <v>135</v>
          </cell>
          <cell r="T25">
            <v>3</v>
          </cell>
          <cell r="U25">
            <v>7</v>
          </cell>
          <cell r="V25">
            <v>80</v>
          </cell>
          <cell r="W25">
            <v>2</v>
          </cell>
          <cell r="X25">
            <v>5</v>
          </cell>
          <cell r="Y25">
            <v>579</v>
          </cell>
          <cell r="Z25">
            <v>12</v>
          </cell>
          <cell r="AA25">
            <v>29</v>
          </cell>
          <cell r="AB25">
            <v>96.5</v>
          </cell>
          <cell r="AC25">
            <v>2.4</v>
          </cell>
          <cell r="AD25">
            <v>2</v>
          </cell>
          <cell r="AE25">
            <v>2.5</v>
          </cell>
          <cell r="AF25">
            <v>5.8</v>
          </cell>
          <cell r="AG25">
            <v>4.833333333333333</v>
          </cell>
          <cell r="AH25">
            <v>5.333333333333333</v>
          </cell>
        </row>
        <row r="26">
          <cell r="B26" t="str">
            <v>Rattata (Alola)</v>
          </cell>
          <cell r="C26" t="str">
            <v>Dark</v>
          </cell>
          <cell r="D26" t="str">
            <v>Normal</v>
          </cell>
          <cell r="I26">
            <v>3</v>
          </cell>
          <cell r="K26">
            <v>2</v>
          </cell>
          <cell r="L26">
            <v>4</v>
          </cell>
          <cell r="N26">
            <v>2</v>
          </cell>
          <cell r="O26">
            <v>5</v>
          </cell>
          <cell r="Q26">
            <v>1</v>
          </cell>
          <cell r="R26">
            <v>3</v>
          </cell>
          <cell r="T26">
            <v>1</v>
          </cell>
          <cell r="U26">
            <v>3</v>
          </cell>
          <cell r="W26">
            <v>1</v>
          </cell>
          <cell r="X26">
            <v>3</v>
          </cell>
          <cell r="AI26">
            <v>0</v>
          </cell>
        </row>
        <row r="27">
          <cell r="B27" t="str">
            <v>Rattata</v>
          </cell>
          <cell r="C27" t="str">
            <v>Normal</v>
          </cell>
          <cell r="G27">
            <v>3</v>
          </cell>
          <cell r="H27">
            <v>30</v>
          </cell>
          <cell r="I27">
            <v>3</v>
          </cell>
          <cell r="J27">
            <v>56</v>
          </cell>
          <cell r="K27">
            <v>2</v>
          </cell>
          <cell r="L27">
            <v>4</v>
          </cell>
          <cell r="M27">
            <v>72</v>
          </cell>
          <cell r="N27">
            <v>2</v>
          </cell>
          <cell r="O27">
            <v>5</v>
          </cell>
          <cell r="P27">
            <v>35</v>
          </cell>
          <cell r="Q27">
            <v>1</v>
          </cell>
          <cell r="R27">
            <v>3</v>
          </cell>
          <cell r="S27">
            <v>25</v>
          </cell>
          <cell r="T27">
            <v>1</v>
          </cell>
          <cell r="U27">
            <v>3</v>
          </cell>
          <cell r="V27">
            <v>35</v>
          </cell>
          <cell r="W27">
            <v>1</v>
          </cell>
          <cell r="X27">
            <v>3</v>
          </cell>
          <cell r="Y27">
            <v>253</v>
          </cell>
          <cell r="Z27">
            <v>7</v>
          </cell>
          <cell r="AA27">
            <v>18</v>
          </cell>
          <cell r="AB27">
            <v>42.17</v>
          </cell>
          <cell r="AC27">
            <v>1.4</v>
          </cell>
          <cell r="AD27">
            <v>1.4166666666666667</v>
          </cell>
          <cell r="AE27">
            <v>1.4166666666666667</v>
          </cell>
          <cell r="AF27">
            <v>3.6</v>
          </cell>
          <cell r="AG27">
            <v>3.25</v>
          </cell>
          <cell r="AH27">
            <v>3.25</v>
          </cell>
          <cell r="AI27">
            <v>0</v>
          </cell>
        </row>
        <row r="28">
          <cell r="B28" t="str">
            <v>Raticate</v>
          </cell>
          <cell r="C28" t="str">
            <v>Normal</v>
          </cell>
          <cell r="G28">
            <v>4</v>
          </cell>
          <cell r="H28">
            <v>55</v>
          </cell>
          <cell r="I28">
            <v>4</v>
          </cell>
          <cell r="J28">
            <v>81</v>
          </cell>
          <cell r="K28">
            <v>2</v>
          </cell>
          <cell r="L28">
            <v>5</v>
          </cell>
          <cell r="M28">
            <v>97</v>
          </cell>
          <cell r="N28">
            <v>3</v>
          </cell>
          <cell r="O28">
            <v>6</v>
          </cell>
          <cell r="P28">
            <v>60</v>
          </cell>
          <cell r="Q28">
            <v>2</v>
          </cell>
          <cell r="R28">
            <v>4</v>
          </cell>
          <cell r="S28">
            <v>50</v>
          </cell>
          <cell r="T28">
            <v>2</v>
          </cell>
          <cell r="U28">
            <v>4</v>
          </cell>
          <cell r="V28">
            <v>70</v>
          </cell>
          <cell r="W28">
            <v>2</v>
          </cell>
          <cell r="X28">
            <v>5</v>
          </cell>
          <cell r="Y28">
            <v>413</v>
          </cell>
          <cell r="Z28">
            <v>11</v>
          </cell>
          <cell r="AA28">
            <v>24</v>
          </cell>
          <cell r="AB28">
            <v>68.83</v>
          </cell>
          <cell r="AC28">
            <v>2.2000000000000002</v>
          </cell>
          <cell r="AD28">
            <v>2.1666666666666665</v>
          </cell>
          <cell r="AE28">
            <v>2.1666666666666665</v>
          </cell>
          <cell r="AF28">
            <v>4.8</v>
          </cell>
          <cell r="AG28">
            <v>4.333333333333333</v>
          </cell>
          <cell r="AH28">
            <v>4.333333333333333</v>
          </cell>
          <cell r="AI28">
            <v>0</v>
          </cell>
        </row>
        <row r="29">
          <cell r="B29" t="str">
            <v>Raticate (Alola)</v>
          </cell>
          <cell r="C29" t="str">
            <v>Dark</v>
          </cell>
          <cell r="D29" t="str">
            <v>Normal</v>
          </cell>
          <cell r="I29">
            <v>4</v>
          </cell>
          <cell r="K29">
            <v>2</v>
          </cell>
          <cell r="L29">
            <v>5</v>
          </cell>
          <cell r="N29">
            <v>2</v>
          </cell>
          <cell r="O29">
            <v>5</v>
          </cell>
          <cell r="Q29">
            <v>2</v>
          </cell>
          <cell r="R29">
            <v>5</v>
          </cell>
          <cell r="T29">
            <v>1</v>
          </cell>
          <cell r="U29">
            <v>3</v>
          </cell>
          <cell r="W29">
            <v>2</v>
          </cell>
          <cell r="X29">
            <v>5</v>
          </cell>
          <cell r="AI29">
            <v>0</v>
          </cell>
        </row>
        <row r="30">
          <cell r="B30" t="str">
            <v>Spearow</v>
          </cell>
          <cell r="C30" t="str">
            <v>Normal</v>
          </cell>
          <cell r="D30" t="str">
            <v>Flying</v>
          </cell>
          <cell r="G30">
            <v>3</v>
          </cell>
          <cell r="H30">
            <v>40</v>
          </cell>
          <cell r="I30">
            <v>3</v>
          </cell>
          <cell r="J30">
            <v>60</v>
          </cell>
          <cell r="K30">
            <v>2</v>
          </cell>
          <cell r="L30">
            <v>4</v>
          </cell>
          <cell r="M30">
            <v>70</v>
          </cell>
          <cell r="N30">
            <v>2</v>
          </cell>
          <cell r="O30">
            <v>5</v>
          </cell>
          <cell r="P30">
            <v>30</v>
          </cell>
          <cell r="Q30">
            <v>1</v>
          </cell>
          <cell r="R30">
            <v>3</v>
          </cell>
          <cell r="S30">
            <v>31</v>
          </cell>
          <cell r="T30">
            <v>1</v>
          </cell>
          <cell r="U30">
            <v>3</v>
          </cell>
          <cell r="V30">
            <v>31</v>
          </cell>
          <cell r="W30">
            <v>1</v>
          </cell>
          <cell r="X30">
            <v>3</v>
          </cell>
          <cell r="Y30">
            <v>262</v>
          </cell>
          <cell r="Z30">
            <v>7</v>
          </cell>
          <cell r="AA30">
            <v>18</v>
          </cell>
          <cell r="AB30">
            <v>43.67</v>
          </cell>
          <cell r="AC30">
            <v>1.4</v>
          </cell>
          <cell r="AD30">
            <v>1.4166666666666667</v>
          </cell>
          <cell r="AE30">
            <v>1.4166666666666667</v>
          </cell>
          <cell r="AF30">
            <v>3.6</v>
          </cell>
          <cell r="AG30">
            <v>3.25</v>
          </cell>
          <cell r="AH30">
            <v>3.25</v>
          </cell>
          <cell r="AI30">
            <v>1</v>
          </cell>
        </row>
        <row r="31">
          <cell r="B31" t="str">
            <v>Fearow</v>
          </cell>
          <cell r="C31" t="str">
            <v>Normal</v>
          </cell>
          <cell r="D31" t="str">
            <v>Flying</v>
          </cell>
          <cell r="G31">
            <v>4</v>
          </cell>
          <cell r="H31">
            <v>65</v>
          </cell>
          <cell r="I31">
            <v>4</v>
          </cell>
          <cell r="J31">
            <v>90</v>
          </cell>
          <cell r="K31">
            <v>2</v>
          </cell>
          <cell r="L31">
            <v>5</v>
          </cell>
          <cell r="M31">
            <v>100</v>
          </cell>
          <cell r="N31">
            <v>3</v>
          </cell>
          <cell r="O31">
            <v>6</v>
          </cell>
          <cell r="P31">
            <v>65</v>
          </cell>
          <cell r="Q31">
            <v>2</v>
          </cell>
          <cell r="R31">
            <v>4</v>
          </cell>
          <cell r="S31">
            <v>61</v>
          </cell>
          <cell r="T31">
            <v>2</v>
          </cell>
          <cell r="U31">
            <v>4</v>
          </cell>
          <cell r="V31">
            <v>61</v>
          </cell>
          <cell r="W31">
            <v>2</v>
          </cell>
          <cell r="X31">
            <v>4</v>
          </cell>
          <cell r="Y31">
            <v>442</v>
          </cell>
          <cell r="Z31">
            <v>11</v>
          </cell>
          <cell r="AA31">
            <v>23</v>
          </cell>
          <cell r="AB31">
            <v>73.67</v>
          </cell>
          <cell r="AC31">
            <v>2.2000000000000002</v>
          </cell>
          <cell r="AD31">
            <v>2.1666666666666665</v>
          </cell>
          <cell r="AE31">
            <v>2.1666666666666665</v>
          </cell>
          <cell r="AF31">
            <v>4.5999999999999996</v>
          </cell>
          <cell r="AG31">
            <v>4.166666666666667</v>
          </cell>
          <cell r="AH31">
            <v>4.166666666666667</v>
          </cell>
          <cell r="AI31">
            <v>2</v>
          </cell>
        </row>
        <row r="32">
          <cell r="B32" t="str">
            <v>Ekans</v>
          </cell>
          <cell r="C32" t="str">
            <v>Poison</v>
          </cell>
          <cell r="G32">
            <v>6</v>
          </cell>
          <cell r="H32">
            <v>35</v>
          </cell>
          <cell r="I32">
            <v>6</v>
          </cell>
          <cell r="J32">
            <v>60</v>
          </cell>
          <cell r="K32">
            <v>2</v>
          </cell>
          <cell r="L32">
            <v>4</v>
          </cell>
          <cell r="M32">
            <v>55</v>
          </cell>
          <cell r="N32">
            <v>2</v>
          </cell>
          <cell r="O32">
            <v>4</v>
          </cell>
          <cell r="P32">
            <v>44</v>
          </cell>
          <cell r="Q32">
            <v>1</v>
          </cell>
          <cell r="R32">
            <v>3</v>
          </cell>
          <cell r="S32">
            <v>40</v>
          </cell>
          <cell r="T32">
            <v>1</v>
          </cell>
          <cell r="U32">
            <v>3</v>
          </cell>
          <cell r="V32">
            <v>54</v>
          </cell>
          <cell r="W32">
            <v>2</v>
          </cell>
          <cell r="X32">
            <v>4</v>
          </cell>
          <cell r="Y32">
            <v>288</v>
          </cell>
          <cell r="Z32">
            <v>8</v>
          </cell>
          <cell r="AA32">
            <v>18</v>
          </cell>
          <cell r="AB32">
            <v>48</v>
          </cell>
          <cell r="AC32">
            <v>1.6</v>
          </cell>
          <cell r="AD32">
            <v>1.8333333333333333</v>
          </cell>
          <cell r="AE32">
            <v>1.8333333333333333</v>
          </cell>
          <cell r="AF32">
            <v>3.6</v>
          </cell>
          <cell r="AG32">
            <v>3.5</v>
          </cell>
          <cell r="AH32">
            <v>3.5</v>
          </cell>
          <cell r="AI32">
            <v>0</v>
          </cell>
        </row>
        <row r="33">
          <cell r="B33" t="str">
            <v>Arbok</v>
          </cell>
          <cell r="C33" t="str">
            <v>Poison</v>
          </cell>
          <cell r="G33">
            <v>11</v>
          </cell>
          <cell r="H33">
            <v>60</v>
          </cell>
          <cell r="I33">
            <v>11</v>
          </cell>
          <cell r="J33">
            <v>85</v>
          </cell>
          <cell r="K33">
            <v>2</v>
          </cell>
          <cell r="L33">
            <v>5</v>
          </cell>
          <cell r="M33">
            <v>80</v>
          </cell>
          <cell r="N33">
            <v>2</v>
          </cell>
          <cell r="O33">
            <v>5</v>
          </cell>
          <cell r="P33">
            <v>69</v>
          </cell>
          <cell r="Q33">
            <v>2</v>
          </cell>
          <cell r="R33">
            <v>4</v>
          </cell>
          <cell r="S33">
            <v>65</v>
          </cell>
          <cell r="T33">
            <v>2</v>
          </cell>
          <cell r="U33">
            <v>4</v>
          </cell>
          <cell r="V33">
            <v>79</v>
          </cell>
          <cell r="W33">
            <v>2</v>
          </cell>
          <cell r="X33">
            <v>5</v>
          </cell>
          <cell r="Y33">
            <v>438</v>
          </cell>
          <cell r="Z33">
            <v>10</v>
          </cell>
          <cell r="AA33">
            <v>23</v>
          </cell>
          <cell r="AB33">
            <v>73</v>
          </cell>
          <cell r="AC33">
            <v>2</v>
          </cell>
          <cell r="AD33">
            <v>2.5833333333333335</v>
          </cell>
          <cell r="AE33">
            <v>2.5833333333333335</v>
          </cell>
          <cell r="AF33">
            <v>4.5999999999999996</v>
          </cell>
          <cell r="AG33">
            <v>4.75</v>
          </cell>
          <cell r="AH33">
            <v>4.75</v>
          </cell>
          <cell r="AI33">
            <v>3</v>
          </cell>
        </row>
        <row r="34">
          <cell r="B34" t="str">
            <v>Pikachu</v>
          </cell>
          <cell r="C34" t="str">
            <v>Electric</v>
          </cell>
          <cell r="G34">
            <v>4</v>
          </cell>
          <cell r="H34">
            <v>35</v>
          </cell>
          <cell r="I34">
            <v>4</v>
          </cell>
          <cell r="J34">
            <v>55</v>
          </cell>
          <cell r="K34">
            <v>2</v>
          </cell>
          <cell r="L34">
            <v>4</v>
          </cell>
          <cell r="M34">
            <v>90</v>
          </cell>
          <cell r="N34">
            <v>2</v>
          </cell>
          <cell r="O34">
            <v>5</v>
          </cell>
          <cell r="P34">
            <v>40</v>
          </cell>
          <cell r="Q34">
            <v>1</v>
          </cell>
          <cell r="R34">
            <v>3</v>
          </cell>
          <cell r="S34">
            <v>50</v>
          </cell>
          <cell r="T34">
            <v>2</v>
          </cell>
          <cell r="U34">
            <v>4</v>
          </cell>
          <cell r="V34">
            <v>50</v>
          </cell>
          <cell r="W34">
            <v>1</v>
          </cell>
          <cell r="X34">
            <v>3</v>
          </cell>
          <cell r="Y34">
            <v>320</v>
          </cell>
          <cell r="Z34">
            <v>8</v>
          </cell>
          <cell r="AA34">
            <v>19</v>
          </cell>
          <cell r="AB34">
            <v>53.33</v>
          </cell>
          <cell r="AC34">
            <v>1.6</v>
          </cell>
          <cell r="AD34">
            <v>1.6666666666666667</v>
          </cell>
          <cell r="AE34">
            <v>1.6666666666666667</v>
          </cell>
          <cell r="AF34">
            <v>3.8</v>
          </cell>
          <cell r="AG34">
            <v>3.5</v>
          </cell>
          <cell r="AH34">
            <v>3.5</v>
          </cell>
          <cell r="AI34">
            <v>0</v>
          </cell>
        </row>
        <row r="35">
          <cell r="B35" t="str">
            <v>Raichu</v>
          </cell>
          <cell r="C35" t="str">
            <v>Electric</v>
          </cell>
          <cell r="G35">
            <v>5</v>
          </cell>
          <cell r="H35">
            <v>60</v>
          </cell>
          <cell r="I35">
            <v>5</v>
          </cell>
          <cell r="J35">
            <v>90</v>
          </cell>
          <cell r="K35">
            <v>2</v>
          </cell>
          <cell r="L35">
            <v>5</v>
          </cell>
          <cell r="M35">
            <v>110</v>
          </cell>
          <cell r="N35">
            <v>3</v>
          </cell>
          <cell r="O35">
            <v>6</v>
          </cell>
          <cell r="P35">
            <v>55</v>
          </cell>
          <cell r="Q35">
            <v>2</v>
          </cell>
          <cell r="R35">
            <v>4</v>
          </cell>
          <cell r="S35">
            <v>90</v>
          </cell>
          <cell r="T35">
            <v>2</v>
          </cell>
          <cell r="U35">
            <v>5</v>
          </cell>
          <cell r="V35">
            <v>80</v>
          </cell>
          <cell r="W35">
            <v>2</v>
          </cell>
          <cell r="X35">
            <v>5</v>
          </cell>
          <cell r="Y35">
            <v>485</v>
          </cell>
          <cell r="Z35">
            <v>11</v>
          </cell>
          <cell r="AA35">
            <v>25</v>
          </cell>
          <cell r="AB35">
            <v>80.83</v>
          </cell>
          <cell r="AC35">
            <v>2.2000000000000002</v>
          </cell>
          <cell r="AD35">
            <v>2.25</v>
          </cell>
          <cell r="AE35">
            <v>2.25</v>
          </cell>
          <cell r="AF35">
            <v>5</v>
          </cell>
          <cell r="AG35">
            <v>4.583333333333333</v>
          </cell>
          <cell r="AH35">
            <v>4.583333333333333</v>
          </cell>
          <cell r="AI35">
            <v>0</v>
          </cell>
        </row>
        <row r="36">
          <cell r="B36" t="str">
            <v>Raichu (Alola)</v>
          </cell>
          <cell r="C36" t="str">
            <v>Electric</v>
          </cell>
          <cell r="D36" t="str">
            <v>Psychic</v>
          </cell>
          <cell r="I36">
            <v>5</v>
          </cell>
          <cell r="K36">
            <v>2</v>
          </cell>
          <cell r="L36">
            <v>5</v>
          </cell>
          <cell r="N36">
            <v>3</v>
          </cell>
          <cell r="O36">
            <v>6</v>
          </cell>
          <cell r="Q36">
            <v>2</v>
          </cell>
          <cell r="R36">
            <v>4</v>
          </cell>
          <cell r="T36">
            <v>3</v>
          </cell>
          <cell r="U36">
            <v>6</v>
          </cell>
          <cell r="W36">
            <v>2</v>
          </cell>
          <cell r="X36">
            <v>5</v>
          </cell>
          <cell r="AI36">
            <v>0</v>
          </cell>
        </row>
        <row r="37">
          <cell r="B37" t="str">
            <v>Sandshrew</v>
          </cell>
          <cell r="C37" t="str">
            <v>Ground</v>
          </cell>
          <cell r="G37">
            <v>3</v>
          </cell>
          <cell r="H37">
            <v>50</v>
          </cell>
          <cell r="I37">
            <v>3</v>
          </cell>
          <cell r="J37">
            <v>75</v>
          </cell>
          <cell r="K37">
            <v>2</v>
          </cell>
          <cell r="L37">
            <v>5</v>
          </cell>
          <cell r="M37">
            <v>40</v>
          </cell>
          <cell r="N37">
            <v>1</v>
          </cell>
          <cell r="O37">
            <v>3</v>
          </cell>
          <cell r="P37">
            <v>85</v>
          </cell>
          <cell r="Q37">
            <v>2</v>
          </cell>
          <cell r="R37">
            <v>5</v>
          </cell>
          <cell r="S37">
            <v>20</v>
          </cell>
          <cell r="T37">
            <v>1</v>
          </cell>
          <cell r="U37">
            <v>3</v>
          </cell>
          <cell r="V37">
            <v>30</v>
          </cell>
          <cell r="W37">
            <v>1</v>
          </cell>
          <cell r="X37">
            <v>3</v>
          </cell>
          <cell r="Y37">
            <v>300</v>
          </cell>
          <cell r="Z37">
            <v>7</v>
          </cell>
          <cell r="AA37">
            <v>19</v>
          </cell>
          <cell r="AB37">
            <v>50</v>
          </cell>
          <cell r="AC37">
            <v>1.4</v>
          </cell>
          <cell r="AD37">
            <v>1.4166666666666667</v>
          </cell>
          <cell r="AE37">
            <v>1.4166666666666667</v>
          </cell>
          <cell r="AF37">
            <v>3.8</v>
          </cell>
          <cell r="AG37">
            <v>3.4166666666666665</v>
          </cell>
          <cell r="AH37">
            <v>3.4166666666666665</v>
          </cell>
          <cell r="AI37">
            <v>0</v>
          </cell>
        </row>
        <row r="38">
          <cell r="B38" t="str">
            <v>Sandshrew (Alola)</v>
          </cell>
          <cell r="C38" t="str">
            <v>Ice</v>
          </cell>
          <cell r="D38" t="str">
            <v>Steel</v>
          </cell>
          <cell r="I38">
            <v>3</v>
          </cell>
          <cell r="K38">
            <v>2</v>
          </cell>
          <cell r="L38">
            <v>5</v>
          </cell>
          <cell r="N38">
            <v>1</v>
          </cell>
          <cell r="O38">
            <v>3</v>
          </cell>
          <cell r="Q38">
            <v>2</v>
          </cell>
          <cell r="R38">
            <v>5</v>
          </cell>
          <cell r="T38">
            <v>1</v>
          </cell>
          <cell r="U38">
            <v>2</v>
          </cell>
          <cell r="W38">
            <v>1</v>
          </cell>
          <cell r="X38">
            <v>3</v>
          </cell>
          <cell r="AI38">
            <v>0</v>
          </cell>
        </row>
        <row r="39">
          <cell r="B39" t="str">
            <v>Sandslash</v>
          </cell>
          <cell r="C39" t="str">
            <v>Ground</v>
          </cell>
          <cell r="G39">
            <v>4</v>
          </cell>
          <cell r="H39">
            <v>75</v>
          </cell>
          <cell r="I39">
            <v>4</v>
          </cell>
          <cell r="J39">
            <v>100</v>
          </cell>
          <cell r="K39">
            <v>3</v>
          </cell>
          <cell r="L39">
            <v>6</v>
          </cell>
          <cell r="M39">
            <v>65</v>
          </cell>
          <cell r="N39">
            <v>2</v>
          </cell>
          <cell r="O39">
            <v>4</v>
          </cell>
          <cell r="P39">
            <v>110</v>
          </cell>
          <cell r="Q39">
            <v>3</v>
          </cell>
          <cell r="R39">
            <v>6</v>
          </cell>
          <cell r="S39">
            <v>45</v>
          </cell>
          <cell r="T39">
            <v>2</v>
          </cell>
          <cell r="U39">
            <v>4</v>
          </cell>
          <cell r="V39">
            <v>55</v>
          </cell>
          <cell r="W39">
            <v>2</v>
          </cell>
          <cell r="X39">
            <v>4</v>
          </cell>
          <cell r="Y39">
            <v>450</v>
          </cell>
          <cell r="Z39">
            <v>12</v>
          </cell>
          <cell r="AA39">
            <v>24</v>
          </cell>
          <cell r="AB39">
            <v>75</v>
          </cell>
          <cell r="AC39">
            <v>2.4</v>
          </cell>
          <cell r="AD39">
            <v>2.3333333333333335</v>
          </cell>
          <cell r="AE39">
            <v>2.3333333333333335</v>
          </cell>
          <cell r="AF39">
            <v>4.8</v>
          </cell>
          <cell r="AG39">
            <v>4.333333333333333</v>
          </cell>
          <cell r="AH39">
            <v>4.333333333333333</v>
          </cell>
          <cell r="AI39">
            <v>0</v>
          </cell>
        </row>
        <row r="40">
          <cell r="B40" t="str">
            <v>Sandslash (Alola)</v>
          </cell>
          <cell r="C40" t="str">
            <v>Ice</v>
          </cell>
          <cell r="D40" t="str">
            <v>Steel</v>
          </cell>
          <cell r="I40">
            <v>4</v>
          </cell>
          <cell r="K40">
            <v>3</v>
          </cell>
          <cell r="L40">
            <v>6</v>
          </cell>
          <cell r="N40">
            <v>2</v>
          </cell>
          <cell r="O40">
            <v>4</v>
          </cell>
          <cell r="Q40">
            <v>3</v>
          </cell>
          <cell r="R40">
            <v>6</v>
          </cell>
          <cell r="T40">
            <v>1</v>
          </cell>
          <cell r="U40">
            <v>3</v>
          </cell>
          <cell r="W40">
            <v>2</v>
          </cell>
          <cell r="X40">
            <v>4</v>
          </cell>
          <cell r="AI40">
            <v>0</v>
          </cell>
        </row>
        <row r="41">
          <cell r="B41" t="str">
            <v>Nidoran♀</v>
          </cell>
          <cell r="C41" t="str">
            <v>Poison</v>
          </cell>
          <cell r="G41">
            <v>3</v>
          </cell>
          <cell r="H41">
            <v>55</v>
          </cell>
          <cell r="I41">
            <v>3</v>
          </cell>
          <cell r="J41">
            <v>47</v>
          </cell>
          <cell r="K41">
            <v>2</v>
          </cell>
          <cell r="L41">
            <v>4</v>
          </cell>
          <cell r="M41">
            <v>41</v>
          </cell>
          <cell r="N41">
            <v>1</v>
          </cell>
          <cell r="O41">
            <v>3</v>
          </cell>
          <cell r="P41">
            <v>52</v>
          </cell>
          <cell r="Q41">
            <v>2</v>
          </cell>
          <cell r="R41">
            <v>4</v>
          </cell>
          <cell r="S41">
            <v>40</v>
          </cell>
          <cell r="T41">
            <v>1</v>
          </cell>
          <cell r="U41">
            <v>3</v>
          </cell>
          <cell r="V41">
            <v>40</v>
          </cell>
          <cell r="W41">
            <v>1</v>
          </cell>
          <cell r="X41">
            <v>3</v>
          </cell>
          <cell r="Y41">
            <v>275</v>
          </cell>
          <cell r="Z41">
            <v>7</v>
          </cell>
          <cell r="AA41">
            <v>17</v>
          </cell>
          <cell r="AB41">
            <v>45.83</v>
          </cell>
          <cell r="AC41">
            <v>1.4</v>
          </cell>
          <cell r="AD41">
            <v>1.4166666666666667</v>
          </cell>
          <cell r="AE41">
            <v>1.4166666666666667</v>
          </cell>
          <cell r="AF41">
            <v>3.4</v>
          </cell>
          <cell r="AG41">
            <v>3.0833333333333335</v>
          </cell>
          <cell r="AH41">
            <v>3.0833333333333335</v>
          </cell>
          <cell r="AI41">
            <v>0</v>
          </cell>
        </row>
        <row r="42">
          <cell r="B42" t="str">
            <v>Nidorina</v>
          </cell>
          <cell r="C42" t="str">
            <v>Poison</v>
          </cell>
          <cell r="G42">
            <v>4</v>
          </cell>
          <cell r="H42">
            <v>70</v>
          </cell>
          <cell r="I42">
            <v>4</v>
          </cell>
          <cell r="J42">
            <v>62</v>
          </cell>
          <cell r="K42">
            <v>2</v>
          </cell>
          <cell r="L42">
            <v>4</v>
          </cell>
          <cell r="M42">
            <v>56</v>
          </cell>
          <cell r="N42">
            <v>2</v>
          </cell>
          <cell r="O42">
            <v>4</v>
          </cell>
          <cell r="P42">
            <v>67</v>
          </cell>
          <cell r="Q42">
            <v>2</v>
          </cell>
          <cell r="R42">
            <v>4</v>
          </cell>
          <cell r="S42">
            <v>55</v>
          </cell>
          <cell r="T42">
            <v>2</v>
          </cell>
          <cell r="U42">
            <v>4</v>
          </cell>
          <cell r="V42">
            <v>55</v>
          </cell>
          <cell r="W42">
            <v>2</v>
          </cell>
          <cell r="X42">
            <v>4</v>
          </cell>
          <cell r="Y42">
            <v>365</v>
          </cell>
          <cell r="Z42">
            <v>10</v>
          </cell>
          <cell r="AA42">
            <v>20</v>
          </cell>
          <cell r="AB42">
            <v>60.83</v>
          </cell>
          <cell r="AC42">
            <v>2</v>
          </cell>
          <cell r="AD42">
            <v>2</v>
          </cell>
          <cell r="AE42">
            <v>2</v>
          </cell>
          <cell r="AF42">
            <v>4</v>
          </cell>
          <cell r="AG42">
            <v>3.6666666666666665</v>
          </cell>
          <cell r="AH42">
            <v>3.6666666666666665</v>
          </cell>
          <cell r="AI42">
            <v>2</v>
          </cell>
        </row>
        <row r="43">
          <cell r="B43" t="str">
            <v>Nidoqueen</v>
          </cell>
          <cell r="C43" t="str">
            <v>Poison</v>
          </cell>
          <cell r="D43" t="str">
            <v>Ground</v>
          </cell>
          <cell r="G43">
            <v>5</v>
          </cell>
          <cell r="H43">
            <v>90</v>
          </cell>
          <cell r="I43">
            <v>5</v>
          </cell>
          <cell r="J43">
            <v>92</v>
          </cell>
          <cell r="K43">
            <v>3</v>
          </cell>
          <cell r="L43">
            <v>6</v>
          </cell>
          <cell r="M43">
            <v>76</v>
          </cell>
          <cell r="N43">
            <v>2</v>
          </cell>
          <cell r="O43">
            <v>5</v>
          </cell>
          <cell r="P43">
            <v>87</v>
          </cell>
          <cell r="Q43">
            <v>2</v>
          </cell>
          <cell r="R43">
            <v>5</v>
          </cell>
          <cell r="S43">
            <v>75</v>
          </cell>
          <cell r="T43">
            <v>2</v>
          </cell>
          <cell r="U43">
            <v>5</v>
          </cell>
          <cell r="V43">
            <v>85</v>
          </cell>
          <cell r="W43">
            <v>2</v>
          </cell>
          <cell r="X43">
            <v>5</v>
          </cell>
          <cell r="Y43">
            <v>505</v>
          </cell>
          <cell r="Z43">
            <v>11</v>
          </cell>
          <cell r="AA43">
            <v>26</v>
          </cell>
          <cell r="AB43">
            <v>84.17</v>
          </cell>
          <cell r="AC43">
            <v>2.2000000000000002</v>
          </cell>
          <cell r="AD43">
            <v>2.25</v>
          </cell>
          <cell r="AE43">
            <v>2.25</v>
          </cell>
          <cell r="AF43">
            <v>5.2</v>
          </cell>
          <cell r="AG43">
            <v>4.75</v>
          </cell>
          <cell r="AH43">
            <v>4.75</v>
          </cell>
          <cell r="AI43">
            <v>0</v>
          </cell>
        </row>
        <row r="44">
          <cell r="B44" t="str">
            <v>Nidoran♂</v>
          </cell>
          <cell r="C44" t="str">
            <v>Poison</v>
          </cell>
          <cell r="G44">
            <v>3</v>
          </cell>
          <cell r="H44">
            <v>46</v>
          </cell>
          <cell r="I44">
            <v>3</v>
          </cell>
          <cell r="J44">
            <v>57</v>
          </cell>
          <cell r="K44">
            <v>2</v>
          </cell>
          <cell r="L44">
            <v>4</v>
          </cell>
          <cell r="M44">
            <v>50</v>
          </cell>
          <cell r="N44">
            <v>2</v>
          </cell>
          <cell r="O44">
            <v>4</v>
          </cell>
          <cell r="P44">
            <v>40</v>
          </cell>
          <cell r="Q44">
            <v>1</v>
          </cell>
          <cell r="R44">
            <v>3</v>
          </cell>
          <cell r="S44">
            <v>40</v>
          </cell>
          <cell r="T44">
            <v>1</v>
          </cell>
          <cell r="U44">
            <v>3</v>
          </cell>
          <cell r="V44">
            <v>40</v>
          </cell>
          <cell r="W44">
            <v>1</v>
          </cell>
          <cell r="X44">
            <v>3</v>
          </cell>
          <cell r="Y44">
            <v>273</v>
          </cell>
          <cell r="Z44">
            <v>7</v>
          </cell>
          <cell r="AA44">
            <v>17</v>
          </cell>
          <cell r="AB44">
            <v>45.5</v>
          </cell>
          <cell r="AC44">
            <v>1.4</v>
          </cell>
          <cell r="AD44">
            <v>1.4166666666666667</v>
          </cell>
          <cell r="AE44">
            <v>1.4166666666666667</v>
          </cell>
          <cell r="AF44">
            <v>3.4</v>
          </cell>
          <cell r="AG44">
            <v>3.0833333333333335</v>
          </cell>
          <cell r="AH44">
            <v>3.0833333333333335</v>
          </cell>
          <cell r="AI44">
            <v>0</v>
          </cell>
        </row>
        <row r="45">
          <cell r="B45" t="str">
            <v>Nidorino</v>
          </cell>
          <cell r="C45" t="str">
            <v>Poison</v>
          </cell>
          <cell r="G45">
            <v>4</v>
          </cell>
          <cell r="H45">
            <v>61</v>
          </cell>
          <cell r="I45">
            <v>4</v>
          </cell>
          <cell r="J45">
            <v>72</v>
          </cell>
          <cell r="K45">
            <v>2</v>
          </cell>
          <cell r="L45">
            <v>5</v>
          </cell>
          <cell r="M45">
            <v>65</v>
          </cell>
          <cell r="N45">
            <v>2</v>
          </cell>
          <cell r="O45">
            <v>4</v>
          </cell>
          <cell r="P45">
            <v>57</v>
          </cell>
          <cell r="Q45">
            <v>2</v>
          </cell>
          <cell r="R45">
            <v>4</v>
          </cell>
          <cell r="S45">
            <v>55</v>
          </cell>
          <cell r="T45">
            <v>2</v>
          </cell>
          <cell r="U45">
            <v>4</v>
          </cell>
          <cell r="V45">
            <v>55</v>
          </cell>
          <cell r="W45">
            <v>2</v>
          </cell>
          <cell r="X45">
            <v>4</v>
          </cell>
          <cell r="Y45">
            <v>365</v>
          </cell>
          <cell r="Z45">
            <v>10</v>
          </cell>
          <cell r="AA45">
            <v>21</v>
          </cell>
          <cell r="AB45">
            <v>60.83</v>
          </cell>
          <cell r="AC45">
            <v>2</v>
          </cell>
          <cell r="AD45">
            <v>2</v>
          </cell>
          <cell r="AE45">
            <v>2</v>
          </cell>
          <cell r="AF45">
            <v>4.2</v>
          </cell>
          <cell r="AG45">
            <v>3.8333333333333335</v>
          </cell>
          <cell r="AH45">
            <v>3.8333333333333335</v>
          </cell>
          <cell r="AI45">
            <v>2</v>
          </cell>
        </row>
        <row r="46">
          <cell r="B46" t="str">
            <v>Nidoking</v>
          </cell>
          <cell r="C46" t="str">
            <v>Poison</v>
          </cell>
          <cell r="D46" t="str">
            <v>Ground</v>
          </cell>
          <cell r="G46">
            <v>5</v>
          </cell>
          <cell r="H46">
            <v>81</v>
          </cell>
          <cell r="I46">
            <v>5</v>
          </cell>
          <cell r="J46">
            <v>102</v>
          </cell>
          <cell r="K46">
            <v>3</v>
          </cell>
          <cell r="L46">
            <v>6</v>
          </cell>
          <cell r="M46">
            <v>85</v>
          </cell>
          <cell r="N46">
            <v>2</v>
          </cell>
          <cell r="O46">
            <v>5</v>
          </cell>
          <cell r="P46">
            <v>77</v>
          </cell>
          <cell r="Q46">
            <v>2</v>
          </cell>
          <cell r="R46">
            <v>5</v>
          </cell>
          <cell r="S46">
            <v>85</v>
          </cell>
          <cell r="T46">
            <v>2</v>
          </cell>
          <cell r="U46">
            <v>5</v>
          </cell>
          <cell r="V46">
            <v>75</v>
          </cell>
          <cell r="W46">
            <v>2</v>
          </cell>
          <cell r="X46">
            <v>5</v>
          </cell>
          <cell r="Y46">
            <v>505</v>
          </cell>
          <cell r="Z46">
            <v>11</v>
          </cell>
          <cell r="AA46">
            <v>26</v>
          </cell>
          <cell r="AB46">
            <v>84.17</v>
          </cell>
          <cell r="AC46">
            <v>2.2000000000000002</v>
          </cell>
          <cell r="AD46">
            <v>2.25</v>
          </cell>
          <cell r="AE46">
            <v>2.25</v>
          </cell>
          <cell r="AF46">
            <v>5.2</v>
          </cell>
          <cell r="AG46">
            <v>4.75</v>
          </cell>
          <cell r="AH46">
            <v>4.75</v>
          </cell>
          <cell r="AI46">
            <v>0</v>
          </cell>
        </row>
        <row r="47">
          <cell r="B47" t="str">
            <v>Clefairy</v>
          </cell>
          <cell r="C47" t="str">
            <v>Fairy</v>
          </cell>
          <cell r="G47">
            <v>4</v>
          </cell>
          <cell r="H47">
            <v>70</v>
          </cell>
          <cell r="I47">
            <v>4</v>
          </cell>
          <cell r="J47">
            <v>45</v>
          </cell>
          <cell r="K47">
            <v>2</v>
          </cell>
          <cell r="L47">
            <v>4</v>
          </cell>
          <cell r="M47">
            <v>35</v>
          </cell>
          <cell r="N47">
            <v>1</v>
          </cell>
          <cell r="O47">
            <v>3</v>
          </cell>
          <cell r="P47">
            <v>48</v>
          </cell>
          <cell r="Q47">
            <v>2</v>
          </cell>
          <cell r="R47">
            <v>4</v>
          </cell>
          <cell r="S47">
            <v>60</v>
          </cell>
          <cell r="T47">
            <v>2</v>
          </cell>
          <cell r="U47">
            <v>4</v>
          </cell>
          <cell r="V47">
            <v>65</v>
          </cell>
          <cell r="W47">
            <v>2</v>
          </cell>
          <cell r="X47">
            <v>4</v>
          </cell>
          <cell r="Y47">
            <v>323</v>
          </cell>
          <cell r="Z47">
            <v>9</v>
          </cell>
          <cell r="AA47">
            <v>19</v>
          </cell>
          <cell r="AB47">
            <v>53.83</v>
          </cell>
          <cell r="AC47">
            <v>1.8</v>
          </cell>
          <cell r="AD47">
            <v>1.8333333333333333</v>
          </cell>
          <cell r="AE47">
            <v>1.8333333333333333</v>
          </cell>
          <cell r="AF47">
            <v>3.8</v>
          </cell>
          <cell r="AG47">
            <v>3.5</v>
          </cell>
          <cell r="AH47">
            <v>3.5</v>
          </cell>
        </row>
        <row r="48">
          <cell r="B48" t="str">
            <v>Clefable</v>
          </cell>
          <cell r="C48" t="str">
            <v>Fairy</v>
          </cell>
          <cell r="G48">
            <v>5</v>
          </cell>
          <cell r="H48">
            <v>95</v>
          </cell>
          <cell r="I48">
            <v>5</v>
          </cell>
          <cell r="J48">
            <v>70</v>
          </cell>
          <cell r="K48">
            <v>2</v>
          </cell>
          <cell r="L48">
            <v>5</v>
          </cell>
          <cell r="M48">
            <v>60</v>
          </cell>
          <cell r="N48">
            <v>2</v>
          </cell>
          <cell r="O48">
            <v>4</v>
          </cell>
          <cell r="P48">
            <v>73</v>
          </cell>
          <cell r="Q48">
            <v>2</v>
          </cell>
          <cell r="R48">
            <v>5</v>
          </cell>
          <cell r="S48">
            <v>95</v>
          </cell>
          <cell r="T48">
            <v>3</v>
          </cell>
          <cell r="U48">
            <v>6</v>
          </cell>
          <cell r="V48">
            <v>90</v>
          </cell>
          <cell r="W48">
            <v>2</v>
          </cell>
          <cell r="X48">
            <v>5</v>
          </cell>
          <cell r="Y48">
            <v>483</v>
          </cell>
          <cell r="Z48">
            <v>11</v>
          </cell>
          <cell r="AA48">
            <v>25</v>
          </cell>
          <cell r="AB48">
            <v>80.5</v>
          </cell>
          <cell r="AC48">
            <v>2.2000000000000002</v>
          </cell>
          <cell r="AD48">
            <v>2.25</v>
          </cell>
          <cell r="AE48">
            <v>2.25</v>
          </cell>
          <cell r="AF48">
            <v>5</v>
          </cell>
          <cell r="AG48">
            <v>4.583333333333333</v>
          </cell>
          <cell r="AH48">
            <v>4.583333333333333</v>
          </cell>
        </row>
        <row r="49">
          <cell r="B49" t="str">
            <v>Vulpix</v>
          </cell>
          <cell r="C49" t="str">
            <v>Fire</v>
          </cell>
          <cell r="G49">
            <v>3</v>
          </cell>
          <cell r="H49">
            <v>38</v>
          </cell>
          <cell r="I49">
            <v>3</v>
          </cell>
          <cell r="J49">
            <v>41</v>
          </cell>
          <cell r="K49">
            <v>1</v>
          </cell>
          <cell r="L49">
            <v>3</v>
          </cell>
          <cell r="M49">
            <v>65</v>
          </cell>
          <cell r="N49">
            <v>2</v>
          </cell>
          <cell r="O49">
            <v>4</v>
          </cell>
          <cell r="P49">
            <v>40</v>
          </cell>
          <cell r="Q49">
            <v>1</v>
          </cell>
          <cell r="R49">
            <v>3</v>
          </cell>
          <cell r="S49">
            <v>50</v>
          </cell>
          <cell r="T49">
            <v>2</v>
          </cell>
          <cell r="U49">
            <v>4</v>
          </cell>
          <cell r="V49">
            <v>65</v>
          </cell>
          <cell r="W49">
            <v>2</v>
          </cell>
          <cell r="X49">
            <v>4</v>
          </cell>
          <cell r="Y49">
            <v>299</v>
          </cell>
          <cell r="Z49">
            <v>8</v>
          </cell>
          <cell r="AA49">
            <v>18</v>
          </cell>
          <cell r="AB49">
            <v>49.83</v>
          </cell>
          <cell r="AC49">
            <v>1.6</v>
          </cell>
          <cell r="AD49">
            <v>1.5833333333333333</v>
          </cell>
          <cell r="AE49">
            <v>1.5833333333333333</v>
          </cell>
          <cell r="AF49">
            <v>3.6</v>
          </cell>
          <cell r="AG49">
            <v>3.25</v>
          </cell>
          <cell r="AH49">
            <v>3.25</v>
          </cell>
        </row>
        <row r="50">
          <cell r="B50" t="str">
            <v>Vulpix (Alola)</v>
          </cell>
          <cell r="C50" t="str">
            <v>Ice</v>
          </cell>
          <cell r="I50">
            <v>3</v>
          </cell>
          <cell r="K50">
            <v>1</v>
          </cell>
          <cell r="L50">
            <v>3</v>
          </cell>
          <cell r="N50">
            <v>2</v>
          </cell>
          <cell r="O50">
            <v>4</v>
          </cell>
          <cell r="Q50">
            <v>1</v>
          </cell>
          <cell r="R50">
            <v>3</v>
          </cell>
          <cell r="T50">
            <v>2</v>
          </cell>
          <cell r="U50">
            <v>4</v>
          </cell>
          <cell r="W50">
            <v>2</v>
          </cell>
          <cell r="X50">
            <v>4</v>
          </cell>
          <cell r="AI50">
            <v>0</v>
          </cell>
        </row>
        <row r="51">
          <cell r="B51" t="str">
            <v>Ninetales</v>
          </cell>
          <cell r="C51" t="str">
            <v>Fire</v>
          </cell>
          <cell r="G51">
            <v>4</v>
          </cell>
          <cell r="H51">
            <v>73</v>
          </cell>
          <cell r="I51">
            <v>4</v>
          </cell>
          <cell r="J51">
            <v>76</v>
          </cell>
          <cell r="K51">
            <v>2</v>
          </cell>
          <cell r="L51">
            <v>5</v>
          </cell>
          <cell r="M51">
            <v>100</v>
          </cell>
          <cell r="N51">
            <v>3</v>
          </cell>
          <cell r="O51">
            <v>6</v>
          </cell>
          <cell r="P51">
            <v>75</v>
          </cell>
          <cell r="Q51">
            <v>2</v>
          </cell>
          <cell r="R51">
            <v>5</v>
          </cell>
          <cell r="S51">
            <v>81</v>
          </cell>
          <cell r="T51">
            <v>2</v>
          </cell>
          <cell r="U51">
            <v>5</v>
          </cell>
          <cell r="V51">
            <v>100</v>
          </cell>
          <cell r="W51">
            <v>3</v>
          </cell>
          <cell r="X51">
            <v>6</v>
          </cell>
          <cell r="Y51">
            <v>505</v>
          </cell>
          <cell r="Z51">
            <v>12</v>
          </cell>
          <cell r="AA51">
            <v>27</v>
          </cell>
          <cell r="AB51">
            <v>84.17</v>
          </cell>
          <cell r="AC51">
            <v>2.4</v>
          </cell>
          <cell r="AD51">
            <v>2.3333333333333335</v>
          </cell>
          <cell r="AE51">
            <v>2.3333333333333335</v>
          </cell>
          <cell r="AF51">
            <v>5.4</v>
          </cell>
          <cell r="AG51">
            <v>4.833333333333333</v>
          </cell>
          <cell r="AH51">
            <v>4.833333333333333</v>
          </cell>
        </row>
        <row r="52">
          <cell r="B52" t="str">
            <v>Ninetales (Alola)</v>
          </cell>
          <cell r="C52" t="str">
            <v>Ice</v>
          </cell>
          <cell r="D52" t="str">
            <v>Fairy</v>
          </cell>
          <cell r="I52">
            <v>4</v>
          </cell>
          <cell r="K52">
            <v>2</v>
          </cell>
          <cell r="L52">
            <v>4</v>
          </cell>
          <cell r="N52">
            <v>3</v>
          </cell>
          <cell r="O52">
            <v>6</v>
          </cell>
          <cell r="Q52">
            <v>2</v>
          </cell>
          <cell r="R52">
            <v>5</v>
          </cell>
          <cell r="T52">
            <v>2</v>
          </cell>
          <cell r="U52">
            <v>5</v>
          </cell>
          <cell r="W52">
            <v>3</v>
          </cell>
          <cell r="X52">
            <v>6</v>
          </cell>
          <cell r="AI52">
            <v>0</v>
          </cell>
        </row>
        <row r="53">
          <cell r="B53" t="str">
            <v>Jigglypuff</v>
          </cell>
          <cell r="C53" t="str">
            <v>Normal</v>
          </cell>
          <cell r="D53" t="str">
            <v>Fairy</v>
          </cell>
          <cell r="G53">
            <v>4</v>
          </cell>
          <cell r="H53">
            <v>115</v>
          </cell>
          <cell r="I53">
            <v>4</v>
          </cell>
          <cell r="J53">
            <v>45</v>
          </cell>
          <cell r="K53">
            <v>2</v>
          </cell>
          <cell r="L53">
            <v>4</v>
          </cell>
          <cell r="M53">
            <v>20</v>
          </cell>
          <cell r="N53">
            <v>1</v>
          </cell>
          <cell r="O53">
            <v>3</v>
          </cell>
          <cell r="P53">
            <v>20</v>
          </cell>
          <cell r="Q53">
            <v>1</v>
          </cell>
          <cell r="R53">
            <v>3</v>
          </cell>
          <cell r="S53">
            <v>45</v>
          </cell>
          <cell r="T53">
            <v>2</v>
          </cell>
          <cell r="U53">
            <v>4</v>
          </cell>
          <cell r="V53">
            <v>25</v>
          </cell>
          <cell r="W53">
            <v>1</v>
          </cell>
          <cell r="X53">
            <v>3</v>
          </cell>
          <cell r="Y53">
            <v>270</v>
          </cell>
          <cell r="Z53">
            <v>7</v>
          </cell>
          <cell r="AA53">
            <v>17</v>
          </cell>
          <cell r="AB53">
            <v>45</v>
          </cell>
          <cell r="AC53">
            <v>1.4</v>
          </cell>
          <cell r="AD53">
            <v>1.5</v>
          </cell>
          <cell r="AE53">
            <v>1.5</v>
          </cell>
          <cell r="AF53">
            <v>3.4</v>
          </cell>
          <cell r="AG53">
            <v>3.1666666666666665</v>
          </cell>
          <cell r="AH53">
            <v>3.1666666666666665</v>
          </cell>
        </row>
        <row r="54">
          <cell r="B54" t="str">
            <v>Wigglytuff</v>
          </cell>
          <cell r="C54" t="str">
            <v>Normal</v>
          </cell>
          <cell r="D54" t="str">
            <v>Fairy</v>
          </cell>
          <cell r="G54">
            <v>5</v>
          </cell>
          <cell r="H54">
            <v>140</v>
          </cell>
          <cell r="I54">
            <v>5</v>
          </cell>
          <cell r="J54">
            <v>70</v>
          </cell>
          <cell r="K54">
            <v>2</v>
          </cell>
          <cell r="L54">
            <v>5</v>
          </cell>
          <cell r="M54">
            <v>45</v>
          </cell>
          <cell r="N54">
            <v>2</v>
          </cell>
          <cell r="O54">
            <v>4</v>
          </cell>
          <cell r="P54">
            <v>45</v>
          </cell>
          <cell r="Q54">
            <v>2</v>
          </cell>
          <cell r="R54">
            <v>4</v>
          </cell>
          <cell r="S54">
            <v>85</v>
          </cell>
          <cell r="T54">
            <v>2</v>
          </cell>
          <cell r="U54">
            <v>5</v>
          </cell>
          <cell r="V54">
            <v>50</v>
          </cell>
          <cell r="W54">
            <v>2</v>
          </cell>
          <cell r="X54">
            <v>4</v>
          </cell>
          <cell r="Y54">
            <v>435</v>
          </cell>
          <cell r="Z54">
            <v>10</v>
          </cell>
          <cell r="AA54">
            <v>22</v>
          </cell>
          <cell r="AB54">
            <v>72.5</v>
          </cell>
          <cell r="AC54">
            <v>2</v>
          </cell>
          <cell r="AD54">
            <v>2.0833333333333335</v>
          </cell>
          <cell r="AE54">
            <v>2.0833333333333335</v>
          </cell>
          <cell r="AF54">
            <v>4.4000000000000004</v>
          </cell>
          <cell r="AG54">
            <v>4.083333333333333</v>
          </cell>
          <cell r="AH54">
            <v>4.083333333333333</v>
          </cell>
        </row>
        <row r="55">
          <cell r="B55" t="str">
            <v>Zubat</v>
          </cell>
          <cell r="C55" t="str">
            <v>Poison</v>
          </cell>
          <cell r="D55" t="str">
            <v>Flying</v>
          </cell>
          <cell r="G55">
            <v>3</v>
          </cell>
          <cell r="H55">
            <v>40</v>
          </cell>
          <cell r="I55">
            <v>3</v>
          </cell>
          <cell r="J55">
            <v>45</v>
          </cell>
          <cell r="K55">
            <v>2</v>
          </cell>
          <cell r="L55">
            <v>4</v>
          </cell>
          <cell r="M55">
            <v>55</v>
          </cell>
          <cell r="N55">
            <v>2</v>
          </cell>
          <cell r="O55">
            <v>4</v>
          </cell>
          <cell r="P55">
            <v>35</v>
          </cell>
          <cell r="Q55">
            <v>1</v>
          </cell>
          <cell r="R55">
            <v>3</v>
          </cell>
          <cell r="S55">
            <v>30</v>
          </cell>
          <cell r="T55">
            <v>1</v>
          </cell>
          <cell r="U55">
            <v>3</v>
          </cell>
          <cell r="V55">
            <v>40</v>
          </cell>
          <cell r="W55">
            <v>1</v>
          </cell>
          <cell r="X55">
            <v>3</v>
          </cell>
          <cell r="Y55">
            <v>245</v>
          </cell>
          <cell r="Z55">
            <v>7</v>
          </cell>
          <cell r="AA55">
            <v>17</v>
          </cell>
          <cell r="AB55">
            <v>40.83</v>
          </cell>
          <cell r="AC55">
            <v>1.4</v>
          </cell>
          <cell r="AD55">
            <v>1.4166666666666667</v>
          </cell>
          <cell r="AE55">
            <v>1.4166666666666667</v>
          </cell>
          <cell r="AF55">
            <v>3.4</v>
          </cell>
          <cell r="AG55">
            <v>3.0833333333333335</v>
          </cell>
          <cell r="AH55">
            <v>3.0833333333333335</v>
          </cell>
        </row>
        <row r="56">
          <cell r="B56" t="str">
            <v>Golbat</v>
          </cell>
          <cell r="C56" t="str">
            <v>Poison</v>
          </cell>
          <cell r="D56" t="str">
            <v>Flying</v>
          </cell>
          <cell r="G56">
            <v>5</v>
          </cell>
          <cell r="H56">
            <v>75</v>
          </cell>
          <cell r="I56">
            <v>5</v>
          </cell>
          <cell r="J56">
            <v>80</v>
          </cell>
          <cell r="K56">
            <v>2</v>
          </cell>
          <cell r="L56">
            <v>5</v>
          </cell>
          <cell r="M56">
            <v>90</v>
          </cell>
          <cell r="N56">
            <v>2</v>
          </cell>
          <cell r="O56">
            <v>5</v>
          </cell>
          <cell r="P56">
            <v>70</v>
          </cell>
          <cell r="Q56">
            <v>2</v>
          </cell>
          <cell r="R56">
            <v>5</v>
          </cell>
          <cell r="S56">
            <v>65</v>
          </cell>
          <cell r="T56">
            <v>2</v>
          </cell>
          <cell r="U56">
            <v>4</v>
          </cell>
          <cell r="V56">
            <v>75</v>
          </cell>
          <cell r="W56">
            <v>2</v>
          </cell>
          <cell r="X56">
            <v>5</v>
          </cell>
          <cell r="Y56">
            <v>455</v>
          </cell>
          <cell r="Z56">
            <v>10</v>
          </cell>
          <cell r="AA56">
            <v>24</v>
          </cell>
          <cell r="AB56">
            <v>75.83</v>
          </cell>
          <cell r="AC56">
            <v>2</v>
          </cell>
          <cell r="AD56">
            <v>2.0833333333333335</v>
          </cell>
          <cell r="AE56">
            <v>2.0833333333333335</v>
          </cell>
          <cell r="AF56">
            <v>4.8</v>
          </cell>
          <cell r="AG56">
            <v>4.416666666666667</v>
          </cell>
          <cell r="AH56">
            <v>4.416666666666667</v>
          </cell>
        </row>
        <row r="57">
          <cell r="B57" t="str">
            <v>Oddish</v>
          </cell>
          <cell r="C57" t="str">
            <v>Grass</v>
          </cell>
          <cell r="D57" t="str">
            <v>Poison</v>
          </cell>
          <cell r="G57">
            <v>3</v>
          </cell>
          <cell r="H57">
            <v>45</v>
          </cell>
          <cell r="I57">
            <v>3</v>
          </cell>
          <cell r="J57">
            <v>50</v>
          </cell>
          <cell r="K57">
            <v>2</v>
          </cell>
          <cell r="L57">
            <v>4</v>
          </cell>
          <cell r="M57">
            <v>30</v>
          </cell>
          <cell r="N57">
            <v>1</v>
          </cell>
          <cell r="O57">
            <v>3</v>
          </cell>
          <cell r="P57">
            <v>55</v>
          </cell>
          <cell r="Q57">
            <v>2</v>
          </cell>
          <cell r="R57">
            <v>4</v>
          </cell>
          <cell r="S57">
            <v>75</v>
          </cell>
          <cell r="T57">
            <v>2</v>
          </cell>
          <cell r="U57">
            <v>5</v>
          </cell>
          <cell r="V57">
            <v>65</v>
          </cell>
          <cell r="W57">
            <v>2</v>
          </cell>
          <cell r="X57">
            <v>4</v>
          </cell>
          <cell r="Y57">
            <v>320</v>
          </cell>
          <cell r="Z57">
            <v>9</v>
          </cell>
          <cell r="AA57">
            <v>20</v>
          </cell>
          <cell r="AB57">
            <v>53.33</v>
          </cell>
          <cell r="AC57">
            <v>1.8</v>
          </cell>
          <cell r="AD57">
            <v>1.75</v>
          </cell>
          <cell r="AE57">
            <v>1.75</v>
          </cell>
          <cell r="AF57">
            <v>4</v>
          </cell>
          <cell r="AG57">
            <v>3.5833333333333335</v>
          </cell>
          <cell r="AH57">
            <v>3.5833333333333335</v>
          </cell>
        </row>
        <row r="58">
          <cell r="B58" t="str">
            <v>Gloom</v>
          </cell>
          <cell r="C58" t="str">
            <v>Grass</v>
          </cell>
          <cell r="D58" t="str">
            <v>Poison</v>
          </cell>
          <cell r="G58">
            <v>4</v>
          </cell>
          <cell r="H58">
            <v>60</v>
          </cell>
          <cell r="I58">
            <v>4</v>
          </cell>
          <cell r="J58">
            <v>65</v>
          </cell>
          <cell r="K58">
            <v>2</v>
          </cell>
          <cell r="L58">
            <v>4</v>
          </cell>
          <cell r="M58">
            <v>40</v>
          </cell>
          <cell r="N58">
            <v>2</v>
          </cell>
          <cell r="O58">
            <v>3</v>
          </cell>
          <cell r="P58">
            <v>70</v>
          </cell>
          <cell r="Q58">
            <v>2</v>
          </cell>
          <cell r="R58">
            <v>5</v>
          </cell>
          <cell r="S58">
            <v>85</v>
          </cell>
          <cell r="T58">
            <v>2</v>
          </cell>
          <cell r="U58">
            <v>5</v>
          </cell>
          <cell r="V58">
            <v>75</v>
          </cell>
          <cell r="W58">
            <v>2</v>
          </cell>
          <cell r="X58">
            <v>5</v>
          </cell>
          <cell r="Y58">
            <v>395</v>
          </cell>
          <cell r="Z58">
            <v>10</v>
          </cell>
          <cell r="AA58">
            <v>22</v>
          </cell>
          <cell r="AB58">
            <v>65.83</v>
          </cell>
          <cell r="AC58">
            <v>2</v>
          </cell>
          <cell r="AD58">
            <v>2</v>
          </cell>
          <cell r="AE58">
            <v>2</v>
          </cell>
          <cell r="AF58">
            <v>4.4000000000000004</v>
          </cell>
          <cell r="AG58">
            <v>4</v>
          </cell>
          <cell r="AH58">
            <v>4</v>
          </cell>
        </row>
        <row r="59">
          <cell r="B59" t="str">
            <v>Vileplume</v>
          </cell>
          <cell r="C59" t="str">
            <v>Grass</v>
          </cell>
          <cell r="D59" t="str">
            <v>Poison</v>
          </cell>
          <cell r="G59">
            <v>5</v>
          </cell>
          <cell r="H59">
            <v>75</v>
          </cell>
          <cell r="I59">
            <v>5</v>
          </cell>
          <cell r="J59">
            <v>80</v>
          </cell>
          <cell r="K59">
            <v>2</v>
          </cell>
          <cell r="L59">
            <v>5</v>
          </cell>
          <cell r="M59">
            <v>50</v>
          </cell>
          <cell r="N59">
            <v>2</v>
          </cell>
          <cell r="O59">
            <v>4</v>
          </cell>
          <cell r="P59">
            <v>85</v>
          </cell>
          <cell r="Q59">
            <v>2</v>
          </cell>
          <cell r="R59">
            <v>5</v>
          </cell>
          <cell r="S59">
            <v>110</v>
          </cell>
          <cell r="T59">
            <v>3</v>
          </cell>
          <cell r="U59">
            <v>6</v>
          </cell>
          <cell r="V59">
            <v>90</v>
          </cell>
          <cell r="W59">
            <v>2</v>
          </cell>
          <cell r="X59">
            <v>5</v>
          </cell>
          <cell r="Y59">
            <v>490</v>
          </cell>
          <cell r="Z59">
            <v>11</v>
          </cell>
          <cell r="AA59">
            <v>25</v>
          </cell>
          <cell r="AB59">
            <v>81.67</v>
          </cell>
          <cell r="AC59">
            <v>2.2000000000000002</v>
          </cell>
          <cell r="AD59">
            <v>2.25</v>
          </cell>
          <cell r="AE59">
            <v>2.25</v>
          </cell>
          <cell r="AF59">
            <v>5</v>
          </cell>
          <cell r="AG59">
            <v>4.583333333333333</v>
          </cell>
          <cell r="AH59">
            <v>4.583333333333333</v>
          </cell>
        </row>
        <row r="60">
          <cell r="B60" t="str">
            <v>Paras</v>
          </cell>
          <cell r="C60" t="str">
            <v>Bug</v>
          </cell>
          <cell r="D60" t="str">
            <v>Grass</v>
          </cell>
          <cell r="G60">
            <v>3</v>
          </cell>
          <cell r="H60">
            <v>35</v>
          </cell>
          <cell r="I60">
            <v>3</v>
          </cell>
          <cell r="J60">
            <v>70</v>
          </cell>
          <cell r="K60">
            <v>2</v>
          </cell>
          <cell r="L60">
            <v>5</v>
          </cell>
          <cell r="M60">
            <v>25</v>
          </cell>
          <cell r="N60">
            <v>1</v>
          </cell>
          <cell r="O60">
            <v>3</v>
          </cell>
          <cell r="P60">
            <v>55</v>
          </cell>
          <cell r="Q60">
            <v>2</v>
          </cell>
          <cell r="R60">
            <v>4</v>
          </cell>
          <cell r="S60">
            <v>45</v>
          </cell>
          <cell r="T60">
            <v>2</v>
          </cell>
          <cell r="U60">
            <v>4</v>
          </cell>
          <cell r="V60">
            <v>55</v>
          </cell>
          <cell r="W60">
            <v>2</v>
          </cell>
          <cell r="X60">
            <v>4</v>
          </cell>
          <cell r="Y60">
            <v>285</v>
          </cell>
          <cell r="Z60">
            <v>9</v>
          </cell>
          <cell r="AA60">
            <v>20</v>
          </cell>
          <cell r="AB60">
            <v>47.5</v>
          </cell>
          <cell r="AC60">
            <v>1.8</v>
          </cell>
          <cell r="AD60">
            <v>1.75</v>
          </cell>
          <cell r="AE60">
            <v>1.75</v>
          </cell>
          <cell r="AF60">
            <v>4</v>
          </cell>
          <cell r="AG60">
            <v>3.5833333333333335</v>
          </cell>
          <cell r="AH60">
            <v>3.5833333333333335</v>
          </cell>
        </row>
        <row r="61">
          <cell r="B61" t="str">
            <v>Parasect</v>
          </cell>
          <cell r="C61" t="str">
            <v>Bug</v>
          </cell>
          <cell r="D61" t="str">
            <v>Grass</v>
          </cell>
          <cell r="G61">
            <v>4</v>
          </cell>
          <cell r="H61">
            <v>60</v>
          </cell>
          <cell r="I61">
            <v>4</v>
          </cell>
          <cell r="J61">
            <v>95</v>
          </cell>
          <cell r="K61">
            <v>3</v>
          </cell>
          <cell r="L61">
            <v>6</v>
          </cell>
          <cell r="M61">
            <v>30</v>
          </cell>
          <cell r="N61">
            <v>1</v>
          </cell>
          <cell r="O61">
            <v>3</v>
          </cell>
          <cell r="P61">
            <v>80</v>
          </cell>
          <cell r="Q61">
            <v>2</v>
          </cell>
          <cell r="R61">
            <v>5</v>
          </cell>
          <cell r="S61">
            <v>60</v>
          </cell>
          <cell r="T61">
            <v>2</v>
          </cell>
          <cell r="U61">
            <v>5</v>
          </cell>
          <cell r="V61">
            <v>80</v>
          </cell>
          <cell r="W61">
            <v>2</v>
          </cell>
          <cell r="X61">
            <v>5</v>
          </cell>
          <cell r="Y61">
            <v>405</v>
          </cell>
          <cell r="Z61">
            <v>10</v>
          </cell>
          <cell r="AA61">
            <v>24</v>
          </cell>
          <cell r="AB61">
            <v>67.5</v>
          </cell>
          <cell r="AC61">
            <v>2</v>
          </cell>
          <cell r="AD61">
            <v>2</v>
          </cell>
          <cell r="AE61">
            <v>2</v>
          </cell>
          <cell r="AF61">
            <v>4.8</v>
          </cell>
          <cell r="AG61">
            <v>4.333333333333333</v>
          </cell>
          <cell r="AH61">
            <v>4.333333333333333</v>
          </cell>
        </row>
        <row r="62">
          <cell r="B62" t="str">
            <v>Venonat</v>
          </cell>
          <cell r="C62" t="str">
            <v>Bug</v>
          </cell>
          <cell r="D62" t="str">
            <v>Poison</v>
          </cell>
          <cell r="G62">
            <v>3</v>
          </cell>
          <cell r="H62">
            <v>60</v>
          </cell>
          <cell r="I62">
            <v>3</v>
          </cell>
          <cell r="J62">
            <v>55</v>
          </cell>
          <cell r="K62">
            <v>2</v>
          </cell>
          <cell r="L62">
            <v>4</v>
          </cell>
          <cell r="M62">
            <v>45</v>
          </cell>
          <cell r="N62">
            <v>1</v>
          </cell>
          <cell r="O62">
            <v>3</v>
          </cell>
          <cell r="P62">
            <v>50</v>
          </cell>
          <cell r="Q62">
            <v>2</v>
          </cell>
          <cell r="R62">
            <v>4</v>
          </cell>
          <cell r="S62">
            <v>40</v>
          </cell>
          <cell r="T62">
            <v>2</v>
          </cell>
          <cell r="U62">
            <v>4</v>
          </cell>
          <cell r="V62">
            <v>55</v>
          </cell>
          <cell r="W62">
            <v>2</v>
          </cell>
          <cell r="X62">
            <v>4</v>
          </cell>
          <cell r="Y62">
            <v>305</v>
          </cell>
          <cell r="Z62">
            <v>9</v>
          </cell>
          <cell r="AA62">
            <v>19</v>
          </cell>
          <cell r="AB62">
            <v>50.83</v>
          </cell>
          <cell r="AC62">
            <v>1.8</v>
          </cell>
          <cell r="AD62">
            <v>1.75</v>
          </cell>
          <cell r="AE62">
            <v>1.75</v>
          </cell>
          <cell r="AF62">
            <v>3.8</v>
          </cell>
          <cell r="AG62">
            <v>3.4166666666666665</v>
          </cell>
          <cell r="AH62">
            <v>3.4166666666666665</v>
          </cell>
        </row>
        <row r="63">
          <cell r="B63" t="str">
            <v>Venomoth</v>
          </cell>
          <cell r="C63" t="str">
            <v>Bug</v>
          </cell>
          <cell r="D63" t="str">
            <v>Poison</v>
          </cell>
          <cell r="G63">
            <v>5</v>
          </cell>
          <cell r="H63">
            <v>70</v>
          </cell>
          <cell r="I63">
            <v>5</v>
          </cell>
          <cell r="J63">
            <v>65</v>
          </cell>
          <cell r="K63">
            <v>2</v>
          </cell>
          <cell r="L63">
            <v>4</v>
          </cell>
          <cell r="M63">
            <v>90</v>
          </cell>
          <cell r="N63">
            <v>2</v>
          </cell>
          <cell r="O63">
            <v>4</v>
          </cell>
          <cell r="P63">
            <v>60</v>
          </cell>
          <cell r="Q63">
            <v>2</v>
          </cell>
          <cell r="R63">
            <v>5</v>
          </cell>
          <cell r="S63">
            <v>90</v>
          </cell>
          <cell r="T63">
            <v>2</v>
          </cell>
          <cell r="U63">
            <v>5</v>
          </cell>
          <cell r="V63">
            <v>75</v>
          </cell>
          <cell r="W63">
            <v>2</v>
          </cell>
          <cell r="X63">
            <v>5</v>
          </cell>
          <cell r="Y63">
            <v>450</v>
          </cell>
          <cell r="Z63">
            <v>10</v>
          </cell>
          <cell r="AA63">
            <v>23</v>
          </cell>
          <cell r="AB63">
            <v>75</v>
          </cell>
          <cell r="AC63">
            <v>2</v>
          </cell>
          <cell r="AD63">
            <v>2.0833333333333335</v>
          </cell>
          <cell r="AE63">
            <v>2.0833333333333335</v>
          </cell>
          <cell r="AF63">
            <v>4.5999999999999996</v>
          </cell>
          <cell r="AG63">
            <v>4.25</v>
          </cell>
          <cell r="AH63">
            <v>4.25</v>
          </cell>
        </row>
        <row r="64">
          <cell r="B64" t="str">
            <v>Diglett (Alola)</v>
          </cell>
          <cell r="C64" t="str">
            <v>Ground</v>
          </cell>
          <cell r="D64" t="str">
            <v>Steel</v>
          </cell>
          <cell r="I64">
            <v>3</v>
          </cell>
          <cell r="K64">
            <v>2</v>
          </cell>
          <cell r="L64">
            <v>4</v>
          </cell>
          <cell r="N64">
            <v>2</v>
          </cell>
          <cell r="O64">
            <v>5</v>
          </cell>
          <cell r="Q64">
            <v>1</v>
          </cell>
          <cell r="R64">
            <v>3</v>
          </cell>
          <cell r="T64">
            <v>1</v>
          </cell>
          <cell r="U64">
            <v>3</v>
          </cell>
          <cell r="W64">
            <v>2</v>
          </cell>
          <cell r="X64">
            <v>4</v>
          </cell>
          <cell r="AI64">
            <v>0</v>
          </cell>
        </row>
        <row r="65">
          <cell r="B65" t="str">
            <v>Diglett</v>
          </cell>
          <cell r="C65" t="str">
            <v>Ground</v>
          </cell>
          <cell r="G65">
            <v>3</v>
          </cell>
          <cell r="H65">
            <v>10</v>
          </cell>
          <cell r="I65">
            <v>3</v>
          </cell>
          <cell r="J65">
            <v>55</v>
          </cell>
          <cell r="K65">
            <v>2</v>
          </cell>
          <cell r="L65">
            <v>4</v>
          </cell>
          <cell r="M65">
            <v>95</v>
          </cell>
          <cell r="N65">
            <v>3</v>
          </cell>
          <cell r="O65">
            <v>6</v>
          </cell>
          <cell r="P65">
            <v>25</v>
          </cell>
          <cell r="Q65">
            <v>1</v>
          </cell>
          <cell r="R65">
            <v>3</v>
          </cell>
          <cell r="S65">
            <v>35</v>
          </cell>
          <cell r="T65">
            <v>1</v>
          </cell>
          <cell r="U65">
            <v>3</v>
          </cell>
          <cell r="V65">
            <v>45</v>
          </cell>
          <cell r="W65">
            <v>1</v>
          </cell>
          <cell r="X65">
            <v>3</v>
          </cell>
          <cell r="Y65">
            <v>265</v>
          </cell>
          <cell r="Z65">
            <v>8</v>
          </cell>
          <cell r="AA65">
            <v>19</v>
          </cell>
          <cell r="AB65">
            <v>44.17</v>
          </cell>
          <cell r="AC65">
            <v>1.6</v>
          </cell>
          <cell r="AD65">
            <v>1.5833333333333333</v>
          </cell>
          <cell r="AE65">
            <v>1.5833333333333333</v>
          </cell>
          <cell r="AF65">
            <v>3.8</v>
          </cell>
          <cell r="AG65">
            <v>3.4166666666666665</v>
          </cell>
          <cell r="AH65">
            <v>3.4166666666666665</v>
          </cell>
        </row>
        <row r="66">
          <cell r="B66" t="str">
            <v>Dugtrio (Alola)</v>
          </cell>
          <cell r="C66" t="str">
            <v>Ground</v>
          </cell>
          <cell r="D66" t="str">
            <v>Steel</v>
          </cell>
          <cell r="I66">
            <v>4</v>
          </cell>
          <cell r="K66">
            <v>3</v>
          </cell>
          <cell r="L66">
            <v>6</v>
          </cell>
          <cell r="N66">
            <v>3</v>
          </cell>
          <cell r="O66">
            <v>6</v>
          </cell>
          <cell r="Q66">
            <v>2</v>
          </cell>
          <cell r="R66">
            <v>4</v>
          </cell>
          <cell r="T66">
            <v>2</v>
          </cell>
          <cell r="U66">
            <v>4</v>
          </cell>
          <cell r="W66">
            <v>2</v>
          </cell>
          <cell r="X66">
            <v>5</v>
          </cell>
          <cell r="AI66">
            <v>0</v>
          </cell>
        </row>
        <row r="67">
          <cell r="B67" t="str">
            <v>Dugtrio</v>
          </cell>
          <cell r="C67" t="str">
            <v>Ground</v>
          </cell>
          <cell r="G67">
            <v>4</v>
          </cell>
          <cell r="H67">
            <v>35</v>
          </cell>
          <cell r="I67">
            <v>4</v>
          </cell>
          <cell r="J67">
            <v>80</v>
          </cell>
          <cell r="K67">
            <v>2</v>
          </cell>
          <cell r="L67">
            <v>5</v>
          </cell>
          <cell r="M67">
            <v>120</v>
          </cell>
          <cell r="N67">
            <v>3</v>
          </cell>
          <cell r="O67">
            <v>7</v>
          </cell>
          <cell r="P67">
            <v>50</v>
          </cell>
          <cell r="Q67">
            <v>2</v>
          </cell>
          <cell r="R67">
            <v>4</v>
          </cell>
          <cell r="S67">
            <v>50</v>
          </cell>
          <cell r="T67">
            <v>2</v>
          </cell>
          <cell r="U67">
            <v>4</v>
          </cell>
          <cell r="V67">
            <v>70</v>
          </cell>
          <cell r="W67">
            <v>2</v>
          </cell>
          <cell r="X67">
            <v>5</v>
          </cell>
          <cell r="Y67">
            <v>405</v>
          </cell>
          <cell r="Z67">
            <v>11</v>
          </cell>
          <cell r="AA67">
            <v>25</v>
          </cell>
          <cell r="AB67">
            <v>67.5</v>
          </cell>
          <cell r="AC67">
            <v>2.2000000000000002</v>
          </cell>
          <cell r="AD67">
            <v>2.1666666666666665</v>
          </cell>
          <cell r="AE67">
            <v>2.1666666666666665</v>
          </cell>
          <cell r="AF67">
            <v>5</v>
          </cell>
          <cell r="AG67">
            <v>4.5</v>
          </cell>
          <cell r="AH67">
            <v>4.5</v>
          </cell>
        </row>
        <row r="68">
          <cell r="B68" t="str">
            <v>Meowth (Alola)</v>
          </cell>
          <cell r="C68" t="str">
            <v>Dark</v>
          </cell>
          <cell r="I68">
            <v>3</v>
          </cell>
          <cell r="K68">
            <v>1</v>
          </cell>
          <cell r="L68">
            <v>3</v>
          </cell>
          <cell r="N68">
            <v>2</v>
          </cell>
          <cell r="O68">
            <v>5</v>
          </cell>
          <cell r="Q68">
            <v>1</v>
          </cell>
          <cell r="R68">
            <v>3</v>
          </cell>
          <cell r="T68">
            <v>2</v>
          </cell>
          <cell r="U68">
            <v>4</v>
          </cell>
          <cell r="W68">
            <v>1</v>
          </cell>
          <cell r="X68">
            <v>3</v>
          </cell>
          <cell r="AI68">
            <v>1</v>
          </cell>
        </row>
        <row r="69">
          <cell r="B69" t="str">
            <v>Meowth</v>
          </cell>
          <cell r="C69" t="str">
            <v>Normal</v>
          </cell>
          <cell r="G69">
            <v>3</v>
          </cell>
          <cell r="H69">
            <v>40</v>
          </cell>
          <cell r="I69">
            <v>3</v>
          </cell>
          <cell r="J69">
            <v>45</v>
          </cell>
          <cell r="K69">
            <v>2</v>
          </cell>
          <cell r="L69">
            <v>4</v>
          </cell>
          <cell r="M69">
            <v>90</v>
          </cell>
          <cell r="N69">
            <v>2</v>
          </cell>
          <cell r="O69">
            <v>5</v>
          </cell>
          <cell r="P69">
            <v>35</v>
          </cell>
          <cell r="Q69">
            <v>1</v>
          </cell>
          <cell r="R69">
            <v>3</v>
          </cell>
          <cell r="S69">
            <v>40</v>
          </cell>
          <cell r="T69">
            <v>1</v>
          </cell>
          <cell r="U69">
            <v>3</v>
          </cell>
          <cell r="V69">
            <v>40</v>
          </cell>
          <cell r="W69">
            <v>1</v>
          </cell>
          <cell r="X69">
            <v>3</v>
          </cell>
          <cell r="Y69">
            <v>290</v>
          </cell>
          <cell r="Z69">
            <v>7</v>
          </cell>
          <cell r="AA69">
            <v>18</v>
          </cell>
          <cell r="AB69">
            <v>48.33</v>
          </cell>
          <cell r="AC69">
            <v>1.4</v>
          </cell>
          <cell r="AD69">
            <v>1.4166666666666667</v>
          </cell>
          <cell r="AE69">
            <v>1.4166666666666667</v>
          </cell>
          <cell r="AF69">
            <v>3.6</v>
          </cell>
          <cell r="AG69">
            <v>3.25</v>
          </cell>
          <cell r="AH69">
            <v>3.25</v>
          </cell>
        </row>
        <row r="70">
          <cell r="B70" t="str">
            <v>Meowth (Galar)</v>
          </cell>
          <cell r="C70" t="str">
            <v>Steel</v>
          </cell>
          <cell r="H70">
            <v>50</v>
          </cell>
          <cell r="I70">
            <v>3</v>
          </cell>
          <cell r="J70">
            <v>65</v>
          </cell>
          <cell r="K70">
            <v>1</v>
          </cell>
          <cell r="L70">
            <v>3</v>
          </cell>
          <cell r="M70">
            <v>40</v>
          </cell>
          <cell r="N70">
            <v>1</v>
          </cell>
          <cell r="O70">
            <v>2</v>
          </cell>
          <cell r="P70">
            <v>55</v>
          </cell>
          <cell r="Q70">
            <v>1</v>
          </cell>
          <cell r="R70">
            <v>3</v>
          </cell>
          <cell r="S70">
            <v>40</v>
          </cell>
          <cell r="T70">
            <v>1</v>
          </cell>
          <cell r="U70">
            <v>2</v>
          </cell>
          <cell r="V70">
            <v>40</v>
          </cell>
          <cell r="W70">
            <v>1</v>
          </cell>
          <cell r="X70">
            <v>2</v>
          </cell>
          <cell r="AI70">
            <v>1</v>
          </cell>
        </row>
        <row r="71">
          <cell r="B71" t="str">
            <v>Persian</v>
          </cell>
          <cell r="C71" t="str">
            <v>Normal</v>
          </cell>
          <cell r="G71">
            <v>4</v>
          </cell>
          <cell r="H71">
            <v>65</v>
          </cell>
          <cell r="I71">
            <v>4</v>
          </cell>
          <cell r="J71">
            <v>70</v>
          </cell>
          <cell r="K71">
            <v>2</v>
          </cell>
          <cell r="L71">
            <v>5</v>
          </cell>
          <cell r="M71">
            <v>115</v>
          </cell>
          <cell r="N71">
            <v>3</v>
          </cell>
          <cell r="O71">
            <v>6</v>
          </cell>
          <cell r="P71">
            <v>60</v>
          </cell>
          <cell r="Q71">
            <v>2</v>
          </cell>
          <cell r="R71">
            <v>4</v>
          </cell>
          <cell r="S71">
            <v>65</v>
          </cell>
          <cell r="T71">
            <v>2</v>
          </cell>
          <cell r="U71">
            <v>4</v>
          </cell>
          <cell r="V71">
            <v>65</v>
          </cell>
          <cell r="W71">
            <v>2</v>
          </cell>
          <cell r="X71">
            <v>4</v>
          </cell>
          <cell r="Y71">
            <v>440</v>
          </cell>
          <cell r="Z71">
            <v>11</v>
          </cell>
          <cell r="AA71">
            <v>23</v>
          </cell>
          <cell r="AB71">
            <v>73.33</v>
          </cell>
          <cell r="AC71">
            <v>2.2000000000000002</v>
          </cell>
          <cell r="AD71">
            <v>2.1666666666666665</v>
          </cell>
          <cell r="AE71">
            <v>2.1666666666666665</v>
          </cell>
          <cell r="AF71">
            <v>4.5999999999999996</v>
          </cell>
          <cell r="AG71">
            <v>4.166666666666667</v>
          </cell>
          <cell r="AH71">
            <v>4.166666666666667</v>
          </cell>
        </row>
        <row r="72">
          <cell r="B72" t="str">
            <v>Persian (Alola)</v>
          </cell>
          <cell r="C72" t="str">
            <v>Dark</v>
          </cell>
          <cell r="I72">
            <v>4</v>
          </cell>
          <cell r="K72">
            <v>2</v>
          </cell>
          <cell r="L72">
            <v>4</v>
          </cell>
          <cell r="N72">
            <v>3</v>
          </cell>
          <cell r="O72">
            <v>6</v>
          </cell>
          <cell r="Q72">
            <v>2</v>
          </cell>
          <cell r="R72">
            <v>4</v>
          </cell>
          <cell r="T72">
            <v>2</v>
          </cell>
          <cell r="U72">
            <v>5</v>
          </cell>
          <cell r="W72">
            <v>2</v>
          </cell>
          <cell r="X72">
            <v>4</v>
          </cell>
          <cell r="AI72">
            <v>4</v>
          </cell>
        </row>
        <row r="73">
          <cell r="B73" t="str">
            <v>Psyduck</v>
          </cell>
          <cell r="C73" t="str">
            <v>Water</v>
          </cell>
          <cell r="G73">
            <v>3</v>
          </cell>
          <cell r="H73">
            <v>50</v>
          </cell>
          <cell r="I73">
            <v>3</v>
          </cell>
          <cell r="J73">
            <v>52</v>
          </cell>
          <cell r="K73">
            <v>2</v>
          </cell>
          <cell r="L73">
            <v>4</v>
          </cell>
          <cell r="M73">
            <v>55</v>
          </cell>
          <cell r="N73">
            <v>2</v>
          </cell>
          <cell r="O73">
            <v>4</v>
          </cell>
          <cell r="P73">
            <v>48</v>
          </cell>
          <cell r="Q73">
            <v>2</v>
          </cell>
          <cell r="R73">
            <v>4</v>
          </cell>
          <cell r="S73">
            <v>65</v>
          </cell>
          <cell r="T73">
            <v>2</v>
          </cell>
          <cell r="U73">
            <v>4</v>
          </cell>
          <cell r="V73">
            <v>50</v>
          </cell>
          <cell r="W73">
            <v>2</v>
          </cell>
          <cell r="X73">
            <v>4</v>
          </cell>
          <cell r="Y73">
            <v>320</v>
          </cell>
          <cell r="Z73">
            <v>10</v>
          </cell>
          <cell r="AA73">
            <v>20</v>
          </cell>
          <cell r="AB73">
            <v>53.33</v>
          </cell>
          <cell r="AC73">
            <v>2</v>
          </cell>
          <cell r="AD73">
            <v>1.9166666666666667</v>
          </cell>
          <cell r="AE73">
            <v>1.9166666666666667</v>
          </cell>
          <cell r="AF73">
            <v>4</v>
          </cell>
          <cell r="AG73">
            <v>3.5833333333333335</v>
          </cell>
          <cell r="AH73">
            <v>3.5833333333333335</v>
          </cell>
        </row>
        <row r="74">
          <cell r="B74" t="str">
            <v>Golduck</v>
          </cell>
          <cell r="C74" t="str">
            <v>Water</v>
          </cell>
          <cell r="G74">
            <v>5</v>
          </cell>
          <cell r="H74">
            <v>80</v>
          </cell>
          <cell r="I74">
            <v>5</v>
          </cell>
          <cell r="J74">
            <v>82</v>
          </cell>
          <cell r="K74">
            <v>2</v>
          </cell>
          <cell r="L74">
            <v>5</v>
          </cell>
          <cell r="M74">
            <v>85</v>
          </cell>
          <cell r="N74">
            <v>2</v>
          </cell>
          <cell r="O74">
            <v>5</v>
          </cell>
          <cell r="P74">
            <v>78</v>
          </cell>
          <cell r="Q74">
            <v>2</v>
          </cell>
          <cell r="R74">
            <v>5</v>
          </cell>
          <cell r="S74">
            <v>95</v>
          </cell>
          <cell r="T74">
            <v>3</v>
          </cell>
          <cell r="U74">
            <v>6</v>
          </cell>
          <cell r="V74">
            <v>80</v>
          </cell>
          <cell r="W74">
            <v>2</v>
          </cell>
          <cell r="X74">
            <v>5</v>
          </cell>
          <cell r="Y74">
            <v>500</v>
          </cell>
          <cell r="Z74">
            <v>11</v>
          </cell>
          <cell r="AA74">
            <v>26</v>
          </cell>
          <cell r="AB74">
            <v>83.33</v>
          </cell>
          <cell r="AC74">
            <v>2.2000000000000002</v>
          </cell>
          <cell r="AD74">
            <v>2.25</v>
          </cell>
          <cell r="AE74">
            <v>2.25</v>
          </cell>
          <cell r="AF74">
            <v>5.2</v>
          </cell>
          <cell r="AG74">
            <v>4.75</v>
          </cell>
          <cell r="AH74">
            <v>4.75</v>
          </cell>
        </row>
        <row r="75">
          <cell r="B75" t="str">
            <v>Mankey</v>
          </cell>
          <cell r="C75" t="str">
            <v>Fighting</v>
          </cell>
          <cell r="G75">
            <v>3</v>
          </cell>
          <cell r="H75">
            <v>40</v>
          </cell>
          <cell r="I75">
            <v>3</v>
          </cell>
          <cell r="J75">
            <v>80</v>
          </cell>
          <cell r="K75">
            <v>2</v>
          </cell>
          <cell r="L75">
            <v>5</v>
          </cell>
          <cell r="M75">
            <v>70</v>
          </cell>
          <cell r="N75">
            <v>2</v>
          </cell>
          <cell r="O75">
            <v>5</v>
          </cell>
          <cell r="P75">
            <v>35</v>
          </cell>
          <cell r="Q75">
            <v>1</v>
          </cell>
          <cell r="R75">
            <v>3</v>
          </cell>
          <cell r="S75">
            <v>35</v>
          </cell>
          <cell r="T75">
            <v>1</v>
          </cell>
          <cell r="U75">
            <v>3</v>
          </cell>
          <cell r="V75">
            <v>45</v>
          </cell>
          <cell r="W75">
            <v>2</v>
          </cell>
          <cell r="X75">
            <v>4</v>
          </cell>
          <cell r="Y75">
            <v>305</v>
          </cell>
          <cell r="Z75">
            <v>8</v>
          </cell>
          <cell r="AA75">
            <v>20</v>
          </cell>
          <cell r="AB75">
            <v>50.83</v>
          </cell>
          <cell r="AC75">
            <v>1.6</v>
          </cell>
          <cell r="AD75">
            <v>1.5833333333333333</v>
          </cell>
          <cell r="AE75">
            <v>1.5833333333333333</v>
          </cell>
          <cell r="AF75">
            <v>4</v>
          </cell>
          <cell r="AG75">
            <v>3.5833333333333335</v>
          </cell>
          <cell r="AH75">
            <v>3.5833333333333335</v>
          </cell>
        </row>
        <row r="76">
          <cell r="B76" t="str">
            <v>Primeape</v>
          </cell>
          <cell r="C76" t="str">
            <v>Fighting</v>
          </cell>
          <cell r="G76">
            <v>4</v>
          </cell>
          <cell r="H76">
            <v>65</v>
          </cell>
          <cell r="I76">
            <v>4</v>
          </cell>
          <cell r="J76">
            <v>105</v>
          </cell>
          <cell r="K76">
            <v>3</v>
          </cell>
          <cell r="L76">
            <v>6</v>
          </cell>
          <cell r="M76">
            <v>95</v>
          </cell>
          <cell r="N76">
            <v>3</v>
          </cell>
          <cell r="O76">
            <v>6</v>
          </cell>
          <cell r="P76">
            <v>60</v>
          </cell>
          <cell r="Q76">
            <v>2</v>
          </cell>
          <cell r="R76">
            <v>4</v>
          </cell>
          <cell r="S76">
            <v>60</v>
          </cell>
          <cell r="T76">
            <v>2</v>
          </cell>
          <cell r="U76">
            <v>4</v>
          </cell>
          <cell r="V76">
            <v>70</v>
          </cell>
          <cell r="W76">
            <v>2</v>
          </cell>
          <cell r="X76">
            <v>5</v>
          </cell>
          <cell r="Y76">
            <v>455</v>
          </cell>
          <cell r="Z76">
            <v>12</v>
          </cell>
          <cell r="AA76">
            <v>25</v>
          </cell>
          <cell r="AB76">
            <v>75.83</v>
          </cell>
          <cell r="AC76">
            <v>2.4</v>
          </cell>
          <cell r="AD76">
            <v>2.3333333333333335</v>
          </cell>
          <cell r="AE76">
            <v>2.3333333333333335</v>
          </cell>
          <cell r="AF76">
            <v>5</v>
          </cell>
          <cell r="AG76">
            <v>4.5</v>
          </cell>
          <cell r="AH76">
            <v>4.5</v>
          </cell>
        </row>
        <row r="77">
          <cell r="B77" t="str">
            <v>Growlithe</v>
          </cell>
          <cell r="C77" t="str">
            <v>Fire</v>
          </cell>
          <cell r="G77">
            <v>3</v>
          </cell>
          <cell r="H77">
            <v>55</v>
          </cell>
          <cell r="I77">
            <v>3</v>
          </cell>
          <cell r="J77">
            <v>70</v>
          </cell>
          <cell r="K77">
            <v>2</v>
          </cell>
          <cell r="L77">
            <v>5</v>
          </cell>
          <cell r="M77">
            <v>60</v>
          </cell>
          <cell r="N77">
            <v>2</v>
          </cell>
          <cell r="O77">
            <v>5</v>
          </cell>
          <cell r="P77">
            <v>45</v>
          </cell>
          <cell r="Q77">
            <v>2</v>
          </cell>
          <cell r="R77">
            <v>4</v>
          </cell>
          <cell r="S77">
            <v>70</v>
          </cell>
          <cell r="T77">
            <v>2</v>
          </cell>
          <cell r="U77">
            <v>5</v>
          </cell>
          <cell r="V77">
            <v>50</v>
          </cell>
          <cell r="W77">
            <v>2</v>
          </cell>
          <cell r="X77">
            <v>4</v>
          </cell>
          <cell r="Y77">
            <v>350</v>
          </cell>
          <cell r="Z77">
            <v>10</v>
          </cell>
          <cell r="AA77">
            <v>23</v>
          </cell>
          <cell r="AB77">
            <v>58.33</v>
          </cell>
          <cell r="AC77">
            <v>2</v>
          </cell>
          <cell r="AD77">
            <v>1.9166666666666667</v>
          </cell>
          <cell r="AE77">
            <v>1.9166666666666667</v>
          </cell>
          <cell r="AF77">
            <v>4.5999999999999996</v>
          </cell>
          <cell r="AG77">
            <v>4.083333333333333</v>
          </cell>
          <cell r="AH77">
            <v>4.083333333333333</v>
          </cell>
        </row>
        <row r="78">
          <cell r="B78" t="str">
            <v>Arcanine</v>
          </cell>
          <cell r="C78" t="str">
            <v>Fire</v>
          </cell>
          <cell r="G78">
            <v>6</v>
          </cell>
          <cell r="H78">
            <v>90</v>
          </cell>
          <cell r="I78">
            <v>6</v>
          </cell>
          <cell r="J78">
            <v>110</v>
          </cell>
          <cell r="K78">
            <v>3</v>
          </cell>
          <cell r="L78">
            <v>6</v>
          </cell>
          <cell r="M78">
            <v>95</v>
          </cell>
          <cell r="N78">
            <v>3</v>
          </cell>
          <cell r="O78">
            <v>6</v>
          </cell>
          <cell r="P78">
            <v>80</v>
          </cell>
          <cell r="Q78">
            <v>2</v>
          </cell>
          <cell r="R78">
            <v>5</v>
          </cell>
          <cell r="S78">
            <v>100</v>
          </cell>
          <cell r="T78">
            <v>3</v>
          </cell>
          <cell r="U78">
            <v>6</v>
          </cell>
          <cell r="V78">
            <v>80</v>
          </cell>
          <cell r="W78">
            <v>2</v>
          </cell>
          <cell r="X78">
            <v>5</v>
          </cell>
          <cell r="Y78">
            <v>555</v>
          </cell>
          <cell r="Z78">
            <v>13</v>
          </cell>
          <cell r="AA78">
            <v>28</v>
          </cell>
          <cell r="AB78">
            <v>92.5</v>
          </cell>
          <cell r="AC78">
            <v>2.6</v>
          </cell>
          <cell r="AD78">
            <v>2.6666666666666665</v>
          </cell>
          <cell r="AE78">
            <v>2.6666666666666665</v>
          </cell>
          <cell r="AF78">
            <v>5.6</v>
          </cell>
          <cell r="AG78">
            <v>5.166666666666667</v>
          </cell>
          <cell r="AH78">
            <v>5.166666666666667</v>
          </cell>
        </row>
        <row r="79">
          <cell r="B79" t="str">
            <v>Poliwag</v>
          </cell>
          <cell r="C79" t="str">
            <v>Water</v>
          </cell>
          <cell r="G79">
            <v>3</v>
          </cell>
          <cell r="H79">
            <v>40</v>
          </cell>
          <cell r="I79">
            <v>3</v>
          </cell>
          <cell r="J79">
            <v>50</v>
          </cell>
          <cell r="K79">
            <v>2</v>
          </cell>
          <cell r="L79">
            <v>4</v>
          </cell>
          <cell r="M79">
            <v>90</v>
          </cell>
          <cell r="N79">
            <v>2</v>
          </cell>
          <cell r="O79">
            <v>5</v>
          </cell>
          <cell r="P79">
            <v>40</v>
          </cell>
          <cell r="Q79">
            <v>1</v>
          </cell>
          <cell r="R79">
            <v>3</v>
          </cell>
          <cell r="S79">
            <v>40</v>
          </cell>
          <cell r="T79">
            <v>1</v>
          </cell>
          <cell r="U79">
            <v>3</v>
          </cell>
          <cell r="V79">
            <v>40</v>
          </cell>
          <cell r="W79">
            <v>1</v>
          </cell>
          <cell r="X79">
            <v>3</v>
          </cell>
          <cell r="Y79">
            <v>300</v>
          </cell>
          <cell r="Z79">
            <v>7</v>
          </cell>
          <cell r="AA79">
            <v>18</v>
          </cell>
          <cell r="AB79">
            <v>50</v>
          </cell>
          <cell r="AC79">
            <v>1.4</v>
          </cell>
          <cell r="AD79">
            <v>1.4166666666666667</v>
          </cell>
          <cell r="AE79">
            <v>1.4166666666666667</v>
          </cell>
          <cell r="AF79">
            <v>3.6</v>
          </cell>
          <cell r="AG79">
            <v>3.25</v>
          </cell>
          <cell r="AH79">
            <v>3.25</v>
          </cell>
        </row>
        <row r="80">
          <cell r="B80" t="str">
            <v>Poliwhirl</v>
          </cell>
          <cell r="C80" t="str">
            <v>Water</v>
          </cell>
          <cell r="G80">
            <v>4</v>
          </cell>
          <cell r="H80">
            <v>65</v>
          </cell>
          <cell r="I80">
            <v>4</v>
          </cell>
          <cell r="J80">
            <v>65</v>
          </cell>
          <cell r="K80">
            <v>2</v>
          </cell>
          <cell r="L80">
            <v>4</v>
          </cell>
          <cell r="M80">
            <v>90</v>
          </cell>
          <cell r="N80">
            <v>2</v>
          </cell>
          <cell r="O80">
            <v>5</v>
          </cell>
          <cell r="P80">
            <v>65</v>
          </cell>
          <cell r="Q80">
            <v>2</v>
          </cell>
          <cell r="R80">
            <v>4</v>
          </cell>
          <cell r="S80">
            <v>50</v>
          </cell>
          <cell r="T80">
            <v>2</v>
          </cell>
          <cell r="U80">
            <v>4</v>
          </cell>
          <cell r="V80">
            <v>50</v>
          </cell>
          <cell r="W80">
            <v>2</v>
          </cell>
          <cell r="X80">
            <v>4</v>
          </cell>
          <cell r="Y80">
            <v>385</v>
          </cell>
          <cell r="Z80">
            <v>10</v>
          </cell>
          <cell r="AA80">
            <v>21</v>
          </cell>
          <cell r="AB80">
            <v>64.17</v>
          </cell>
          <cell r="AC80">
            <v>2</v>
          </cell>
          <cell r="AD80">
            <v>2</v>
          </cell>
          <cell r="AE80">
            <v>2</v>
          </cell>
          <cell r="AF80">
            <v>4.2</v>
          </cell>
          <cell r="AG80">
            <v>3.8333333333333335</v>
          </cell>
          <cell r="AH80">
            <v>3.8333333333333335</v>
          </cell>
        </row>
        <row r="81">
          <cell r="B81" t="str">
            <v>Poliwrath</v>
          </cell>
          <cell r="C81" t="str">
            <v>Water</v>
          </cell>
          <cell r="D81" t="str">
            <v>Fighting</v>
          </cell>
          <cell r="G81">
            <v>5</v>
          </cell>
          <cell r="H81">
            <v>90</v>
          </cell>
          <cell r="I81">
            <v>5</v>
          </cell>
          <cell r="J81">
            <v>95</v>
          </cell>
          <cell r="K81">
            <v>3</v>
          </cell>
          <cell r="L81">
            <v>6</v>
          </cell>
          <cell r="M81">
            <v>70</v>
          </cell>
          <cell r="N81">
            <v>2</v>
          </cell>
          <cell r="O81">
            <v>5</v>
          </cell>
          <cell r="P81">
            <v>95</v>
          </cell>
          <cell r="Q81">
            <v>3</v>
          </cell>
          <cell r="R81">
            <v>6</v>
          </cell>
          <cell r="S81">
            <v>70</v>
          </cell>
          <cell r="T81">
            <v>2</v>
          </cell>
          <cell r="U81">
            <v>5</v>
          </cell>
          <cell r="V81">
            <v>90</v>
          </cell>
          <cell r="W81">
            <v>2</v>
          </cell>
          <cell r="X81">
            <v>5</v>
          </cell>
          <cell r="Y81">
            <v>510</v>
          </cell>
          <cell r="Z81">
            <v>12</v>
          </cell>
          <cell r="AA81">
            <v>27</v>
          </cell>
          <cell r="AB81">
            <v>85</v>
          </cell>
          <cell r="AC81">
            <v>2.4</v>
          </cell>
          <cell r="AD81">
            <v>2.4166666666666665</v>
          </cell>
          <cell r="AE81">
            <v>2.4166666666666665</v>
          </cell>
          <cell r="AF81">
            <v>5.4</v>
          </cell>
          <cell r="AG81">
            <v>4.916666666666667</v>
          </cell>
          <cell r="AH81">
            <v>4.916666666666667</v>
          </cell>
        </row>
        <row r="82">
          <cell r="B82" t="str">
            <v>Abra</v>
          </cell>
          <cell r="C82" t="str">
            <v>Psychic</v>
          </cell>
          <cell r="G82">
            <v>3</v>
          </cell>
          <cell r="H82">
            <v>25</v>
          </cell>
          <cell r="I82">
            <v>3</v>
          </cell>
          <cell r="J82">
            <v>20</v>
          </cell>
          <cell r="K82">
            <v>1</v>
          </cell>
          <cell r="L82">
            <v>3</v>
          </cell>
          <cell r="M82">
            <v>90</v>
          </cell>
          <cell r="N82">
            <v>2</v>
          </cell>
          <cell r="O82">
            <v>5</v>
          </cell>
          <cell r="P82">
            <v>15</v>
          </cell>
          <cell r="Q82">
            <v>1</v>
          </cell>
          <cell r="R82">
            <v>2</v>
          </cell>
          <cell r="S82">
            <v>105</v>
          </cell>
          <cell r="T82">
            <v>3</v>
          </cell>
          <cell r="U82">
            <v>6</v>
          </cell>
          <cell r="V82">
            <v>55</v>
          </cell>
          <cell r="W82">
            <v>1</v>
          </cell>
          <cell r="X82">
            <v>3</v>
          </cell>
          <cell r="Y82">
            <v>310</v>
          </cell>
          <cell r="Z82">
            <v>8</v>
          </cell>
          <cell r="AA82">
            <v>19</v>
          </cell>
          <cell r="AB82">
            <v>51.67</v>
          </cell>
          <cell r="AC82">
            <v>1.6</v>
          </cell>
          <cell r="AD82">
            <v>1.5833333333333333</v>
          </cell>
          <cell r="AE82">
            <v>1.5833333333333333</v>
          </cell>
          <cell r="AF82">
            <v>3.8</v>
          </cell>
          <cell r="AG82">
            <v>3.4166666666666665</v>
          </cell>
          <cell r="AH82">
            <v>3.4166666666666665</v>
          </cell>
        </row>
        <row r="83">
          <cell r="B83" t="str">
            <v>Kadabra</v>
          </cell>
          <cell r="C83" t="str">
            <v>Psychic</v>
          </cell>
          <cell r="G83">
            <v>4</v>
          </cell>
          <cell r="H83">
            <v>40</v>
          </cell>
          <cell r="I83">
            <v>4</v>
          </cell>
          <cell r="J83">
            <v>35</v>
          </cell>
          <cell r="K83">
            <v>1</v>
          </cell>
          <cell r="L83">
            <v>3</v>
          </cell>
          <cell r="M83">
            <v>105</v>
          </cell>
          <cell r="N83">
            <v>3</v>
          </cell>
          <cell r="O83">
            <v>6</v>
          </cell>
          <cell r="P83">
            <v>30</v>
          </cell>
          <cell r="Q83">
            <v>1</v>
          </cell>
          <cell r="R83">
            <v>3</v>
          </cell>
          <cell r="S83">
            <v>120</v>
          </cell>
          <cell r="T83">
            <v>3</v>
          </cell>
          <cell r="U83">
            <v>7</v>
          </cell>
          <cell r="V83">
            <v>70</v>
          </cell>
          <cell r="W83">
            <v>2</v>
          </cell>
          <cell r="X83">
            <v>5</v>
          </cell>
          <cell r="Y83">
            <v>400</v>
          </cell>
          <cell r="Z83">
            <v>10</v>
          </cell>
          <cell r="AA83">
            <v>24</v>
          </cell>
          <cell r="AB83">
            <v>66.67</v>
          </cell>
          <cell r="AC83">
            <v>2</v>
          </cell>
          <cell r="AD83">
            <v>2</v>
          </cell>
          <cell r="AE83">
            <v>2</v>
          </cell>
          <cell r="AF83">
            <v>4.8</v>
          </cell>
          <cell r="AG83">
            <v>4.333333333333333</v>
          </cell>
          <cell r="AH83">
            <v>4.333333333333333</v>
          </cell>
        </row>
        <row r="84">
          <cell r="B84" t="str">
            <v>Alakazam</v>
          </cell>
          <cell r="C84" t="str">
            <v>Psychic</v>
          </cell>
          <cell r="G84">
            <v>5</v>
          </cell>
          <cell r="H84">
            <v>55</v>
          </cell>
          <cell r="I84">
            <v>5</v>
          </cell>
          <cell r="J84">
            <v>50</v>
          </cell>
          <cell r="K84">
            <v>2</v>
          </cell>
          <cell r="L84">
            <v>4</v>
          </cell>
          <cell r="M84">
            <v>120</v>
          </cell>
          <cell r="N84">
            <v>3</v>
          </cell>
          <cell r="O84">
            <v>7</v>
          </cell>
          <cell r="P84">
            <v>45</v>
          </cell>
          <cell r="Q84">
            <v>2</v>
          </cell>
          <cell r="R84">
            <v>4</v>
          </cell>
          <cell r="S84">
            <v>135</v>
          </cell>
          <cell r="T84">
            <v>3</v>
          </cell>
          <cell r="U84">
            <v>7</v>
          </cell>
          <cell r="V84">
            <v>95</v>
          </cell>
          <cell r="W84">
            <v>3</v>
          </cell>
          <cell r="X84">
            <v>6</v>
          </cell>
          <cell r="Y84">
            <v>500</v>
          </cell>
          <cell r="Z84">
            <v>13</v>
          </cell>
          <cell r="AA84">
            <v>28</v>
          </cell>
          <cell r="AB84">
            <v>83.33</v>
          </cell>
          <cell r="AC84">
            <v>2.6</v>
          </cell>
          <cell r="AD84">
            <v>2.5833333333333335</v>
          </cell>
          <cell r="AE84">
            <v>2.5833333333333335</v>
          </cell>
          <cell r="AF84">
            <v>5.6</v>
          </cell>
          <cell r="AG84">
            <v>5.083333333333333</v>
          </cell>
          <cell r="AH84">
            <v>5.083333333333333</v>
          </cell>
        </row>
        <row r="85">
          <cell r="B85" t="str">
            <v>Alakazam (Mega Alakazam)</v>
          </cell>
          <cell r="C85" t="str">
            <v>Psychic</v>
          </cell>
          <cell r="H85">
            <v>55</v>
          </cell>
          <cell r="I85">
            <v>5</v>
          </cell>
          <cell r="J85">
            <v>50</v>
          </cell>
          <cell r="K85">
            <v>2</v>
          </cell>
          <cell r="L85">
            <v>4</v>
          </cell>
          <cell r="M85">
            <v>150</v>
          </cell>
          <cell r="N85">
            <v>4</v>
          </cell>
          <cell r="O85">
            <v>8</v>
          </cell>
          <cell r="P85">
            <v>65</v>
          </cell>
          <cell r="Q85">
            <v>2</v>
          </cell>
          <cell r="R85">
            <v>4</v>
          </cell>
          <cell r="S85">
            <v>175</v>
          </cell>
          <cell r="T85">
            <v>4</v>
          </cell>
          <cell r="U85">
            <v>8</v>
          </cell>
          <cell r="V85">
            <v>95</v>
          </cell>
          <cell r="W85">
            <v>3</v>
          </cell>
          <cell r="X85">
            <v>6</v>
          </cell>
          <cell r="Y85">
            <v>590</v>
          </cell>
          <cell r="Z85">
            <v>15</v>
          </cell>
          <cell r="AA85">
            <v>30</v>
          </cell>
          <cell r="AB85">
            <v>98.33</v>
          </cell>
          <cell r="AC85">
            <v>3</v>
          </cell>
          <cell r="AD85">
            <v>2.5</v>
          </cell>
          <cell r="AE85">
            <v>2.9166666666666665</v>
          </cell>
          <cell r="AF85">
            <v>6</v>
          </cell>
          <cell r="AG85">
            <v>5</v>
          </cell>
          <cell r="AH85">
            <v>5.416666666666667</v>
          </cell>
        </row>
        <row r="86">
          <cell r="B86" t="str">
            <v>Machop</v>
          </cell>
          <cell r="C86" t="str">
            <v>Fighting</v>
          </cell>
          <cell r="G86">
            <v>3</v>
          </cell>
          <cell r="H86">
            <v>70</v>
          </cell>
          <cell r="I86">
            <v>3</v>
          </cell>
          <cell r="J86">
            <v>80</v>
          </cell>
          <cell r="K86">
            <v>2</v>
          </cell>
          <cell r="L86">
            <v>5</v>
          </cell>
          <cell r="M86">
            <v>35</v>
          </cell>
          <cell r="N86">
            <v>1</v>
          </cell>
          <cell r="O86">
            <v>3</v>
          </cell>
          <cell r="P86">
            <v>50</v>
          </cell>
          <cell r="Q86">
            <v>2</v>
          </cell>
          <cell r="R86">
            <v>4</v>
          </cell>
          <cell r="S86">
            <v>35</v>
          </cell>
          <cell r="T86">
            <v>1</v>
          </cell>
          <cell r="U86">
            <v>3</v>
          </cell>
          <cell r="V86">
            <v>35</v>
          </cell>
          <cell r="W86">
            <v>1</v>
          </cell>
          <cell r="X86">
            <v>3</v>
          </cell>
          <cell r="Y86">
            <v>305</v>
          </cell>
          <cell r="Z86">
            <v>7</v>
          </cell>
          <cell r="AA86">
            <v>18</v>
          </cell>
          <cell r="AB86">
            <v>50.83</v>
          </cell>
          <cell r="AC86">
            <v>1.4</v>
          </cell>
          <cell r="AD86">
            <v>1.4166666666666667</v>
          </cell>
          <cell r="AE86">
            <v>1.4166666666666667</v>
          </cell>
          <cell r="AF86">
            <v>3.6</v>
          </cell>
          <cell r="AG86">
            <v>3.25</v>
          </cell>
          <cell r="AH86">
            <v>3.25</v>
          </cell>
        </row>
        <row r="87">
          <cell r="B87" t="str">
            <v>Machoke</v>
          </cell>
          <cell r="C87" t="str">
            <v>Fighting</v>
          </cell>
          <cell r="G87">
            <v>5</v>
          </cell>
          <cell r="H87">
            <v>80</v>
          </cell>
          <cell r="I87">
            <v>5</v>
          </cell>
          <cell r="J87">
            <v>100</v>
          </cell>
          <cell r="K87">
            <v>3</v>
          </cell>
          <cell r="L87">
            <v>6</v>
          </cell>
          <cell r="M87">
            <v>45</v>
          </cell>
          <cell r="N87">
            <v>2</v>
          </cell>
          <cell r="O87">
            <v>4</v>
          </cell>
          <cell r="P87">
            <v>70</v>
          </cell>
          <cell r="Q87">
            <v>2</v>
          </cell>
          <cell r="R87">
            <v>5</v>
          </cell>
          <cell r="S87">
            <v>50</v>
          </cell>
          <cell r="T87">
            <v>2</v>
          </cell>
          <cell r="U87">
            <v>4</v>
          </cell>
          <cell r="V87">
            <v>60</v>
          </cell>
          <cell r="W87">
            <v>2</v>
          </cell>
          <cell r="X87">
            <v>4</v>
          </cell>
          <cell r="Y87">
            <v>405</v>
          </cell>
          <cell r="Z87">
            <v>11</v>
          </cell>
          <cell r="AA87">
            <v>23</v>
          </cell>
          <cell r="AB87">
            <v>67.5</v>
          </cell>
          <cell r="AC87">
            <v>2.2000000000000002</v>
          </cell>
          <cell r="AD87">
            <v>2.25</v>
          </cell>
          <cell r="AE87">
            <v>2.25</v>
          </cell>
          <cell r="AF87">
            <v>4.5999999999999996</v>
          </cell>
          <cell r="AG87">
            <v>4.25</v>
          </cell>
          <cell r="AH87">
            <v>4.25</v>
          </cell>
        </row>
        <row r="88">
          <cell r="B88" t="str">
            <v>Machamp</v>
          </cell>
          <cell r="C88" t="str">
            <v>Fighting</v>
          </cell>
          <cell r="G88">
            <v>5</v>
          </cell>
          <cell r="H88">
            <v>90</v>
          </cell>
          <cell r="I88">
            <v>5</v>
          </cell>
          <cell r="J88">
            <v>130</v>
          </cell>
          <cell r="K88">
            <v>3</v>
          </cell>
          <cell r="L88">
            <v>7</v>
          </cell>
          <cell r="M88">
            <v>55</v>
          </cell>
          <cell r="N88">
            <v>2</v>
          </cell>
          <cell r="O88">
            <v>4</v>
          </cell>
          <cell r="P88">
            <v>80</v>
          </cell>
          <cell r="Q88">
            <v>2</v>
          </cell>
          <cell r="R88">
            <v>5</v>
          </cell>
          <cell r="S88">
            <v>65</v>
          </cell>
          <cell r="T88">
            <v>2</v>
          </cell>
          <cell r="U88">
            <v>4</v>
          </cell>
          <cell r="V88">
            <v>85</v>
          </cell>
          <cell r="W88">
            <v>2</v>
          </cell>
          <cell r="X88">
            <v>5</v>
          </cell>
          <cell r="Y88">
            <v>505</v>
          </cell>
          <cell r="Z88">
            <v>11</v>
          </cell>
          <cell r="AA88">
            <v>25</v>
          </cell>
          <cell r="AB88">
            <v>84.17</v>
          </cell>
          <cell r="AC88">
            <v>2.2000000000000002</v>
          </cell>
          <cell r="AD88">
            <v>2.25</v>
          </cell>
          <cell r="AE88">
            <v>2.25</v>
          </cell>
          <cell r="AF88">
            <v>5</v>
          </cell>
          <cell r="AG88">
            <v>4.583333333333333</v>
          </cell>
          <cell r="AH88">
            <v>4.583333333333333</v>
          </cell>
        </row>
        <row r="89">
          <cell r="B89" t="str">
            <v>Bellsprout</v>
          </cell>
          <cell r="C89" t="str">
            <v>Grass</v>
          </cell>
          <cell r="D89" t="str">
            <v>Poison</v>
          </cell>
          <cell r="G89">
            <v>3</v>
          </cell>
          <cell r="H89">
            <v>50</v>
          </cell>
          <cell r="I89">
            <v>3</v>
          </cell>
          <cell r="J89">
            <v>75</v>
          </cell>
          <cell r="K89">
            <v>2</v>
          </cell>
          <cell r="L89">
            <v>5</v>
          </cell>
          <cell r="M89">
            <v>40</v>
          </cell>
          <cell r="N89">
            <v>1</v>
          </cell>
          <cell r="O89">
            <v>3</v>
          </cell>
          <cell r="P89">
            <v>35</v>
          </cell>
          <cell r="Q89">
            <v>1</v>
          </cell>
          <cell r="R89">
            <v>3</v>
          </cell>
          <cell r="S89">
            <v>70</v>
          </cell>
          <cell r="T89">
            <v>2</v>
          </cell>
          <cell r="U89">
            <v>5</v>
          </cell>
          <cell r="V89">
            <v>30</v>
          </cell>
          <cell r="W89">
            <v>1</v>
          </cell>
          <cell r="X89">
            <v>3</v>
          </cell>
          <cell r="Y89">
            <v>300</v>
          </cell>
          <cell r="Z89">
            <v>7</v>
          </cell>
          <cell r="AA89">
            <v>19</v>
          </cell>
          <cell r="AB89">
            <v>50</v>
          </cell>
          <cell r="AC89">
            <v>1.4</v>
          </cell>
          <cell r="AD89">
            <v>1.4166666666666667</v>
          </cell>
          <cell r="AE89">
            <v>1.4166666666666667</v>
          </cell>
          <cell r="AF89">
            <v>3.8</v>
          </cell>
          <cell r="AG89">
            <v>3.4166666666666665</v>
          </cell>
          <cell r="AH89">
            <v>3.4166666666666665</v>
          </cell>
        </row>
        <row r="90">
          <cell r="B90" t="str">
            <v>Weepinbell</v>
          </cell>
          <cell r="C90" t="str">
            <v>Grass</v>
          </cell>
          <cell r="D90" t="str">
            <v>Poison</v>
          </cell>
          <cell r="G90">
            <v>4</v>
          </cell>
          <cell r="H90">
            <v>65</v>
          </cell>
          <cell r="I90">
            <v>4</v>
          </cell>
          <cell r="J90">
            <v>90</v>
          </cell>
          <cell r="K90">
            <v>2</v>
          </cell>
          <cell r="L90">
            <v>5</v>
          </cell>
          <cell r="M90">
            <v>55</v>
          </cell>
          <cell r="N90">
            <v>2</v>
          </cell>
          <cell r="O90">
            <v>4</v>
          </cell>
          <cell r="P90">
            <v>50</v>
          </cell>
          <cell r="Q90">
            <v>2</v>
          </cell>
          <cell r="R90">
            <v>4</v>
          </cell>
          <cell r="S90">
            <v>85</v>
          </cell>
          <cell r="T90">
            <v>2</v>
          </cell>
          <cell r="U90">
            <v>5</v>
          </cell>
          <cell r="V90">
            <v>45</v>
          </cell>
          <cell r="W90">
            <v>2</v>
          </cell>
          <cell r="X90">
            <v>4</v>
          </cell>
          <cell r="Y90">
            <v>390</v>
          </cell>
          <cell r="Z90">
            <v>10</v>
          </cell>
          <cell r="AA90">
            <v>22</v>
          </cell>
          <cell r="AB90">
            <v>65</v>
          </cell>
          <cell r="AC90">
            <v>2</v>
          </cell>
          <cell r="AD90">
            <v>2</v>
          </cell>
          <cell r="AE90">
            <v>2</v>
          </cell>
          <cell r="AF90">
            <v>4.4000000000000004</v>
          </cell>
          <cell r="AG90">
            <v>4</v>
          </cell>
          <cell r="AH90">
            <v>4</v>
          </cell>
        </row>
        <row r="91">
          <cell r="B91" t="str">
            <v>Victreebel</v>
          </cell>
          <cell r="C91" t="str">
            <v>Grass</v>
          </cell>
          <cell r="D91" t="str">
            <v>Poison</v>
          </cell>
          <cell r="G91">
            <v>5</v>
          </cell>
          <cell r="H91">
            <v>80</v>
          </cell>
          <cell r="I91">
            <v>5</v>
          </cell>
          <cell r="J91">
            <v>105</v>
          </cell>
          <cell r="K91">
            <v>3</v>
          </cell>
          <cell r="L91">
            <v>6</v>
          </cell>
          <cell r="M91">
            <v>70</v>
          </cell>
          <cell r="N91">
            <v>2</v>
          </cell>
          <cell r="O91">
            <v>5</v>
          </cell>
          <cell r="P91">
            <v>65</v>
          </cell>
          <cell r="Q91">
            <v>2</v>
          </cell>
          <cell r="R91">
            <v>4</v>
          </cell>
          <cell r="S91">
            <v>100</v>
          </cell>
          <cell r="T91">
            <v>3</v>
          </cell>
          <cell r="U91">
            <v>6</v>
          </cell>
          <cell r="V91">
            <v>70</v>
          </cell>
          <cell r="W91">
            <v>2</v>
          </cell>
          <cell r="X91">
            <v>5</v>
          </cell>
          <cell r="Y91">
            <v>490</v>
          </cell>
          <cell r="Z91">
            <v>12</v>
          </cell>
          <cell r="AA91">
            <v>26</v>
          </cell>
          <cell r="AB91">
            <v>81.67</v>
          </cell>
          <cell r="AC91">
            <v>2.4</v>
          </cell>
          <cell r="AD91">
            <v>2.4166666666666665</v>
          </cell>
          <cell r="AE91">
            <v>2.4166666666666665</v>
          </cell>
          <cell r="AF91">
            <v>5.2</v>
          </cell>
          <cell r="AG91">
            <v>4.75</v>
          </cell>
          <cell r="AH91">
            <v>4.75</v>
          </cell>
        </row>
        <row r="92">
          <cell r="B92" t="str">
            <v>Tentacool</v>
          </cell>
          <cell r="C92" t="str">
            <v>Water</v>
          </cell>
          <cell r="D92" t="str">
            <v>Poison</v>
          </cell>
          <cell r="G92">
            <v>3</v>
          </cell>
          <cell r="H92">
            <v>40</v>
          </cell>
          <cell r="I92">
            <v>3</v>
          </cell>
          <cell r="J92">
            <v>40</v>
          </cell>
          <cell r="K92">
            <v>1</v>
          </cell>
          <cell r="L92">
            <v>3</v>
          </cell>
          <cell r="M92">
            <v>70</v>
          </cell>
          <cell r="N92">
            <v>2</v>
          </cell>
          <cell r="O92">
            <v>5</v>
          </cell>
          <cell r="P92">
            <v>35</v>
          </cell>
          <cell r="Q92">
            <v>1</v>
          </cell>
          <cell r="R92">
            <v>3</v>
          </cell>
          <cell r="S92">
            <v>50</v>
          </cell>
          <cell r="T92">
            <v>2</v>
          </cell>
          <cell r="U92">
            <v>4</v>
          </cell>
          <cell r="V92">
            <v>100</v>
          </cell>
          <cell r="W92">
            <v>3</v>
          </cell>
          <cell r="X92">
            <v>6</v>
          </cell>
          <cell r="Y92">
            <v>335</v>
          </cell>
          <cell r="Z92">
            <v>9</v>
          </cell>
          <cell r="AA92">
            <v>21</v>
          </cell>
          <cell r="AB92">
            <v>55.83</v>
          </cell>
          <cell r="AC92">
            <v>1.8</v>
          </cell>
          <cell r="AD92">
            <v>1.75</v>
          </cell>
          <cell r="AE92">
            <v>1.75</v>
          </cell>
          <cell r="AF92">
            <v>4.2</v>
          </cell>
          <cell r="AG92">
            <v>3.75</v>
          </cell>
          <cell r="AH92">
            <v>3.75</v>
          </cell>
        </row>
        <row r="93">
          <cell r="B93" t="str">
            <v>Tentacruel</v>
          </cell>
          <cell r="C93" t="str">
            <v>Water</v>
          </cell>
          <cell r="D93" t="str">
            <v>Poison</v>
          </cell>
          <cell r="G93">
            <v>5</v>
          </cell>
          <cell r="H93">
            <v>80</v>
          </cell>
          <cell r="I93">
            <v>5</v>
          </cell>
          <cell r="J93">
            <v>70</v>
          </cell>
          <cell r="K93">
            <v>2</v>
          </cell>
          <cell r="L93">
            <v>5</v>
          </cell>
          <cell r="M93">
            <v>100</v>
          </cell>
          <cell r="N93">
            <v>3</v>
          </cell>
          <cell r="O93">
            <v>6</v>
          </cell>
          <cell r="P93">
            <v>65</v>
          </cell>
          <cell r="Q93">
            <v>2</v>
          </cell>
          <cell r="R93">
            <v>4</v>
          </cell>
          <cell r="S93">
            <v>80</v>
          </cell>
          <cell r="T93">
            <v>2</v>
          </cell>
          <cell r="U93">
            <v>5</v>
          </cell>
          <cell r="V93">
            <v>120</v>
          </cell>
          <cell r="W93">
            <v>3</v>
          </cell>
          <cell r="X93">
            <v>7</v>
          </cell>
          <cell r="Y93">
            <v>515</v>
          </cell>
          <cell r="Z93">
            <v>12</v>
          </cell>
          <cell r="AA93">
            <v>27</v>
          </cell>
          <cell r="AB93">
            <v>85.83</v>
          </cell>
          <cell r="AC93">
            <v>2.4</v>
          </cell>
          <cell r="AD93">
            <v>2.4166666666666665</v>
          </cell>
          <cell r="AE93">
            <v>2.4166666666666665</v>
          </cell>
          <cell r="AF93">
            <v>5.4</v>
          </cell>
          <cell r="AG93">
            <v>4.916666666666667</v>
          </cell>
          <cell r="AH93">
            <v>4.916666666666667</v>
          </cell>
        </row>
        <row r="94">
          <cell r="B94" t="str">
            <v>Geodude (Alola)</v>
          </cell>
          <cell r="C94" t="str">
            <v>Rock</v>
          </cell>
          <cell r="D94" t="str">
            <v>Electric</v>
          </cell>
          <cell r="I94">
            <v>3</v>
          </cell>
          <cell r="K94">
            <v>2</v>
          </cell>
          <cell r="L94">
            <v>5</v>
          </cell>
          <cell r="N94">
            <v>1</v>
          </cell>
          <cell r="O94">
            <v>3</v>
          </cell>
          <cell r="Q94">
            <v>3</v>
          </cell>
          <cell r="R94">
            <v>6</v>
          </cell>
          <cell r="T94">
            <v>1</v>
          </cell>
          <cell r="U94">
            <v>3</v>
          </cell>
          <cell r="W94">
            <v>1</v>
          </cell>
          <cell r="X94">
            <v>3</v>
          </cell>
          <cell r="AI94">
            <v>0</v>
          </cell>
        </row>
        <row r="95">
          <cell r="B95" t="str">
            <v>Geodude</v>
          </cell>
          <cell r="C95" t="str">
            <v>Rock</v>
          </cell>
          <cell r="D95" t="str">
            <v>Ground</v>
          </cell>
          <cell r="G95">
            <v>3</v>
          </cell>
          <cell r="H95">
            <v>40</v>
          </cell>
          <cell r="I95">
            <v>3</v>
          </cell>
          <cell r="J95">
            <v>80</v>
          </cell>
          <cell r="K95">
            <v>2</v>
          </cell>
          <cell r="L95">
            <v>5</v>
          </cell>
          <cell r="M95">
            <v>20</v>
          </cell>
          <cell r="N95">
            <v>1</v>
          </cell>
          <cell r="O95">
            <v>3</v>
          </cell>
          <cell r="P95">
            <v>100</v>
          </cell>
          <cell r="Q95">
            <v>3</v>
          </cell>
          <cell r="R95">
            <v>6</v>
          </cell>
          <cell r="S95">
            <v>30</v>
          </cell>
          <cell r="T95">
            <v>1</v>
          </cell>
          <cell r="U95">
            <v>3</v>
          </cell>
          <cell r="V95">
            <v>30</v>
          </cell>
          <cell r="W95">
            <v>1</v>
          </cell>
          <cell r="X95">
            <v>3</v>
          </cell>
          <cell r="Y95">
            <v>300</v>
          </cell>
          <cell r="Z95">
            <v>8</v>
          </cell>
          <cell r="AA95">
            <v>20</v>
          </cell>
          <cell r="AB95">
            <v>50</v>
          </cell>
          <cell r="AC95">
            <v>1.6</v>
          </cell>
          <cell r="AD95">
            <v>1.5833333333333333</v>
          </cell>
          <cell r="AE95">
            <v>1.5833333333333333</v>
          </cell>
          <cell r="AF95">
            <v>4</v>
          </cell>
          <cell r="AG95">
            <v>3.5833333333333335</v>
          </cell>
          <cell r="AH95">
            <v>3.5833333333333335</v>
          </cell>
        </row>
        <row r="96">
          <cell r="B96" t="str">
            <v>Graveler</v>
          </cell>
          <cell r="C96" t="str">
            <v>Rock</v>
          </cell>
          <cell r="D96" t="str">
            <v>Ground</v>
          </cell>
          <cell r="G96">
            <v>4</v>
          </cell>
          <cell r="H96">
            <v>55</v>
          </cell>
          <cell r="I96">
            <v>4</v>
          </cell>
          <cell r="J96">
            <v>95</v>
          </cell>
          <cell r="K96">
            <v>3</v>
          </cell>
          <cell r="L96">
            <v>6</v>
          </cell>
          <cell r="M96">
            <v>35</v>
          </cell>
          <cell r="N96">
            <v>1</v>
          </cell>
          <cell r="O96">
            <v>3</v>
          </cell>
          <cell r="P96">
            <v>115</v>
          </cell>
          <cell r="Q96">
            <v>3</v>
          </cell>
          <cell r="R96">
            <v>6</v>
          </cell>
          <cell r="S96">
            <v>45</v>
          </cell>
          <cell r="T96">
            <v>2</v>
          </cell>
          <cell r="U96">
            <v>4</v>
          </cell>
          <cell r="V96">
            <v>45</v>
          </cell>
          <cell r="W96">
            <v>2</v>
          </cell>
          <cell r="X96">
            <v>4</v>
          </cell>
          <cell r="Y96">
            <v>390</v>
          </cell>
          <cell r="Z96">
            <v>11</v>
          </cell>
          <cell r="AA96">
            <v>23</v>
          </cell>
          <cell r="AB96">
            <v>65</v>
          </cell>
          <cell r="AC96">
            <v>2.2000000000000002</v>
          </cell>
          <cell r="AD96">
            <v>2.1666666666666665</v>
          </cell>
          <cell r="AE96">
            <v>2.1666666666666665</v>
          </cell>
          <cell r="AF96">
            <v>4.5999999999999996</v>
          </cell>
          <cell r="AG96">
            <v>4.166666666666667</v>
          </cell>
          <cell r="AH96">
            <v>4.166666666666667</v>
          </cell>
        </row>
        <row r="97">
          <cell r="B97" t="str">
            <v>Graveler (Alola)</v>
          </cell>
          <cell r="C97" t="str">
            <v>Rock</v>
          </cell>
          <cell r="D97" t="str">
            <v>Electric</v>
          </cell>
          <cell r="I97">
            <v>4</v>
          </cell>
          <cell r="K97">
            <v>3</v>
          </cell>
          <cell r="L97">
            <v>6</v>
          </cell>
          <cell r="N97">
            <v>1</v>
          </cell>
          <cell r="O97">
            <v>3</v>
          </cell>
          <cell r="Q97">
            <v>3</v>
          </cell>
          <cell r="R97">
            <v>6</v>
          </cell>
          <cell r="T97">
            <v>2</v>
          </cell>
          <cell r="U97">
            <v>4</v>
          </cell>
          <cell r="W97">
            <v>2</v>
          </cell>
          <cell r="X97">
            <v>4</v>
          </cell>
          <cell r="AI97">
            <v>0</v>
          </cell>
        </row>
        <row r="98">
          <cell r="B98" t="str">
            <v>Golem (Alola)</v>
          </cell>
          <cell r="C98" t="str">
            <v>Rock</v>
          </cell>
          <cell r="D98" t="str">
            <v>Electric</v>
          </cell>
          <cell r="I98">
            <v>5</v>
          </cell>
          <cell r="K98">
            <v>3</v>
          </cell>
          <cell r="L98">
            <v>7</v>
          </cell>
          <cell r="N98">
            <v>2</v>
          </cell>
          <cell r="O98">
            <v>4</v>
          </cell>
          <cell r="Q98">
            <v>3</v>
          </cell>
          <cell r="R98">
            <v>7</v>
          </cell>
          <cell r="T98">
            <v>2</v>
          </cell>
          <cell r="U98">
            <v>4</v>
          </cell>
          <cell r="W98">
            <v>2</v>
          </cell>
          <cell r="X98">
            <v>4</v>
          </cell>
          <cell r="AI98">
            <v>0</v>
          </cell>
        </row>
        <row r="99">
          <cell r="B99" t="str">
            <v>Golem</v>
          </cell>
          <cell r="C99" t="str">
            <v>Rock</v>
          </cell>
          <cell r="D99" t="str">
            <v>Ground</v>
          </cell>
          <cell r="G99">
            <v>5</v>
          </cell>
          <cell r="H99">
            <v>80</v>
          </cell>
          <cell r="I99">
            <v>5</v>
          </cell>
          <cell r="J99">
            <v>120</v>
          </cell>
          <cell r="K99">
            <v>3</v>
          </cell>
          <cell r="L99">
            <v>7</v>
          </cell>
          <cell r="M99">
            <v>45</v>
          </cell>
          <cell r="N99">
            <v>2</v>
          </cell>
          <cell r="O99">
            <v>4</v>
          </cell>
          <cell r="P99">
            <v>130</v>
          </cell>
          <cell r="Q99">
            <v>3</v>
          </cell>
          <cell r="R99">
            <v>7</v>
          </cell>
          <cell r="S99">
            <v>55</v>
          </cell>
          <cell r="T99">
            <v>2</v>
          </cell>
          <cell r="U99">
            <v>4</v>
          </cell>
          <cell r="V99">
            <v>65</v>
          </cell>
          <cell r="W99">
            <v>2</v>
          </cell>
          <cell r="X99">
            <v>4</v>
          </cell>
          <cell r="Y99">
            <v>495</v>
          </cell>
          <cell r="Z99">
            <v>12</v>
          </cell>
          <cell r="AA99">
            <v>26</v>
          </cell>
          <cell r="AB99">
            <v>82.5</v>
          </cell>
          <cell r="AC99">
            <v>2.4</v>
          </cell>
          <cell r="AD99">
            <v>2.4166666666666665</v>
          </cell>
          <cell r="AE99">
            <v>2.4166666666666665</v>
          </cell>
          <cell r="AF99">
            <v>5.2</v>
          </cell>
          <cell r="AG99">
            <v>4.75</v>
          </cell>
          <cell r="AH99">
            <v>4.75</v>
          </cell>
        </row>
        <row r="100">
          <cell r="B100" t="str">
            <v>Ponyta</v>
          </cell>
          <cell r="C100" t="str">
            <v>Fire</v>
          </cell>
          <cell r="G100">
            <v>3</v>
          </cell>
          <cell r="H100">
            <v>50</v>
          </cell>
          <cell r="I100">
            <v>3</v>
          </cell>
          <cell r="J100">
            <v>85</v>
          </cell>
          <cell r="K100">
            <v>2</v>
          </cell>
          <cell r="L100">
            <v>5</v>
          </cell>
          <cell r="M100">
            <v>90</v>
          </cell>
          <cell r="N100">
            <v>2</v>
          </cell>
          <cell r="O100">
            <v>5</v>
          </cell>
          <cell r="P100">
            <v>55</v>
          </cell>
          <cell r="Q100">
            <v>2</v>
          </cell>
          <cell r="R100">
            <v>4</v>
          </cell>
          <cell r="S100">
            <v>65</v>
          </cell>
          <cell r="T100">
            <v>2</v>
          </cell>
          <cell r="U100">
            <v>4</v>
          </cell>
          <cell r="V100">
            <v>65</v>
          </cell>
          <cell r="W100">
            <v>2</v>
          </cell>
          <cell r="X100">
            <v>4</v>
          </cell>
          <cell r="Y100">
            <v>410</v>
          </cell>
          <cell r="Z100">
            <v>10</v>
          </cell>
          <cell r="AA100">
            <v>22</v>
          </cell>
          <cell r="AB100">
            <v>68.33</v>
          </cell>
          <cell r="AC100">
            <v>2</v>
          </cell>
          <cell r="AD100">
            <v>1.9166666666666667</v>
          </cell>
          <cell r="AE100">
            <v>1.9166666666666667</v>
          </cell>
          <cell r="AF100">
            <v>4.4000000000000004</v>
          </cell>
          <cell r="AG100">
            <v>3.9166666666666665</v>
          </cell>
          <cell r="AH100">
            <v>3.9166666666666665</v>
          </cell>
        </row>
        <row r="101">
          <cell r="B101" t="str">
            <v>Ponyta (Galar)</v>
          </cell>
          <cell r="C101" t="str">
            <v>Psychic</v>
          </cell>
          <cell r="I101">
            <v>3</v>
          </cell>
          <cell r="J101">
            <v>85</v>
          </cell>
          <cell r="K101">
            <v>2</v>
          </cell>
          <cell r="L101">
            <v>5</v>
          </cell>
          <cell r="M101">
            <v>90</v>
          </cell>
          <cell r="N101">
            <v>2</v>
          </cell>
          <cell r="O101">
            <v>5</v>
          </cell>
          <cell r="P101">
            <v>55</v>
          </cell>
          <cell r="Q101">
            <v>2</v>
          </cell>
          <cell r="R101">
            <v>4</v>
          </cell>
          <cell r="S101">
            <v>65</v>
          </cell>
          <cell r="T101">
            <v>2</v>
          </cell>
          <cell r="U101">
            <v>4</v>
          </cell>
          <cell r="V101">
            <v>65</v>
          </cell>
          <cell r="W101">
            <v>2</v>
          </cell>
          <cell r="X101">
            <v>4</v>
          </cell>
        </row>
        <row r="102">
          <cell r="B102" t="str">
            <v>Rapidash</v>
          </cell>
          <cell r="C102" t="str">
            <v>Fire</v>
          </cell>
          <cell r="G102">
            <v>5</v>
          </cell>
          <cell r="H102">
            <v>65</v>
          </cell>
          <cell r="I102">
            <v>5</v>
          </cell>
          <cell r="J102">
            <v>100</v>
          </cell>
          <cell r="K102">
            <v>3</v>
          </cell>
          <cell r="L102">
            <v>6</v>
          </cell>
          <cell r="M102">
            <v>105</v>
          </cell>
          <cell r="N102">
            <v>3</v>
          </cell>
          <cell r="O102">
            <v>6</v>
          </cell>
          <cell r="P102">
            <v>70</v>
          </cell>
          <cell r="Q102">
            <v>2</v>
          </cell>
          <cell r="R102">
            <v>5</v>
          </cell>
          <cell r="S102">
            <v>80</v>
          </cell>
          <cell r="T102">
            <v>2</v>
          </cell>
          <cell r="U102">
            <v>5</v>
          </cell>
          <cell r="V102">
            <v>80</v>
          </cell>
          <cell r="W102">
            <v>2</v>
          </cell>
          <cell r="X102">
            <v>5</v>
          </cell>
          <cell r="Y102">
            <v>500</v>
          </cell>
          <cell r="Z102">
            <v>12</v>
          </cell>
          <cell r="AA102">
            <v>27</v>
          </cell>
          <cell r="AB102">
            <v>83.33</v>
          </cell>
          <cell r="AC102">
            <v>2.4</v>
          </cell>
          <cell r="AD102">
            <v>2.4166666666666665</v>
          </cell>
          <cell r="AE102">
            <v>2.4166666666666665</v>
          </cell>
          <cell r="AF102">
            <v>5.4</v>
          </cell>
          <cell r="AG102">
            <v>4.916666666666667</v>
          </cell>
          <cell r="AH102">
            <v>4.916666666666667</v>
          </cell>
        </row>
        <row r="103">
          <cell r="B103" t="str">
            <v>Rapidash (Galar)</v>
          </cell>
          <cell r="C103" t="str">
            <v>Psychic</v>
          </cell>
          <cell r="D103" t="str">
            <v>Fairy</v>
          </cell>
          <cell r="I103">
            <v>5</v>
          </cell>
          <cell r="J103">
            <v>100</v>
          </cell>
          <cell r="K103">
            <v>3</v>
          </cell>
          <cell r="L103">
            <v>6</v>
          </cell>
          <cell r="M103">
            <v>105</v>
          </cell>
          <cell r="N103">
            <v>3</v>
          </cell>
          <cell r="O103">
            <v>6</v>
          </cell>
          <cell r="P103">
            <v>70</v>
          </cell>
          <cell r="Q103">
            <v>2</v>
          </cell>
          <cell r="R103">
            <v>5</v>
          </cell>
          <cell r="S103">
            <v>80</v>
          </cell>
          <cell r="T103">
            <v>2</v>
          </cell>
          <cell r="U103">
            <v>5</v>
          </cell>
          <cell r="V103">
            <v>80</v>
          </cell>
          <cell r="W103">
            <v>2</v>
          </cell>
          <cell r="X103">
            <v>5</v>
          </cell>
        </row>
        <row r="104">
          <cell r="B104" t="str">
            <v>Slowpoke</v>
          </cell>
          <cell r="C104" t="str">
            <v>Water</v>
          </cell>
          <cell r="D104" t="str">
            <v>Psychic</v>
          </cell>
          <cell r="G104">
            <v>4</v>
          </cell>
          <cell r="H104">
            <v>90</v>
          </cell>
          <cell r="I104">
            <v>4</v>
          </cell>
          <cell r="J104">
            <v>65</v>
          </cell>
          <cell r="K104">
            <v>2</v>
          </cell>
          <cell r="L104">
            <v>4</v>
          </cell>
          <cell r="M104">
            <v>15</v>
          </cell>
          <cell r="N104">
            <v>1</v>
          </cell>
          <cell r="O104">
            <v>2</v>
          </cell>
          <cell r="P104">
            <v>65</v>
          </cell>
          <cell r="Q104">
            <v>2</v>
          </cell>
          <cell r="R104">
            <v>4</v>
          </cell>
          <cell r="S104">
            <v>40</v>
          </cell>
          <cell r="T104">
            <v>1</v>
          </cell>
          <cell r="U104">
            <v>3</v>
          </cell>
          <cell r="V104">
            <v>40</v>
          </cell>
          <cell r="W104">
            <v>1</v>
          </cell>
          <cell r="X104">
            <v>3</v>
          </cell>
          <cell r="Y104">
            <v>315</v>
          </cell>
          <cell r="Z104">
            <v>7</v>
          </cell>
          <cell r="AA104">
            <v>16</v>
          </cell>
          <cell r="AB104">
            <v>52.5</v>
          </cell>
          <cell r="AC104">
            <v>1.4</v>
          </cell>
          <cell r="AD104">
            <v>1.5</v>
          </cell>
          <cell r="AE104">
            <v>1.5</v>
          </cell>
          <cell r="AF104">
            <v>3.2</v>
          </cell>
          <cell r="AG104">
            <v>3</v>
          </cell>
          <cell r="AH104">
            <v>3</v>
          </cell>
        </row>
        <row r="105">
          <cell r="B105" t="str">
            <v>Slowpoke (Galar)</v>
          </cell>
          <cell r="C105" t="str">
            <v>Psychic</v>
          </cell>
          <cell r="I105">
            <v>4</v>
          </cell>
          <cell r="J105">
            <v>65</v>
          </cell>
          <cell r="K105">
            <v>2</v>
          </cell>
          <cell r="L105">
            <v>4</v>
          </cell>
          <cell r="M105">
            <v>15</v>
          </cell>
          <cell r="N105">
            <v>1</v>
          </cell>
          <cell r="O105">
            <v>2</v>
          </cell>
          <cell r="P105">
            <v>65</v>
          </cell>
          <cell r="Q105">
            <v>2</v>
          </cell>
          <cell r="R105">
            <v>4</v>
          </cell>
          <cell r="S105">
            <v>40</v>
          </cell>
          <cell r="T105">
            <v>1</v>
          </cell>
          <cell r="U105">
            <v>3</v>
          </cell>
          <cell r="V105">
            <v>40</v>
          </cell>
          <cell r="W105">
            <v>1</v>
          </cell>
          <cell r="X105">
            <v>3</v>
          </cell>
        </row>
        <row r="106">
          <cell r="B106" t="str">
            <v>Slowbro</v>
          </cell>
          <cell r="C106" t="str">
            <v>Water</v>
          </cell>
          <cell r="D106" t="str">
            <v>Psychic</v>
          </cell>
          <cell r="G106">
            <v>5</v>
          </cell>
          <cell r="H106">
            <v>95</v>
          </cell>
          <cell r="I106">
            <v>5</v>
          </cell>
          <cell r="J106">
            <v>75</v>
          </cell>
          <cell r="K106">
            <v>2</v>
          </cell>
          <cell r="L106">
            <v>5</v>
          </cell>
          <cell r="M106">
            <v>30</v>
          </cell>
          <cell r="N106">
            <v>1</v>
          </cell>
          <cell r="O106">
            <v>3</v>
          </cell>
          <cell r="P106">
            <v>110</v>
          </cell>
          <cell r="Q106">
            <v>4</v>
          </cell>
          <cell r="R106">
            <v>6</v>
          </cell>
          <cell r="S106">
            <v>100</v>
          </cell>
          <cell r="T106">
            <v>3</v>
          </cell>
          <cell r="U106">
            <v>6</v>
          </cell>
          <cell r="V106">
            <v>80</v>
          </cell>
          <cell r="W106">
            <v>2</v>
          </cell>
          <cell r="X106">
            <v>5</v>
          </cell>
          <cell r="Y106">
            <v>490</v>
          </cell>
          <cell r="Z106">
            <v>12</v>
          </cell>
          <cell r="AA106">
            <v>25</v>
          </cell>
          <cell r="AB106">
            <v>81.67</v>
          </cell>
          <cell r="AC106">
            <v>2.4</v>
          </cell>
          <cell r="AD106">
            <v>2.4166666666666665</v>
          </cell>
          <cell r="AE106">
            <v>2.4166666666666665</v>
          </cell>
          <cell r="AF106">
            <v>5</v>
          </cell>
          <cell r="AG106">
            <v>4.583333333333333</v>
          </cell>
          <cell r="AH106">
            <v>4.583333333333333</v>
          </cell>
        </row>
        <row r="107">
          <cell r="B107" t="str">
            <v>Slowbro (Mega Slowbro)</v>
          </cell>
          <cell r="C107" t="str">
            <v>Water</v>
          </cell>
          <cell r="D107" t="str">
            <v>Psychic</v>
          </cell>
          <cell r="H107">
            <v>95</v>
          </cell>
          <cell r="I107">
            <v>7</v>
          </cell>
          <cell r="J107">
            <v>75</v>
          </cell>
          <cell r="K107">
            <v>2</v>
          </cell>
          <cell r="L107">
            <v>5</v>
          </cell>
          <cell r="M107">
            <v>30</v>
          </cell>
          <cell r="N107">
            <v>1</v>
          </cell>
          <cell r="O107">
            <v>3</v>
          </cell>
          <cell r="P107">
            <v>180</v>
          </cell>
          <cell r="Q107">
            <v>4</v>
          </cell>
          <cell r="R107">
            <v>9</v>
          </cell>
          <cell r="S107">
            <v>130</v>
          </cell>
          <cell r="T107">
            <v>3</v>
          </cell>
          <cell r="U107">
            <v>7</v>
          </cell>
          <cell r="V107">
            <v>80</v>
          </cell>
          <cell r="W107">
            <v>2</v>
          </cell>
          <cell r="X107">
            <v>5</v>
          </cell>
          <cell r="Y107">
            <v>590</v>
          </cell>
          <cell r="Z107">
            <v>12</v>
          </cell>
          <cell r="AA107">
            <v>29</v>
          </cell>
          <cell r="AB107">
            <v>98.33</v>
          </cell>
          <cell r="AC107">
            <v>2.4</v>
          </cell>
          <cell r="AD107">
            <v>2</v>
          </cell>
          <cell r="AE107">
            <v>2.5833333333333335</v>
          </cell>
          <cell r="AF107">
            <v>5.8</v>
          </cell>
          <cell r="AG107">
            <v>4.833333333333333</v>
          </cell>
          <cell r="AH107">
            <v>5.416666666666667</v>
          </cell>
        </row>
        <row r="108">
          <cell r="B108" t="str">
            <v>Magnemite</v>
          </cell>
          <cell r="C108" t="str">
            <v>Electric</v>
          </cell>
          <cell r="D108" t="str">
            <v>Steel</v>
          </cell>
          <cell r="G108">
            <v>3</v>
          </cell>
          <cell r="H108">
            <v>25</v>
          </cell>
          <cell r="I108">
            <v>3</v>
          </cell>
          <cell r="J108">
            <v>35</v>
          </cell>
          <cell r="K108">
            <v>2</v>
          </cell>
          <cell r="L108">
            <v>4</v>
          </cell>
          <cell r="M108">
            <v>45</v>
          </cell>
          <cell r="N108">
            <v>2</v>
          </cell>
          <cell r="O108">
            <v>5</v>
          </cell>
          <cell r="P108">
            <v>70</v>
          </cell>
          <cell r="Q108">
            <v>2</v>
          </cell>
          <cell r="R108">
            <v>4</v>
          </cell>
          <cell r="S108">
            <v>95</v>
          </cell>
          <cell r="T108">
            <v>2</v>
          </cell>
          <cell r="U108">
            <v>4</v>
          </cell>
          <cell r="V108">
            <v>55</v>
          </cell>
          <cell r="W108">
            <v>2</v>
          </cell>
          <cell r="X108">
            <v>4</v>
          </cell>
          <cell r="Y108">
            <v>325</v>
          </cell>
          <cell r="Z108">
            <v>10</v>
          </cell>
          <cell r="AA108">
            <v>21</v>
          </cell>
          <cell r="AB108">
            <v>54.17</v>
          </cell>
          <cell r="AC108">
            <v>2</v>
          </cell>
          <cell r="AD108">
            <v>1.9166666666666667</v>
          </cell>
          <cell r="AE108">
            <v>1.9166666666666667</v>
          </cell>
          <cell r="AF108">
            <v>4.2</v>
          </cell>
          <cell r="AG108">
            <v>3.75</v>
          </cell>
          <cell r="AH108">
            <v>3.75</v>
          </cell>
        </row>
        <row r="109">
          <cell r="B109" t="str">
            <v>Magneton</v>
          </cell>
          <cell r="C109" t="str">
            <v>Electric</v>
          </cell>
          <cell r="D109" t="str">
            <v>Steel</v>
          </cell>
          <cell r="G109">
            <v>4</v>
          </cell>
          <cell r="H109">
            <v>50</v>
          </cell>
          <cell r="I109">
            <v>4</v>
          </cell>
          <cell r="J109">
            <v>60</v>
          </cell>
          <cell r="K109">
            <v>2</v>
          </cell>
          <cell r="L109">
            <v>4</v>
          </cell>
          <cell r="M109">
            <v>70</v>
          </cell>
          <cell r="N109">
            <v>2</v>
          </cell>
          <cell r="O109">
            <v>5</v>
          </cell>
          <cell r="P109">
            <v>95</v>
          </cell>
          <cell r="Q109">
            <v>3</v>
          </cell>
          <cell r="R109">
            <v>6</v>
          </cell>
          <cell r="S109">
            <v>120</v>
          </cell>
          <cell r="T109">
            <v>3</v>
          </cell>
          <cell r="U109">
            <v>7</v>
          </cell>
          <cell r="V109">
            <v>70</v>
          </cell>
          <cell r="W109">
            <v>2</v>
          </cell>
          <cell r="X109">
            <v>6</v>
          </cell>
          <cell r="Y109">
            <v>465</v>
          </cell>
          <cell r="Z109">
            <v>12</v>
          </cell>
          <cell r="AA109">
            <v>28</v>
          </cell>
          <cell r="AB109">
            <v>77.5</v>
          </cell>
          <cell r="AC109">
            <v>2.4</v>
          </cell>
          <cell r="AD109">
            <v>2.3333333333333335</v>
          </cell>
          <cell r="AE109">
            <v>2.3333333333333335</v>
          </cell>
          <cell r="AF109">
            <v>5.6</v>
          </cell>
          <cell r="AG109">
            <v>5</v>
          </cell>
          <cell r="AH109">
            <v>5</v>
          </cell>
        </row>
        <row r="110">
          <cell r="B110" t="str">
            <v>Farfetch'd</v>
          </cell>
          <cell r="C110" t="str">
            <v>Normal</v>
          </cell>
          <cell r="D110" t="str">
            <v>Flying</v>
          </cell>
          <cell r="G110">
            <v>4</v>
          </cell>
          <cell r="H110">
            <v>52</v>
          </cell>
          <cell r="I110">
            <v>4</v>
          </cell>
          <cell r="J110">
            <v>65</v>
          </cell>
          <cell r="K110">
            <v>2</v>
          </cell>
          <cell r="L110">
            <v>4</v>
          </cell>
          <cell r="M110">
            <v>60</v>
          </cell>
          <cell r="N110">
            <v>2</v>
          </cell>
          <cell r="O110">
            <v>4</v>
          </cell>
          <cell r="P110">
            <v>55</v>
          </cell>
          <cell r="Q110">
            <v>2</v>
          </cell>
          <cell r="R110">
            <v>4</v>
          </cell>
          <cell r="S110">
            <v>58</v>
          </cell>
          <cell r="T110">
            <v>2</v>
          </cell>
          <cell r="U110">
            <v>4</v>
          </cell>
          <cell r="V110">
            <v>62</v>
          </cell>
          <cell r="W110">
            <v>2</v>
          </cell>
          <cell r="X110">
            <v>4</v>
          </cell>
          <cell r="Y110">
            <v>352</v>
          </cell>
          <cell r="Z110">
            <v>10</v>
          </cell>
          <cell r="AA110">
            <v>20</v>
          </cell>
          <cell r="AB110">
            <v>58.67</v>
          </cell>
          <cell r="AC110">
            <v>2</v>
          </cell>
          <cell r="AD110">
            <v>2</v>
          </cell>
          <cell r="AE110">
            <v>2</v>
          </cell>
          <cell r="AF110">
            <v>4</v>
          </cell>
          <cell r="AG110">
            <v>3.6666666666666665</v>
          </cell>
          <cell r="AH110">
            <v>3.6666666666666665</v>
          </cell>
        </row>
        <row r="111">
          <cell r="B111" t="str">
            <v>Farfetch'd (Galar)</v>
          </cell>
          <cell r="C111" t="str">
            <v>Fighting</v>
          </cell>
          <cell r="H111">
            <v>52</v>
          </cell>
          <cell r="I111">
            <v>3</v>
          </cell>
          <cell r="J111">
            <v>95</v>
          </cell>
          <cell r="K111">
            <v>2</v>
          </cell>
          <cell r="L111">
            <v>5</v>
          </cell>
          <cell r="M111">
            <v>55</v>
          </cell>
          <cell r="N111">
            <v>1</v>
          </cell>
          <cell r="O111">
            <v>3</v>
          </cell>
          <cell r="P111">
            <v>55</v>
          </cell>
          <cell r="Q111">
            <v>1</v>
          </cell>
          <cell r="R111">
            <v>3</v>
          </cell>
          <cell r="S111">
            <v>58</v>
          </cell>
          <cell r="T111">
            <v>1</v>
          </cell>
          <cell r="U111">
            <v>3</v>
          </cell>
          <cell r="V111">
            <v>62</v>
          </cell>
          <cell r="W111">
            <v>1</v>
          </cell>
          <cell r="X111">
            <v>3</v>
          </cell>
        </row>
        <row r="112">
          <cell r="B112" t="str">
            <v>Doduo</v>
          </cell>
          <cell r="C112" t="str">
            <v>Normal</v>
          </cell>
          <cell r="D112" t="str">
            <v>Flying</v>
          </cell>
          <cell r="G112">
            <v>4</v>
          </cell>
          <cell r="H112">
            <v>35</v>
          </cell>
          <cell r="I112">
            <v>4</v>
          </cell>
          <cell r="J112">
            <v>85</v>
          </cell>
          <cell r="K112">
            <v>2</v>
          </cell>
          <cell r="L112">
            <v>5</v>
          </cell>
          <cell r="M112">
            <v>75</v>
          </cell>
          <cell r="N112">
            <v>2</v>
          </cell>
          <cell r="O112">
            <v>5</v>
          </cell>
          <cell r="P112">
            <v>45</v>
          </cell>
          <cell r="Q112">
            <v>2</v>
          </cell>
          <cell r="R112">
            <v>4</v>
          </cell>
          <cell r="S112">
            <v>35</v>
          </cell>
          <cell r="T112">
            <v>1</v>
          </cell>
          <cell r="U112">
            <v>3</v>
          </cell>
          <cell r="V112">
            <v>35</v>
          </cell>
          <cell r="W112">
            <v>1</v>
          </cell>
          <cell r="X112">
            <v>3</v>
          </cell>
          <cell r="Y112">
            <v>310</v>
          </cell>
          <cell r="Z112">
            <v>8</v>
          </cell>
          <cell r="AA112">
            <v>20</v>
          </cell>
          <cell r="AB112">
            <v>51.67</v>
          </cell>
          <cell r="AC112">
            <v>1.6</v>
          </cell>
          <cell r="AD112">
            <v>1.6666666666666667</v>
          </cell>
          <cell r="AE112">
            <v>1.6666666666666667</v>
          </cell>
          <cell r="AF112">
            <v>4</v>
          </cell>
          <cell r="AG112">
            <v>3.6666666666666665</v>
          </cell>
          <cell r="AH112">
            <v>3.6666666666666665</v>
          </cell>
        </row>
        <row r="113">
          <cell r="B113" t="str">
            <v>Dodrio</v>
          </cell>
          <cell r="C113" t="str">
            <v>Normal</v>
          </cell>
          <cell r="D113" t="str">
            <v>Flying</v>
          </cell>
          <cell r="G113">
            <v>6</v>
          </cell>
          <cell r="H113">
            <v>60</v>
          </cell>
          <cell r="I113">
            <v>6</v>
          </cell>
          <cell r="J113">
            <v>110</v>
          </cell>
          <cell r="K113">
            <v>3</v>
          </cell>
          <cell r="L113">
            <v>6</v>
          </cell>
          <cell r="M113">
            <v>100</v>
          </cell>
          <cell r="N113">
            <v>3</v>
          </cell>
          <cell r="O113">
            <v>6</v>
          </cell>
          <cell r="P113">
            <v>70</v>
          </cell>
          <cell r="Q113">
            <v>2</v>
          </cell>
          <cell r="R113">
            <v>5</v>
          </cell>
          <cell r="S113">
            <v>60</v>
          </cell>
          <cell r="T113">
            <v>2</v>
          </cell>
          <cell r="U113">
            <v>4</v>
          </cell>
          <cell r="V113">
            <v>60</v>
          </cell>
          <cell r="W113">
            <v>2</v>
          </cell>
          <cell r="X113">
            <v>4</v>
          </cell>
          <cell r="Y113">
            <v>460</v>
          </cell>
          <cell r="Z113">
            <v>12</v>
          </cell>
          <cell r="AA113">
            <v>25</v>
          </cell>
          <cell r="AB113">
            <v>76.67</v>
          </cell>
          <cell r="AC113">
            <v>2.4</v>
          </cell>
          <cell r="AD113">
            <v>2.5</v>
          </cell>
          <cell r="AE113">
            <v>2.5</v>
          </cell>
          <cell r="AF113">
            <v>5</v>
          </cell>
          <cell r="AG113">
            <v>4.666666666666667</v>
          </cell>
          <cell r="AH113">
            <v>4.666666666666667</v>
          </cell>
        </row>
        <row r="114">
          <cell r="B114" t="str">
            <v>Seel</v>
          </cell>
          <cell r="C114" t="str">
            <v>Water</v>
          </cell>
          <cell r="G114">
            <v>3</v>
          </cell>
          <cell r="H114">
            <v>65</v>
          </cell>
          <cell r="I114">
            <v>3</v>
          </cell>
          <cell r="J114">
            <v>45</v>
          </cell>
          <cell r="K114">
            <v>2</v>
          </cell>
          <cell r="L114">
            <v>4</v>
          </cell>
          <cell r="M114">
            <v>45</v>
          </cell>
          <cell r="N114">
            <v>2</v>
          </cell>
          <cell r="O114">
            <v>4</v>
          </cell>
          <cell r="P114">
            <v>55</v>
          </cell>
          <cell r="Q114">
            <v>2</v>
          </cell>
          <cell r="R114">
            <v>4</v>
          </cell>
          <cell r="S114">
            <v>45</v>
          </cell>
          <cell r="T114">
            <v>2</v>
          </cell>
          <cell r="U114">
            <v>4</v>
          </cell>
          <cell r="V114">
            <v>70</v>
          </cell>
          <cell r="W114">
            <v>2</v>
          </cell>
          <cell r="X114">
            <v>5</v>
          </cell>
          <cell r="Y114">
            <v>325</v>
          </cell>
          <cell r="Z114">
            <v>10</v>
          </cell>
          <cell r="AA114">
            <v>21</v>
          </cell>
          <cell r="AB114">
            <v>54.17</v>
          </cell>
          <cell r="AC114">
            <v>2</v>
          </cell>
          <cell r="AD114">
            <v>1.9166666666666667</v>
          </cell>
          <cell r="AE114">
            <v>1.9166666666666667</v>
          </cell>
          <cell r="AF114">
            <v>4.2</v>
          </cell>
          <cell r="AG114">
            <v>3.75</v>
          </cell>
          <cell r="AH114">
            <v>3.75</v>
          </cell>
        </row>
        <row r="115">
          <cell r="B115" t="str">
            <v>Dewgong</v>
          </cell>
          <cell r="C115" t="str">
            <v>Water</v>
          </cell>
          <cell r="D115" t="str">
            <v>Ice</v>
          </cell>
          <cell r="G115">
            <v>5</v>
          </cell>
          <cell r="H115">
            <v>90</v>
          </cell>
          <cell r="I115">
            <v>5</v>
          </cell>
          <cell r="J115">
            <v>70</v>
          </cell>
          <cell r="K115">
            <v>2</v>
          </cell>
          <cell r="L115">
            <v>5</v>
          </cell>
          <cell r="M115">
            <v>70</v>
          </cell>
          <cell r="N115">
            <v>2</v>
          </cell>
          <cell r="O115">
            <v>5</v>
          </cell>
          <cell r="P115">
            <v>80</v>
          </cell>
          <cell r="Q115">
            <v>2</v>
          </cell>
          <cell r="R115">
            <v>5</v>
          </cell>
          <cell r="S115">
            <v>70</v>
          </cell>
          <cell r="T115">
            <v>2</v>
          </cell>
          <cell r="U115">
            <v>5</v>
          </cell>
          <cell r="V115">
            <v>95</v>
          </cell>
          <cell r="W115">
            <v>3</v>
          </cell>
          <cell r="X115">
            <v>6</v>
          </cell>
          <cell r="Y115">
            <v>475</v>
          </cell>
          <cell r="Z115">
            <v>11</v>
          </cell>
          <cell r="AA115">
            <v>26</v>
          </cell>
          <cell r="AB115">
            <v>79.17</v>
          </cell>
          <cell r="AC115">
            <v>2.2000000000000002</v>
          </cell>
          <cell r="AD115">
            <v>2.25</v>
          </cell>
          <cell r="AE115">
            <v>2.25</v>
          </cell>
          <cell r="AF115">
            <v>5.2</v>
          </cell>
          <cell r="AG115">
            <v>4.75</v>
          </cell>
          <cell r="AH115">
            <v>4.75</v>
          </cell>
        </row>
        <row r="116">
          <cell r="B116" t="str">
            <v>Grimer (Alola)</v>
          </cell>
          <cell r="C116" t="str">
            <v>Poison</v>
          </cell>
          <cell r="D116" t="str">
            <v>Dark</v>
          </cell>
          <cell r="I116">
            <v>3</v>
          </cell>
          <cell r="K116">
            <v>2</v>
          </cell>
          <cell r="L116">
            <v>5</v>
          </cell>
          <cell r="N116">
            <v>1</v>
          </cell>
          <cell r="O116">
            <v>3</v>
          </cell>
          <cell r="Q116">
            <v>2</v>
          </cell>
          <cell r="R116">
            <v>4</v>
          </cell>
          <cell r="T116">
            <v>1</v>
          </cell>
          <cell r="U116">
            <v>3</v>
          </cell>
          <cell r="W116">
            <v>2</v>
          </cell>
          <cell r="X116">
            <v>4</v>
          </cell>
          <cell r="AI116">
            <v>1</v>
          </cell>
        </row>
        <row r="117">
          <cell r="B117" t="str">
            <v>Grimer</v>
          </cell>
          <cell r="C117" t="str">
            <v>Poison</v>
          </cell>
          <cell r="G117">
            <v>3</v>
          </cell>
          <cell r="H117">
            <v>80</v>
          </cell>
          <cell r="I117">
            <v>3</v>
          </cell>
          <cell r="J117">
            <v>80</v>
          </cell>
          <cell r="K117">
            <v>2</v>
          </cell>
          <cell r="L117">
            <v>5</v>
          </cell>
          <cell r="M117">
            <v>25</v>
          </cell>
          <cell r="N117">
            <v>1</v>
          </cell>
          <cell r="O117">
            <v>3</v>
          </cell>
          <cell r="P117">
            <v>50</v>
          </cell>
          <cell r="Q117">
            <v>2</v>
          </cell>
          <cell r="R117">
            <v>4</v>
          </cell>
          <cell r="S117">
            <v>40</v>
          </cell>
          <cell r="T117">
            <v>1</v>
          </cell>
          <cell r="U117">
            <v>3</v>
          </cell>
          <cell r="V117">
            <v>50</v>
          </cell>
          <cell r="W117">
            <v>2</v>
          </cell>
          <cell r="X117">
            <v>4</v>
          </cell>
          <cell r="Y117">
            <v>325</v>
          </cell>
          <cell r="Z117">
            <v>8</v>
          </cell>
          <cell r="AA117">
            <v>19</v>
          </cell>
          <cell r="AB117">
            <v>54.17</v>
          </cell>
          <cell r="AC117">
            <v>1.6</v>
          </cell>
          <cell r="AD117">
            <v>1.5833333333333333</v>
          </cell>
          <cell r="AE117">
            <v>1.5833333333333333</v>
          </cell>
          <cell r="AF117">
            <v>3.8</v>
          </cell>
          <cell r="AG117">
            <v>3.4166666666666665</v>
          </cell>
          <cell r="AH117">
            <v>3.4166666666666665</v>
          </cell>
        </row>
        <row r="118">
          <cell r="B118" t="str">
            <v>Muk</v>
          </cell>
          <cell r="C118" t="str">
            <v>Poison</v>
          </cell>
          <cell r="G118">
            <v>4</v>
          </cell>
          <cell r="H118">
            <v>105</v>
          </cell>
          <cell r="I118">
            <v>4</v>
          </cell>
          <cell r="J118">
            <v>105</v>
          </cell>
          <cell r="K118">
            <v>3</v>
          </cell>
          <cell r="L118">
            <v>6</v>
          </cell>
          <cell r="M118">
            <v>50</v>
          </cell>
          <cell r="N118">
            <v>2</v>
          </cell>
          <cell r="O118">
            <v>4</v>
          </cell>
          <cell r="P118">
            <v>75</v>
          </cell>
          <cell r="Q118">
            <v>2</v>
          </cell>
          <cell r="R118">
            <v>5</v>
          </cell>
          <cell r="S118">
            <v>65</v>
          </cell>
          <cell r="T118">
            <v>2</v>
          </cell>
          <cell r="U118">
            <v>4</v>
          </cell>
          <cell r="V118">
            <v>100</v>
          </cell>
          <cell r="W118">
            <v>3</v>
          </cell>
          <cell r="X118">
            <v>6</v>
          </cell>
          <cell r="Y118">
            <v>500</v>
          </cell>
          <cell r="Z118">
            <v>12</v>
          </cell>
          <cell r="AA118">
            <v>25</v>
          </cell>
          <cell r="AB118">
            <v>83.33</v>
          </cell>
          <cell r="AC118">
            <v>2.4</v>
          </cell>
          <cell r="AD118">
            <v>2.3333333333333335</v>
          </cell>
          <cell r="AE118">
            <v>2.3333333333333335</v>
          </cell>
          <cell r="AF118">
            <v>5</v>
          </cell>
          <cell r="AG118">
            <v>4.5</v>
          </cell>
          <cell r="AH118">
            <v>4.5</v>
          </cell>
        </row>
        <row r="119">
          <cell r="B119" t="str">
            <v>Muk (Alola)</v>
          </cell>
          <cell r="C119" t="str">
            <v>Poison</v>
          </cell>
          <cell r="D119" t="str">
            <v>Dark</v>
          </cell>
          <cell r="I119">
            <v>4</v>
          </cell>
          <cell r="K119">
            <v>3</v>
          </cell>
          <cell r="L119">
            <v>6</v>
          </cell>
          <cell r="N119">
            <v>2</v>
          </cell>
          <cell r="O119">
            <v>4</v>
          </cell>
          <cell r="Q119">
            <v>2</v>
          </cell>
          <cell r="R119">
            <v>5</v>
          </cell>
          <cell r="T119">
            <v>2</v>
          </cell>
          <cell r="U119">
            <v>4</v>
          </cell>
          <cell r="W119">
            <v>3</v>
          </cell>
          <cell r="X119">
            <v>6</v>
          </cell>
          <cell r="AI119">
            <v>1</v>
          </cell>
        </row>
        <row r="120">
          <cell r="B120" t="str">
            <v>Shellder</v>
          </cell>
          <cell r="C120" t="str">
            <v>Water</v>
          </cell>
          <cell r="G120">
            <v>3</v>
          </cell>
          <cell r="H120">
            <v>30</v>
          </cell>
          <cell r="I120">
            <v>3</v>
          </cell>
          <cell r="J120">
            <v>65</v>
          </cell>
          <cell r="K120">
            <v>2</v>
          </cell>
          <cell r="L120">
            <v>4</v>
          </cell>
          <cell r="M120">
            <v>40</v>
          </cell>
          <cell r="N120">
            <v>1</v>
          </cell>
          <cell r="O120">
            <v>3</v>
          </cell>
          <cell r="P120">
            <v>100</v>
          </cell>
          <cell r="Q120">
            <v>3</v>
          </cell>
          <cell r="R120">
            <v>6</v>
          </cell>
          <cell r="S120">
            <v>45</v>
          </cell>
          <cell r="T120">
            <v>2</v>
          </cell>
          <cell r="U120">
            <v>4</v>
          </cell>
          <cell r="V120">
            <v>25</v>
          </cell>
          <cell r="W120">
            <v>1</v>
          </cell>
          <cell r="X120">
            <v>3</v>
          </cell>
          <cell r="Y120">
            <v>305</v>
          </cell>
          <cell r="Z120">
            <v>9</v>
          </cell>
          <cell r="AA120">
            <v>20</v>
          </cell>
          <cell r="AB120">
            <v>50.83</v>
          </cell>
          <cell r="AC120">
            <v>1.8</v>
          </cell>
          <cell r="AD120">
            <v>1.75</v>
          </cell>
          <cell r="AE120">
            <v>1.75</v>
          </cell>
          <cell r="AF120">
            <v>4</v>
          </cell>
          <cell r="AG120">
            <v>3.5833333333333335</v>
          </cell>
          <cell r="AH120">
            <v>3.5833333333333335</v>
          </cell>
        </row>
        <row r="121">
          <cell r="B121" t="str">
            <v>Cloyster</v>
          </cell>
          <cell r="C121" t="str">
            <v>Water</v>
          </cell>
          <cell r="D121" t="str">
            <v>Ice</v>
          </cell>
          <cell r="G121">
            <v>5</v>
          </cell>
          <cell r="H121">
            <v>50</v>
          </cell>
          <cell r="I121">
            <v>5</v>
          </cell>
          <cell r="J121">
            <v>95</v>
          </cell>
          <cell r="K121">
            <v>3</v>
          </cell>
          <cell r="L121">
            <v>6</v>
          </cell>
          <cell r="M121">
            <v>70</v>
          </cell>
          <cell r="N121">
            <v>2</v>
          </cell>
          <cell r="O121">
            <v>5</v>
          </cell>
          <cell r="P121">
            <v>180</v>
          </cell>
          <cell r="Q121">
            <v>4</v>
          </cell>
          <cell r="R121">
            <v>9</v>
          </cell>
          <cell r="S121">
            <v>85</v>
          </cell>
          <cell r="T121">
            <v>2</v>
          </cell>
          <cell r="U121">
            <v>5</v>
          </cell>
          <cell r="V121">
            <v>45</v>
          </cell>
          <cell r="W121">
            <v>2</v>
          </cell>
          <cell r="X121">
            <v>4</v>
          </cell>
          <cell r="Y121">
            <v>525</v>
          </cell>
          <cell r="Z121">
            <v>13</v>
          </cell>
          <cell r="AA121">
            <v>29</v>
          </cell>
          <cell r="AB121">
            <v>87.5</v>
          </cell>
          <cell r="AC121">
            <v>2.6</v>
          </cell>
          <cell r="AD121">
            <v>2.5833333333333335</v>
          </cell>
          <cell r="AE121">
            <v>2.5833333333333335</v>
          </cell>
          <cell r="AF121">
            <v>5.8</v>
          </cell>
          <cell r="AG121">
            <v>5.25</v>
          </cell>
          <cell r="AH121">
            <v>5.25</v>
          </cell>
        </row>
        <row r="122">
          <cell r="B122" t="str">
            <v>Gastly</v>
          </cell>
          <cell r="C122" t="str">
            <v>Ghost</v>
          </cell>
          <cell r="D122" t="str">
            <v>Poison</v>
          </cell>
          <cell r="G122">
            <v>4</v>
          </cell>
          <cell r="H122">
            <v>30</v>
          </cell>
          <cell r="I122">
            <v>4</v>
          </cell>
          <cell r="J122">
            <v>35</v>
          </cell>
          <cell r="K122">
            <v>1</v>
          </cell>
          <cell r="L122">
            <v>3</v>
          </cell>
          <cell r="M122">
            <v>80</v>
          </cell>
          <cell r="N122">
            <v>2</v>
          </cell>
          <cell r="O122">
            <v>5</v>
          </cell>
          <cell r="P122">
            <v>30</v>
          </cell>
          <cell r="Q122">
            <v>1</v>
          </cell>
          <cell r="R122">
            <v>3</v>
          </cell>
          <cell r="S122">
            <v>100</v>
          </cell>
          <cell r="T122">
            <v>3</v>
          </cell>
          <cell r="U122">
            <v>6</v>
          </cell>
          <cell r="V122">
            <v>35</v>
          </cell>
          <cell r="W122">
            <v>1</v>
          </cell>
          <cell r="X122">
            <v>3</v>
          </cell>
          <cell r="Y122">
            <v>310</v>
          </cell>
          <cell r="Z122">
            <v>8</v>
          </cell>
          <cell r="AA122">
            <v>20</v>
          </cell>
          <cell r="AB122">
            <v>51.67</v>
          </cell>
          <cell r="AC122">
            <v>1.6</v>
          </cell>
          <cell r="AD122">
            <v>1.6666666666666667</v>
          </cell>
          <cell r="AE122">
            <v>1.6666666666666667</v>
          </cell>
          <cell r="AF122">
            <v>4</v>
          </cell>
          <cell r="AG122">
            <v>3.6666666666666665</v>
          </cell>
          <cell r="AH122">
            <v>3.6666666666666665</v>
          </cell>
        </row>
        <row r="123">
          <cell r="B123" t="str">
            <v>Haunter</v>
          </cell>
          <cell r="C123" t="str">
            <v>Ghost</v>
          </cell>
          <cell r="D123" t="str">
            <v>Poison</v>
          </cell>
          <cell r="G123">
            <v>5</v>
          </cell>
          <cell r="H123">
            <v>45</v>
          </cell>
          <cell r="I123">
            <v>5</v>
          </cell>
          <cell r="J123">
            <v>50</v>
          </cell>
          <cell r="K123">
            <v>2</v>
          </cell>
          <cell r="L123">
            <v>4</v>
          </cell>
          <cell r="M123">
            <v>95</v>
          </cell>
          <cell r="N123">
            <v>3</v>
          </cell>
          <cell r="O123">
            <v>6</v>
          </cell>
          <cell r="P123">
            <v>45</v>
          </cell>
          <cell r="Q123">
            <v>2</v>
          </cell>
          <cell r="R123">
            <v>4</v>
          </cell>
          <cell r="S123">
            <v>115</v>
          </cell>
          <cell r="T123">
            <v>3</v>
          </cell>
          <cell r="U123">
            <v>6</v>
          </cell>
          <cell r="V123">
            <v>55</v>
          </cell>
          <cell r="W123">
            <v>2</v>
          </cell>
          <cell r="X123">
            <v>4</v>
          </cell>
          <cell r="Y123">
            <v>405</v>
          </cell>
          <cell r="Z123">
            <v>12</v>
          </cell>
          <cell r="AA123">
            <v>24</v>
          </cell>
          <cell r="AB123">
            <v>67.5</v>
          </cell>
          <cell r="AC123">
            <v>2.4</v>
          </cell>
          <cell r="AD123">
            <v>2.4166666666666665</v>
          </cell>
          <cell r="AE123">
            <v>2.4166666666666665</v>
          </cell>
          <cell r="AF123">
            <v>4.8</v>
          </cell>
          <cell r="AG123">
            <v>4.416666666666667</v>
          </cell>
          <cell r="AH123">
            <v>4.416666666666667</v>
          </cell>
        </row>
        <row r="124">
          <cell r="B124" t="str">
            <v>Gengar</v>
          </cell>
          <cell r="C124" t="str">
            <v>Ghost</v>
          </cell>
          <cell r="D124" t="str">
            <v>Poison</v>
          </cell>
          <cell r="G124">
            <v>5</v>
          </cell>
          <cell r="H124">
            <v>60</v>
          </cell>
          <cell r="I124">
            <v>5</v>
          </cell>
          <cell r="J124">
            <v>65</v>
          </cell>
          <cell r="K124">
            <v>2</v>
          </cell>
          <cell r="L124">
            <v>4</v>
          </cell>
          <cell r="M124">
            <v>110</v>
          </cell>
          <cell r="N124">
            <v>3</v>
          </cell>
          <cell r="O124">
            <v>6</v>
          </cell>
          <cell r="P124">
            <v>60</v>
          </cell>
          <cell r="Q124">
            <v>2</v>
          </cell>
          <cell r="R124">
            <v>4</v>
          </cell>
          <cell r="S124">
            <v>130</v>
          </cell>
          <cell r="T124">
            <v>3</v>
          </cell>
          <cell r="U124">
            <v>7</v>
          </cell>
          <cell r="V124">
            <v>75</v>
          </cell>
          <cell r="W124">
            <v>2</v>
          </cell>
          <cell r="X124">
            <v>5</v>
          </cell>
          <cell r="Y124">
            <v>500</v>
          </cell>
          <cell r="Z124">
            <v>12</v>
          </cell>
          <cell r="AA124">
            <v>26</v>
          </cell>
          <cell r="AB124">
            <v>83.33</v>
          </cell>
          <cell r="AC124">
            <v>2.4</v>
          </cell>
          <cell r="AD124">
            <v>2.4166666666666665</v>
          </cell>
          <cell r="AE124">
            <v>2.4166666666666665</v>
          </cell>
          <cell r="AF124">
            <v>5.2</v>
          </cell>
          <cell r="AG124">
            <v>4.75</v>
          </cell>
          <cell r="AH124">
            <v>4.75</v>
          </cell>
        </row>
        <row r="125">
          <cell r="B125" t="str">
            <v>Gengar (Mega Gengar)</v>
          </cell>
          <cell r="C125" t="str">
            <v>Ghost</v>
          </cell>
          <cell r="D125" t="str">
            <v>Poison</v>
          </cell>
          <cell r="H125">
            <v>60</v>
          </cell>
          <cell r="I125">
            <v>5</v>
          </cell>
          <cell r="J125">
            <v>65</v>
          </cell>
          <cell r="K125">
            <v>2</v>
          </cell>
          <cell r="L125">
            <v>4</v>
          </cell>
          <cell r="M125">
            <v>130</v>
          </cell>
          <cell r="N125">
            <v>3</v>
          </cell>
          <cell r="O125">
            <v>7</v>
          </cell>
          <cell r="P125">
            <v>80</v>
          </cell>
          <cell r="Q125">
            <v>2</v>
          </cell>
          <cell r="R125">
            <v>5</v>
          </cell>
          <cell r="S125">
            <v>170</v>
          </cell>
          <cell r="T125">
            <v>4</v>
          </cell>
          <cell r="U125">
            <v>8</v>
          </cell>
          <cell r="V125">
            <v>95</v>
          </cell>
          <cell r="W125">
            <v>3</v>
          </cell>
          <cell r="X125">
            <v>6</v>
          </cell>
          <cell r="Y125">
            <v>600</v>
          </cell>
          <cell r="Z125">
            <v>14</v>
          </cell>
          <cell r="AA125">
            <v>30</v>
          </cell>
          <cell r="AB125">
            <v>100</v>
          </cell>
          <cell r="AC125">
            <v>2.8</v>
          </cell>
          <cell r="AD125">
            <v>2.3333333333333335</v>
          </cell>
          <cell r="AE125">
            <v>2.75</v>
          </cell>
          <cell r="AF125">
            <v>6</v>
          </cell>
          <cell r="AG125">
            <v>5</v>
          </cell>
          <cell r="AH125">
            <v>5.416666666666667</v>
          </cell>
        </row>
        <row r="126">
          <cell r="B126" t="str">
            <v>Onix</v>
          </cell>
          <cell r="C126" t="str">
            <v>Rock</v>
          </cell>
          <cell r="D126" t="str">
            <v>Ground</v>
          </cell>
          <cell r="G126">
            <v>28</v>
          </cell>
          <cell r="H126">
            <v>35</v>
          </cell>
          <cell r="I126">
            <v>28</v>
          </cell>
          <cell r="J126">
            <v>45</v>
          </cell>
          <cell r="K126">
            <v>2</v>
          </cell>
          <cell r="L126">
            <v>4</v>
          </cell>
          <cell r="M126">
            <v>70</v>
          </cell>
          <cell r="N126">
            <v>2</v>
          </cell>
          <cell r="O126">
            <v>5</v>
          </cell>
          <cell r="P126">
            <v>160</v>
          </cell>
          <cell r="Q126">
            <v>4</v>
          </cell>
          <cell r="R126">
            <v>8</v>
          </cell>
          <cell r="S126">
            <v>30</v>
          </cell>
          <cell r="T126">
            <v>1</v>
          </cell>
          <cell r="U126">
            <v>3</v>
          </cell>
          <cell r="V126">
            <v>45</v>
          </cell>
          <cell r="W126">
            <v>2</v>
          </cell>
          <cell r="X126">
            <v>4</v>
          </cell>
          <cell r="Y126">
            <v>385</v>
          </cell>
          <cell r="Z126">
            <v>11</v>
          </cell>
          <cell r="AA126">
            <v>24</v>
          </cell>
          <cell r="AB126">
            <v>64.17</v>
          </cell>
          <cell r="AC126">
            <v>2.2000000000000002</v>
          </cell>
          <cell r="AD126">
            <v>4.166666666666667</v>
          </cell>
          <cell r="AE126">
            <v>4.166666666666667</v>
          </cell>
          <cell r="AF126">
            <v>4.8</v>
          </cell>
          <cell r="AG126">
            <v>6.333333333333333</v>
          </cell>
          <cell r="AH126">
            <v>6.333333333333333</v>
          </cell>
        </row>
        <row r="127">
          <cell r="B127" t="str">
            <v>Drowzee</v>
          </cell>
          <cell r="C127" t="str">
            <v>Psychic</v>
          </cell>
          <cell r="G127">
            <v>3</v>
          </cell>
          <cell r="H127">
            <v>60</v>
          </cell>
          <cell r="I127">
            <v>3</v>
          </cell>
          <cell r="J127">
            <v>48</v>
          </cell>
          <cell r="K127">
            <v>2</v>
          </cell>
          <cell r="L127">
            <v>4</v>
          </cell>
          <cell r="M127">
            <v>42</v>
          </cell>
          <cell r="N127">
            <v>1</v>
          </cell>
          <cell r="O127">
            <v>3</v>
          </cell>
          <cell r="P127">
            <v>45</v>
          </cell>
          <cell r="Q127">
            <v>2</v>
          </cell>
          <cell r="R127">
            <v>4</v>
          </cell>
          <cell r="S127">
            <v>43</v>
          </cell>
          <cell r="T127">
            <v>1</v>
          </cell>
          <cell r="U127">
            <v>3</v>
          </cell>
          <cell r="V127">
            <v>90</v>
          </cell>
          <cell r="W127">
            <v>2</v>
          </cell>
          <cell r="X127">
            <v>5</v>
          </cell>
          <cell r="Y127">
            <v>328</v>
          </cell>
          <cell r="Z127">
            <v>8</v>
          </cell>
          <cell r="AA127">
            <v>19</v>
          </cell>
          <cell r="AB127">
            <v>54.67</v>
          </cell>
          <cell r="AC127">
            <v>1.6</v>
          </cell>
          <cell r="AD127">
            <v>1.5833333333333333</v>
          </cell>
          <cell r="AE127">
            <v>1.5833333333333333</v>
          </cell>
          <cell r="AF127">
            <v>3.8</v>
          </cell>
          <cell r="AG127">
            <v>3.4166666666666665</v>
          </cell>
          <cell r="AH127">
            <v>3.4166666666666665</v>
          </cell>
        </row>
        <row r="128">
          <cell r="B128" t="str">
            <v>Hypno</v>
          </cell>
          <cell r="C128" t="str">
            <v>Psychic</v>
          </cell>
          <cell r="G128">
            <v>5</v>
          </cell>
          <cell r="H128">
            <v>85</v>
          </cell>
          <cell r="I128">
            <v>5</v>
          </cell>
          <cell r="J128">
            <v>73</v>
          </cell>
          <cell r="K128">
            <v>2</v>
          </cell>
          <cell r="L128">
            <v>5</v>
          </cell>
          <cell r="M128">
            <v>67</v>
          </cell>
          <cell r="N128">
            <v>2</v>
          </cell>
          <cell r="O128">
            <v>4</v>
          </cell>
          <cell r="P128">
            <v>70</v>
          </cell>
          <cell r="Q128">
            <v>2</v>
          </cell>
          <cell r="R128">
            <v>5</v>
          </cell>
          <cell r="S128">
            <v>73</v>
          </cell>
          <cell r="T128">
            <v>2</v>
          </cell>
          <cell r="U128">
            <v>5</v>
          </cell>
          <cell r="V128">
            <v>115</v>
          </cell>
          <cell r="W128">
            <v>3</v>
          </cell>
          <cell r="X128">
            <v>6</v>
          </cell>
          <cell r="Y128">
            <v>483</v>
          </cell>
          <cell r="Z128">
            <v>11</v>
          </cell>
          <cell r="AA128">
            <v>25</v>
          </cell>
          <cell r="AB128">
            <v>80.5</v>
          </cell>
          <cell r="AC128">
            <v>2.2000000000000002</v>
          </cell>
          <cell r="AD128">
            <v>2.25</v>
          </cell>
          <cell r="AE128">
            <v>2.25</v>
          </cell>
          <cell r="AF128">
            <v>5</v>
          </cell>
          <cell r="AG128">
            <v>4.583333333333333</v>
          </cell>
          <cell r="AH128">
            <v>4.583333333333333</v>
          </cell>
        </row>
        <row r="129">
          <cell r="B129" t="str">
            <v>Krabby</v>
          </cell>
          <cell r="C129" t="str">
            <v>Water</v>
          </cell>
          <cell r="G129">
            <v>3</v>
          </cell>
          <cell r="H129">
            <v>30</v>
          </cell>
          <cell r="I129">
            <v>3</v>
          </cell>
          <cell r="J129">
            <v>105</v>
          </cell>
          <cell r="K129">
            <v>3</v>
          </cell>
          <cell r="L129">
            <v>6</v>
          </cell>
          <cell r="M129">
            <v>50</v>
          </cell>
          <cell r="N129">
            <v>2</v>
          </cell>
          <cell r="O129">
            <v>4</v>
          </cell>
          <cell r="P129">
            <v>90</v>
          </cell>
          <cell r="Q129">
            <v>2</v>
          </cell>
          <cell r="R129">
            <v>5</v>
          </cell>
          <cell r="S129">
            <v>25</v>
          </cell>
          <cell r="T129">
            <v>1</v>
          </cell>
          <cell r="U129">
            <v>3</v>
          </cell>
          <cell r="V129">
            <v>25</v>
          </cell>
          <cell r="W129">
            <v>1</v>
          </cell>
          <cell r="X129">
            <v>3</v>
          </cell>
          <cell r="Y129">
            <v>325</v>
          </cell>
          <cell r="Z129">
            <v>9</v>
          </cell>
          <cell r="AA129">
            <v>21</v>
          </cell>
          <cell r="AB129">
            <v>54.17</v>
          </cell>
          <cell r="AC129">
            <v>1.8</v>
          </cell>
          <cell r="AD129">
            <v>1.75</v>
          </cell>
          <cell r="AE129">
            <v>1.75</v>
          </cell>
          <cell r="AF129">
            <v>4.2</v>
          </cell>
          <cell r="AG129">
            <v>3.75</v>
          </cell>
          <cell r="AH129">
            <v>3.75</v>
          </cell>
        </row>
        <row r="130">
          <cell r="B130" t="str">
            <v>Kingler</v>
          </cell>
          <cell r="C130" t="str">
            <v>Water</v>
          </cell>
          <cell r="G130">
            <v>4</v>
          </cell>
          <cell r="H130">
            <v>55</v>
          </cell>
          <cell r="I130">
            <v>4</v>
          </cell>
          <cell r="J130">
            <v>130</v>
          </cell>
          <cell r="K130">
            <v>3</v>
          </cell>
          <cell r="L130">
            <v>7</v>
          </cell>
          <cell r="M130">
            <v>75</v>
          </cell>
          <cell r="N130">
            <v>2</v>
          </cell>
          <cell r="O130">
            <v>5</v>
          </cell>
          <cell r="P130">
            <v>115</v>
          </cell>
          <cell r="Q130">
            <v>3</v>
          </cell>
          <cell r="R130">
            <v>6</v>
          </cell>
          <cell r="S130">
            <v>50</v>
          </cell>
          <cell r="T130">
            <v>2</v>
          </cell>
          <cell r="U130">
            <v>4</v>
          </cell>
          <cell r="V130">
            <v>50</v>
          </cell>
          <cell r="W130">
            <v>2</v>
          </cell>
          <cell r="X130">
            <v>4</v>
          </cell>
          <cell r="Y130">
            <v>475</v>
          </cell>
          <cell r="Z130">
            <v>12</v>
          </cell>
          <cell r="AA130">
            <v>26</v>
          </cell>
          <cell r="AB130">
            <v>79.17</v>
          </cell>
          <cell r="AC130">
            <v>2.4</v>
          </cell>
          <cell r="AD130">
            <v>2.3333333333333335</v>
          </cell>
          <cell r="AE130">
            <v>2.3333333333333335</v>
          </cell>
          <cell r="AF130">
            <v>5.2</v>
          </cell>
          <cell r="AG130">
            <v>4.666666666666667</v>
          </cell>
          <cell r="AH130">
            <v>4.666666666666667</v>
          </cell>
        </row>
        <row r="131">
          <cell r="B131" t="str">
            <v>Voltorb</v>
          </cell>
          <cell r="C131" t="str">
            <v>Electric</v>
          </cell>
          <cell r="G131">
            <v>3</v>
          </cell>
          <cell r="H131">
            <v>40</v>
          </cell>
          <cell r="I131">
            <v>3</v>
          </cell>
          <cell r="J131">
            <v>30</v>
          </cell>
          <cell r="K131">
            <v>1</v>
          </cell>
          <cell r="L131">
            <v>3</v>
          </cell>
          <cell r="M131">
            <v>100</v>
          </cell>
          <cell r="N131">
            <v>3</v>
          </cell>
          <cell r="O131">
            <v>6</v>
          </cell>
          <cell r="P131">
            <v>50</v>
          </cell>
          <cell r="Q131">
            <v>2</v>
          </cell>
          <cell r="R131">
            <v>4</v>
          </cell>
          <cell r="S131">
            <v>55</v>
          </cell>
          <cell r="T131">
            <v>2</v>
          </cell>
          <cell r="U131">
            <v>4</v>
          </cell>
          <cell r="V131">
            <v>55</v>
          </cell>
          <cell r="W131">
            <v>2</v>
          </cell>
          <cell r="X131">
            <v>4</v>
          </cell>
          <cell r="Y131">
            <v>330</v>
          </cell>
          <cell r="Z131">
            <v>10</v>
          </cell>
          <cell r="AA131">
            <v>21</v>
          </cell>
          <cell r="AB131">
            <v>55</v>
          </cell>
          <cell r="AC131">
            <v>2</v>
          </cell>
          <cell r="AD131">
            <v>1.9166666666666667</v>
          </cell>
          <cell r="AE131">
            <v>1.9166666666666667</v>
          </cell>
          <cell r="AF131">
            <v>4.2</v>
          </cell>
          <cell r="AG131">
            <v>3.75</v>
          </cell>
          <cell r="AH131">
            <v>3.75</v>
          </cell>
        </row>
        <row r="132">
          <cell r="B132" t="str">
            <v>Electrode</v>
          </cell>
          <cell r="C132" t="str">
            <v>Electric</v>
          </cell>
          <cell r="G132">
            <v>4</v>
          </cell>
          <cell r="H132">
            <v>60</v>
          </cell>
          <cell r="I132">
            <v>4</v>
          </cell>
          <cell r="J132">
            <v>50</v>
          </cell>
          <cell r="K132">
            <v>2</v>
          </cell>
          <cell r="L132">
            <v>4</v>
          </cell>
          <cell r="M132">
            <v>140</v>
          </cell>
          <cell r="N132">
            <v>3</v>
          </cell>
          <cell r="O132">
            <v>7</v>
          </cell>
          <cell r="P132">
            <v>70</v>
          </cell>
          <cell r="Q132">
            <v>2</v>
          </cell>
          <cell r="R132">
            <v>5</v>
          </cell>
          <cell r="S132">
            <v>80</v>
          </cell>
          <cell r="T132">
            <v>2</v>
          </cell>
          <cell r="U132">
            <v>5</v>
          </cell>
          <cell r="V132">
            <v>80</v>
          </cell>
          <cell r="W132">
            <v>2</v>
          </cell>
          <cell r="X132">
            <v>5</v>
          </cell>
          <cell r="Y132">
            <v>480</v>
          </cell>
          <cell r="Z132">
            <v>11</v>
          </cell>
          <cell r="AA132">
            <v>26</v>
          </cell>
          <cell r="AB132">
            <v>80</v>
          </cell>
          <cell r="AC132">
            <v>2.2000000000000002</v>
          </cell>
          <cell r="AD132">
            <v>2.1666666666666665</v>
          </cell>
          <cell r="AE132">
            <v>2.1666666666666665</v>
          </cell>
          <cell r="AF132">
            <v>5.2</v>
          </cell>
          <cell r="AG132">
            <v>4.666666666666667</v>
          </cell>
          <cell r="AH132">
            <v>4.666666666666667</v>
          </cell>
        </row>
        <row r="133">
          <cell r="B133" t="str">
            <v>Exeggcute</v>
          </cell>
          <cell r="C133" t="str">
            <v>Grass</v>
          </cell>
          <cell r="D133" t="str">
            <v>Psychic</v>
          </cell>
          <cell r="G133">
            <v>3</v>
          </cell>
          <cell r="H133">
            <v>60</v>
          </cell>
          <cell r="I133">
            <v>3</v>
          </cell>
          <cell r="J133">
            <v>40</v>
          </cell>
          <cell r="K133">
            <v>1</v>
          </cell>
          <cell r="L133">
            <v>3</v>
          </cell>
          <cell r="M133">
            <v>40</v>
          </cell>
          <cell r="N133">
            <v>1</v>
          </cell>
          <cell r="O133">
            <v>3</v>
          </cell>
          <cell r="P133">
            <v>80</v>
          </cell>
          <cell r="Q133">
            <v>2</v>
          </cell>
          <cell r="R133">
            <v>5</v>
          </cell>
          <cell r="S133">
            <v>60</v>
          </cell>
          <cell r="T133">
            <v>2</v>
          </cell>
          <cell r="U133">
            <v>4</v>
          </cell>
          <cell r="V133">
            <v>45</v>
          </cell>
          <cell r="W133">
            <v>2</v>
          </cell>
          <cell r="X133">
            <v>4</v>
          </cell>
          <cell r="Y133">
            <v>325</v>
          </cell>
          <cell r="Z133">
            <v>8</v>
          </cell>
          <cell r="AA133">
            <v>19</v>
          </cell>
          <cell r="AB133">
            <v>54.17</v>
          </cell>
          <cell r="AC133">
            <v>1.6</v>
          </cell>
          <cell r="AD133">
            <v>1.5833333333333333</v>
          </cell>
          <cell r="AE133">
            <v>1.5833333333333333</v>
          </cell>
          <cell r="AF133">
            <v>3.8</v>
          </cell>
          <cell r="AG133">
            <v>3.4166666666666665</v>
          </cell>
          <cell r="AH133">
            <v>3.4166666666666665</v>
          </cell>
        </row>
        <row r="134">
          <cell r="B134" t="str">
            <v>Exeggutor</v>
          </cell>
          <cell r="C134" t="str">
            <v>Grass</v>
          </cell>
          <cell r="D134" t="str">
            <v>Psychic</v>
          </cell>
          <cell r="G134">
            <v>6</v>
          </cell>
          <cell r="H134">
            <v>95</v>
          </cell>
          <cell r="I134">
            <v>6</v>
          </cell>
          <cell r="J134">
            <v>95</v>
          </cell>
          <cell r="K134">
            <v>3</v>
          </cell>
          <cell r="L134">
            <v>6</v>
          </cell>
          <cell r="M134">
            <v>55</v>
          </cell>
          <cell r="N134">
            <v>2</v>
          </cell>
          <cell r="O134">
            <v>4</v>
          </cell>
          <cell r="P134">
            <v>85</v>
          </cell>
          <cell r="Q134">
            <v>2</v>
          </cell>
          <cell r="R134">
            <v>5</v>
          </cell>
          <cell r="S134">
            <v>125</v>
          </cell>
          <cell r="T134">
            <v>3</v>
          </cell>
          <cell r="U134">
            <v>7</v>
          </cell>
          <cell r="V134">
            <v>65</v>
          </cell>
          <cell r="W134">
            <v>2</v>
          </cell>
          <cell r="X134">
            <v>4</v>
          </cell>
          <cell r="Y134">
            <v>520</v>
          </cell>
          <cell r="Z134">
            <v>12</v>
          </cell>
          <cell r="AA134">
            <v>26</v>
          </cell>
          <cell r="AB134">
            <v>86.67</v>
          </cell>
          <cell r="AC134">
            <v>2.4</v>
          </cell>
          <cell r="AD134">
            <v>2.5</v>
          </cell>
          <cell r="AE134">
            <v>2.5</v>
          </cell>
          <cell r="AF134">
            <v>5.2</v>
          </cell>
          <cell r="AG134">
            <v>4.833333333333333</v>
          </cell>
          <cell r="AH134">
            <v>4.833333333333333</v>
          </cell>
        </row>
        <row r="135">
          <cell r="B135" t="str">
            <v>Exeggutor (Alola)</v>
          </cell>
          <cell r="C135" t="str">
            <v>Grass</v>
          </cell>
          <cell r="D135" t="str">
            <v>Dragon</v>
          </cell>
          <cell r="I135">
            <v>6</v>
          </cell>
          <cell r="K135">
            <v>3</v>
          </cell>
          <cell r="L135">
            <v>6</v>
          </cell>
          <cell r="N135">
            <v>2</v>
          </cell>
          <cell r="O135">
            <v>4</v>
          </cell>
          <cell r="Q135">
            <v>2</v>
          </cell>
          <cell r="R135">
            <v>5</v>
          </cell>
          <cell r="T135">
            <v>3</v>
          </cell>
          <cell r="U135">
            <v>7</v>
          </cell>
          <cell r="W135">
            <v>2</v>
          </cell>
          <cell r="X135">
            <v>5</v>
          </cell>
          <cell r="AI135">
            <v>3</v>
          </cell>
        </row>
        <row r="136">
          <cell r="B136" t="str">
            <v>Cubone</v>
          </cell>
          <cell r="C136" t="str">
            <v>Ground</v>
          </cell>
          <cell r="G136">
            <v>3</v>
          </cell>
          <cell r="H136">
            <v>50</v>
          </cell>
          <cell r="I136">
            <v>3</v>
          </cell>
          <cell r="J136">
            <v>50</v>
          </cell>
          <cell r="K136">
            <v>2</v>
          </cell>
          <cell r="L136">
            <v>4</v>
          </cell>
          <cell r="M136">
            <v>35</v>
          </cell>
          <cell r="N136">
            <v>1</v>
          </cell>
          <cell r="O136">
            <v>3</v>
          </cell>
          <cell r="P136">
            <v>95</v>
          </cell>
          <cell r="Q136">
            <v>3</v>
          </cell>
          <cell r="R136">
            <v>6</v>
          </cell>
          <cell r="S136">
            <v>40</v>
          </cell>
          <cell r="T136">
            <v>2</v>
          </cell>
          <cell r="U136">
            <v>4</v>
          </cell>
          <cell r="V136">
            <v>50</v>
          </cell>
          <cell r="W136">
            <v>2</v>
          </cell>
          <cell r="X136">
            <v>4</v>
          </cell>
          <cell r="Y136">
            <v>320</v>
          </cell>
          <cell r="Z136">
            <v>10</v>
          </cell>
          <cell r="AA136">
            <v>21</v>
          </cell>
          <cell r="AB136">
            <v>53.33</v>
          </cell>
          <cell r="AC136">
            <v>2</v>
          </cell>
          <cell r="AD136">
            <v>1.9166666666666667</v>
          </cell>
          <cell r="AE136">
            <v>1.9166666666666667</v>
          </cell>
          <cell r="AF136">
            <v>4.2</v>
          </cell>
          <cell r="AG136">
            <v>3.75</v>
          </cell>
          <cell r="AH136">
            <v>3.75</v>
          </cell>
        </row>
        <row r="137">
          <cell r="B137" t="str">
            <v>Marowak</v>
          </cell>
          <cell r="C137" t="str">
            <v>Ground</v>
          </cell>
          <cell r="G137">
            <v>4</v>
          </cell>
          <cell r="H137">
            <v>60</v>
          </cell>
          <cell r="I137">
            <v>4</v>
          </cell>
          <cell r="J137">
            <v>80</v>
          </cell>
          <cell r="K137">
            <v>2</v>
          </cell>
          <cell r="L137">
            <v>5</v>
          </cell>
          <cell r="M137">
            <v>45</v>
          </cell>
          <cell r="N137">
            <v>2</v>
          </cell>
          <cell r="O137">
            <v>4</v>
          </cell>
          <cell r="P137">
            <v>110</v>
          </cell>
          <cell r="Q137">
            <v>3</v>
          </cell>
          <cell r="R137">
            <v>6</v>
          </cell>
          <cell r="S137">
            <v>50</v>
          </cell>
          <cell r="T137">
            <v>2</v>
          </cell>
          <cell r="U137">
            <v>4</v>
          </cell>
          <cell r="V137">
            <v>80</v>
          </cell>
          <cell r="W137">
            <v>2</v>
          </cell>
          <cell r="X137">
            <v>5</v>
          </cell>
          <cell r="Y137">
            <v>425</v>
          </cell>
          <cell r="Z137">
            <v>11</v>
          </cell>
          <cell r="AA137">
            <v>24</v>
          </cell>
          <cell r="AB137">
            <v>70.83</v>
          </cell>
          <cell r="AC137">
            <v>2.2000000000000002</v>
          </cell>
          <cell r="AD137">
            <v>2.1666666666666665</v>
          </cell>
          <cell r="AE137">
            <v>2.1666666666666665</v>
          </cell>
          <cell r="AF137">
            <v>4.8</v>
          </cell>
          <cell r="AG137">
            <v>4.333333333333333</v>
          </cell>
          <cell r="AH137">
            <v>4.333333333333333</v>
          </cell>
        </row>
        <row r="138">
          <cell r="B138" t="str">
            <v>Marowak (Alola)</v>
          </cell>
          <cell r="C138" t="str">
            <v>Fire</v>
          </cell>
          <cell r="D138" t="str">
            <v>Ghost</v>
          </cell>
          <cell r="I138">
            <v>4</v>
          </cell>
          <cell r="K138">
            <v>2</v>
          </cell>
          <cell r="L138">
            <v>5</v>
          </cell>
          <cell r="N138">
            <v>2</v>
          </cell>
          <cell r="O138">
            <v>4</v>
          </cell>
          <cell r="Q138">
            <v>3</v>
          </cell>
          <cell r="R138">
            <v>6</v>
          </cell>
          <cell r="T138">
            <v>2</v>
          </cell>
          <cell r="U138">
            <v>4</v>
          </cell>
          <cell r="W138">
            <v>2</v>
          </cell>
          <cell r="X138">
            <v>5</v>
          </cell>
          <cell r="AI138">
            <v>3</v>
          </cell>
        </row>
        <row r="139">
          <cell r="B139" t="str">
            <v>Hitmonlee</v>
          </cell>
          <cell r="C139" t="str">
            <v>Fighting</v>
          </cell>
          <cell r="G139">
            <v>5</v>
          </cell>
          <cell r="H139">
            <v>50</v>
          </cell>
          <cell r="I139">
            <v>5</v>
          </cell>
          <cell r="J139">
            <v>120</v>
          </cell>
          <cell r="K139">
            <v>3</v>
          </cell>
          <cell r="L139">
            <v>7</v>
          </cell>
          <cell r="M139">
            <v>87</v>
          </cell>
          <cell r="N139">
            <v>2</v>
          </cell>
          <cell r="O139">
            <v>5</v>
          </cell>
          <cell r="P139">
            <v>53</v>
          </cell>
          <cell r="Q139">
            <v>2</v>
          </cell>
          <cell r="R139">
            <v>4</v>
          </cell>
          <cell r="S139">
            <v>35</v>
          </cell>
          <cell r="T139">
            <v>1</v>
          </cell>
          <cell r="U139">
            <v>3</v>
          </cell>
          <cell r="V139">
            <v>110</v>
          </cell>
          <cell r="W139">
            <v>3</v>
          </cell>
          <cell r="X139">
            <v>6</v>
          </cell>
          <cell r="Y139">
            <v>455</v>
          </cell>
          <cell r="Z139">
            <v>11</v>
          </cell>
          <cell r="AA139">
            <v>25</v>
          </cell>
          <cell r="AB139">
            <v>75.83</v>
          </cell>
          <cell r="AC139">
            <v>2.2000000000000002</v>
          </cell>
          <cell r="AD139">
            <v>2.25</v>
          </cell>
          <cell r="AE139">
            <v>2.25</v>
          </cell>
          <cell r="AF139">
            <v>5</v>
          </cell>
          <cell r="AG139">
            <v>4.583333333333333</v>
          </cell>
          <cell r="AH139">
            <v>4.583333333333333</v>
          </cell>
        </row>
        <row r="140">
          <cell r="B140" t="str">
            <v>Hitmonchan</v>
          </cell>
          <cell r="C140" t="str">
            <v>Fighting</v>
          </cell>
          <cell r="G140">
            <v>4</v>
          </cell>
          <cell r="H140">
            <v>50</v>
          </cell>
          <cell r="I140">
            <v>4</v>
          </cell>
          <cell r="J140">
            <v>105</v>
          </cell>
          <cell r="K140">
            <v>3</v>
          </cell>
          <cell r="L140">
            <v>6</v>
          </cell>
          <cell r="M140">
            <v>76</v>
          </cell>
          <cell r="N140">
            <v>2</v>
          </cell>
          <cell r="O140">
            <v>4</v>
          </cell>
          <cell r="P140">
            <v>79</v>
          </cell>
          <cell r="Q140">
            <v>3</v>
          </cell>
          <cell r="R140">
            <v>6</v>
          </cell>
          <cell r="S140">
            <v>35</v>
          </cell>
          <cell r="T140">
            <v>1</v>
          </cell>
          <cell r="U140">
            <v>3</v>
          </cell>
          <cell r="V140">
            <v>110</v>
          </cell>
          <cell r="W140">
            <v>3</v>
          </cell>
          <cell r="X140">
            <v>6</v>
          </cell>
          <cell r="Y140">
            <v>455</v>
          </cell>
          <cell r="Z140">
            <v>12</v>
          </cell>
          <cell r="AA140">
            <v>25</v>
          </cell>
          <cell r="AB140">
            <v>75.83</v>
          </cell>
          <cell r="AC140">
            <v>2.4</v>
          </cell>
          <cell r="AD140">
            <v>2.3333333333333335</v>
          </cell>
          <cell r="AE140">
            <v>2.3333333333333335</v>
          </cell>
          <cell r="AF140">
            <v>5</v>
          </cell>
          <cell r="AG140">
            <v>4.5</v>
          </cell>
          <cell r="AH140">
            <v>4.5</v>
          </cell>
        </row>
        <row r="141">
          <cell r="B141" t="str">
            <v>Lickitung</v>
          </cell>
          <cell r="C141" t="str">
            <v>Normal</v>
          </cell>
          <cell r="G141">
            <v>4</v>
          </cell>
          <cell r="H141">
            <v>90</v>
          </cell>
          <cell r="I141">
            <v>4</v>
          </cell>
          <cell r="J141">
            <v>55</v>
          </cell>
          <cell r="K141">
            <v>2</v>
          </cell>
          <cell r="L141">
            <v>4</v>
          </cell>
          <cell r="M141">
            <v>30</v>
          </cell>
          <cell r="N141">
            <v>1</v>
          </cell>
          <cell r="O141">
            <v>3</v>
          </cell>
          <cell r="P141">
            <v>75</v>
          </cell>
          <cell r="Q141">
            <v>2</v>
          </cell>
          <cell r="R141">
            <v>5</v>
          </cell>
          <cell r="S141">
            <v>60</v>
          </cell>
          <cell r="T141">
            <v>2</v>
          </cell>
          <cell r="U141">
            <v>4</v>
          </cell>
          <cell r="V141">
            <v>75</v>
          </cell>
          <cell r="W141">
            <v>2</v>
          </cell>
          <cell r="X141">
            <v>5</v>
          </cell>
          <cell r="Y141">
            <v>385</v>
          </cell>
          <cell r="Z141">
            <v>9</v>
          </cell>
          <cell r="AA141">
            <v>21</v>
          </cell>
          <cell r="AB141">
            <v>64.17</v>
          </cell>
          <cell r="AC141">
            <v>1.8</v>
          </cell>
          <cell r="AD141">
            <v>1.8333333333333333</v>
          </cell>
          <cell r="AE141">
            <v>1.8333333333333333</v>
          </cell>
          <cell r="AF141">
            <v>4.2</v>
          </cell>
          <cell r="AG141">
            <v>3.8333333333333335</v>
          </cell>
          <cell r="AH141">
            <v>3.8333333333333335</v>
          </cell>
        </row>
        <row r="142">
          <cell r="B142" t="str">
            <v>Koffing</v>
          </cell>
          <cell r="C142" t="str">
            <v>Poison</v>
          </cell>
          <cell r="G142">
            <v>3</v>
          </cell>
          <cell r="H142">
            <v>40</v>
          </cell>
          <cell r="I142">
            <v>3</v>
          </cell>
          <cell r="J142">
            <v>65</v>
          </cell>
          <cell r="K142">
            <v>2</v>
          </cell>
          <cell r="L142">
            <v>4</v>
          </cell>
          <cell r="M142">
            <v>35</v>
          </cell>
          <cell r="N142">
            <v>1</v>
          </cell>
          <cell r="O142">
            <v>3</v>
          </cell>
          <cell r="P142">
            <v>95</v>
          </cell>
          <cell r="Q142">
            <v>3</v>
          </cell>
          <cell r="R142">
            <v>6</v>
          </cell>
          <cell r="S142">
            <v>60</v>
          </cell>
          <cell r="T142">
            <v>2</v>
          </cell>
          <cell r="U142">
            <v>4</v>
          </cell>
          <cell r="V142">
            <v>45</v>
          </cell>
          <cell r="W142">
            <v>2</v>
          </cell>
          <cell r="X142">
            <v>4</v>
          </cell>
          <cell r="Y142">
            <v>340</v>
          </cell>
          <cell r="Z142">
            <v>10</v>
          </cell>
          <cell r="AA142">
            <v>21</v>
          </cell>
          <cell r="AB142">
            <v>56.67</v>
          </cell>
          <cell r="AC142">
            <v>2</v>
          </cell>
          <cell r="AD142">
            <v>1.9166666666666667</v>
          </cell>
          <cell r="AE142">
            <v>1.9166666666666667</v>
          </cell>
          <cell r="AF142">
            <v>4.2</v>
          </cell>
          <cell r="AG142">
            <v>3.75</v>
          </cell>
          <cell r="AH142">
            <v>3.75</v>
          </cell>
        </row>
        <row r="143">
          <cell r="B143" t="str">
            <v>Weezing</v>
          </cell>
          <cell r="C143" t="str">
            <v>Poison</v>
          </cell>
          <cell r="G143">
            <v>4</v>
          </cell>
          <cell r="H143">
            <v>65</v>
          </cell>
          <cell r="I143">
            <v>4</v>
          </cell>
          <cell r="J143">
            <v>90</v>
          </cell>
          <cell r="K143">
            <v>2</v>
          </cell>
          <cell r="L143">
            <v>5</v>
          </cell>
          <cell r="M143">
            <v>60</v>
          </cell>
          <cell r="N143">
            <v>2</v>
          </cell>
          <cell r="O143">
            <v>4</v>
          </cell>
          <cell r="P143">
            <v>120</v>
          </cell>
          <cell r="Q143">
            <v>3</v>
          </cell>
          <cell r="R143">
            <v>7</v>
          </cell>
          <cell r="S143">
            <v>85</v>
          </cell>
          <cell r="T143">
            <v>2</v>
          </cell>
          <cell r="U143">
            <v>5</v>
          </cell>
          <cell r="V143">
            <v>70</v>
          </cell>
          <cell r="W143">
            <v>2</v>
          </cell>
          <cell r="X143">
            <v>5</v>
          </cell>
          <cell r="Y143">
            <v>490</v>
          </cell>
          <cell r="Z143">
            <v>11</v>
          </cell>
          <cell r="AA143">
            <v>26</v>
          </cell>
          <cell r="AB143">
            <v>81.67</v>
          </cell>
          <cell r="AC143">
            <v>2.2000000000000002</v>
          </cell>
          <cell r="AD143">
            <v>2.1666666666666665</v>
          </cell>
          <cell r="AE143">
            <v>2.1666666666666665</v>
          </cell>
          <cell r="AF143">
            <v>5.2</v>
          </cell>
          <cell r="AG143">
            <v>4.666666666666667</v>
          </cell>
          <cell r="AH143">
            <v>4.666666666666667</v>
          </cell>
        </row>
        <row r="144">
          <cell r="B144" t="str">
            <v>Weezing (Galar)</v>
          </cell>
          <cell r="C144" t="str">
            <v>Poison</v>
          </cell>
          <cell r="D144" t="str">
            <v>Fairy</v>
          </cell>
          <cell r="H144">
            <v>65</v>
          </cell>
          <cell r="I144">
            <v>4</v>
          </cell>
          <cell r="J144">
            <v>90</v>
          </cell>
          <cell r="K144">
            <v>2</v>
          </cell>
          <cell r="L144">
            <v>5</v>
          </cell>
          <cell r="M144">
            <v>60</v>
          </cell>
          <cell r="N144">
            <v>2</v>
          </cell>
          <cell r="O144">
            <v>4</v>
          </cell>
          <cell r="P144">
            <v>120</v>
          </cell>
          <cell r="Q144">
            <v>3</v>
          </cell>
          <cell r="R144">
            <v>7</v>
          </cell>
          <cell r="S144">
            <v>85</v>
          </cell>
          <cell r="T144">
            <v>2</v>
          </cell>
          <cell r="U144">
            <v>5</v>
          </cell>
          <cell r="V144">
            <v>70</v>
          </cell>
          <cell r="W144">
            <v>2</v>
          </cell>
          <cell r="X144">
            <v>5</v>
          </cell>
        </row>
        <row r="145">
          <cell r="B145" t="str">
            <v>Rhyhorn</v>
          </cell>
          <cell r="C145" t="str">
            <v>Ground</v>
          </cell>
          <cell r="D145" t="str">
            <v>Rock</v>
          </cell>
          <cell r="G145">
            <v>3</v>
          </cell>
          <cell r="H145">
            <v>80</v>
          </cell>
          <cell r="I145">
            <v>3</v>
          </cell>
          <cell r="J145">
            <v>85</v>
          </cell>
          <cell r="K145">
            <v>2</v>
          </cell>
          <cell r="L145">
            <v>5</v>
          </cell>
          <cell r="M145">
            <v>25</v>
          </cell>
          <cell r="N145">
            <v>1</v>
          </cell>
          <cell r="O145">
            <v>3</v>
          </cell>
          <cell r="P145">
            <v>95</v>
          </cell>
          <cell r="Q145">
            <v>3</v>
          </cell>
          <cell r="R145">
            <v>6</v>
          </cell>
          <cell r="S145">
            <v>30</v>
          </cell>
          <cell r="T145">
            <v>1</v>
          </cell>
          <cell r="U145">
            <v>3</v>
          </cell>
          <cell r="V145">
            <v>30</v>
          </cell>
          <cell r="W145">
            <v>1</v>
          </cell>
          <cell r="X145">
            <v>3</v>
          </cell>
          <cell r="Y145">
            <v>345</v>
          </cell>
          <cell r="Z145">
            <v>8</v>
          </cell>
          <cell r="AA145">
            <v>20</v>
          </cell>
          <cell r="AB145">
            <v>57.5</v>
          </cell>
          <cell r="AC145">
            <v>1.6</v>
          </cell>
          <cell r="AD145">
            <v>1.5833333333333333</v>
          </cell>
          <cell r="AE145">
            <v>1.5833333333333333</v>
          </cell>
          <cell r="AF145">
            <v>4</v>
          </cell>
          <cell r="AG145">
            <v>3.5833333333333335</v>
          </cell>
          <cell r="AH145">
            <v>3.5833333333333335</v>
          </cell>
        </row>
        <row r="146">
          <cell r="B146" t="str">
            <v>Rhydon</v>
          </cell>
          <cell r="C146" t="str">
            <v>Ground</v>
          </cell>
          <cell r="D146" t="str">
            <v>Rock</v>
          </cell>
          <cell r="G146">
            <v>6</v>
          </cell>
          <cell r="H146">
            <v>105</v>
          </cell>
          <cell r="I146">
            <v>6</v>
          </cell>
          <cell r="J146">
            <v>130</v>
          </cell>
          <cell r="K146">
            <v>3</v>
          </cell>
          <cell r="L146">
            <v>7</v>
          </cell>
          <cell r="M146">
            <v>40</v>
          </cell>
          <cell r="N146">
            <v>1</v>
          </cell>
          <cell r="O146">
            <v>3</v>
          </cell>
          <cell r="P146">
            <v>120</v>
          </cell>
          <cell r="Q146">
            <v>3</v>
          </cell>
          <cell r="R146">
            <v>7</v>
          </cell>
          <cell r="S146">
            <v>45</v>
          </cell>
          <cell r="T146">
            <v>2</v>
          </cell>
          <cell r="U146">
            <v>4</v>
          </cell>
          <cell r="V146">
            <v>45</v>
          </cell>
          <cell r="W146">
            <v>2</v>
          </cell>
          <cell r="X146">
            <v>4</v>
          </cell>
          <cell r="Y146">
            <v>485</v>
          </cell>
          <cell r="Z146">
            <v>11</v>
          </cell>
          <cell r="AA146">
            <v>25</v>
          </cell>
          <cell r="AB146">
            <v>80.83</v>
          </cell>
          <cell r="AC146">
            <v>2.2000000000000002</v>
          </cell>
          <cell r="AD146">
            <v>2.3333333333333335</v>
          </cell>
          <cell r="AE146">
            <v>2.3333333333333335</v>
          </cell>
          <cell r="AF146">
            <v>5</v>
          </cell>
          <cell r="AG146">
            <v>4.666666666666667</v>
          </cell>
          <cell r="AH146">
            <v>4.666666666666667</v>
          </cell>
        </row>
        <row r="147">
          <cell r="B147" t="str">
            <v>Chansey</v>
          </cell>
          <cell r="C147" t="str">
            <v>Normal</v>
          </cell>
          <cell r="G147">
            <v>4</v>
          </cell>
          <cell r="H147">
            <v>250</v>
          </cell>
          <cell r="I147">
            <v>4</v>
          </cell>
          <cell r="J147">
            <v>5</v>
          </cell>
          <cell r="K147">
            <v>1</v>
          </cell>
          <cell r="L147">
            <v>3</v>
          </cell>
          <cell r="M147">
            <v>50</v>
          </cell>
          <cell r="N147">
            <v>2</v>
          </cell>
          <cell r="O147">
            <v>4</v>
          </cell>
          <cell r="P147">
            <v>5</v>
          </cell>
          <cell r="Q147">
            <v>1</v>
          </cell>
          <cell r="R147">
            <v>2</v>
          </cell>
          <cell r="S147">
            <v>35</v>
          </cell>
          <cell r="T147">
            <v>1</v>
          </cell>
          <cell r="U147">
            <v>3</v>
          </cell>
          <cell r="V147">
            <v>105</v>
          </cell>
          <cell r="W147">
            <v>3</v>
          </cell>
          <cell r="X147">
            <v>6</v>
          </cell>
          <cell r="Y147">
            <v>450</v>
          </cell>
          <cell r="Z147">
            <v>8</v>
          </cell>
          <cell r="AA147">
            <v>18</v>
          </cell>
          <cell r="AB147">
            <v>75</v>
          </cell>
          <cell r="AC147">
            <v>1.6</v>
          </cell>
          <cell r="AD147">
            <v>1.6666666666666667</v>
          </cell>
          <cell r="AE147">
            <v>1.6666666666666667</v>
          </cell>
          <cell r="AF147">
            <v>3.6</v>
          </cell>
          <cell r="AG147">
            <v>3.3333333333333335</v>
          </cell>
          <cell r="AH147">
            <v>3.3333333333333335</v>
          </cell>
        </row>
        <row r="148">
          <cell r="B148" t="str">
            <v>Tangela</v>
          </cell>
          <cell r="C148" t="str">
            <v>Grass</v>
          </cell>
          <cell r="G148">
            <v>3</v>
          </cell>
          <cell r="H148">
            <v>65</v>
          </cell>
          <cell r="I148">
            <v>3</v>
          </cell>
          <cell r="J148">
            <v>55</v>
          </cell>
          <cell r="K148">
            <v>2</v>
          </cell>
          <cell r="L148">
            <v>4</v>
          </cell>
          <cell r="M148">
            <v>60</v>
          </cell>
          <cell r="N148">
            <v>2</v>
          </cell>
          <cell r="O148">
            <v>4</v>
          </cell>
          <cell r="P148">
            <v>115</v>
          </cell>
          <cell r="Q148">
            <v>3</v>
          </cell>
          <cell r="R148">
            <v>6</v>
          </cell>
          <cell r="S148">
            <v>100</v>
          </cell>
          <cell r="T148">
            <v>3</v>
          </cell>
          <cell r="U148">
            <v>6</v>
          </cell>
          <cell r="V148">
            <v>40</v>
          </cell>
          <cell r="W148">
            <v>1</v>
          </cell>
          <cell r="X148">
            <v>3</v>
          </cell>
          <cell r="Y148">
            <v>435</v>
          </cell>
          <cell r="Z148">
            <v>11</v>
          </cell>
          <cell r="AA148">
            <v>23</v>
          </cell>
          <cell r="AB148">
            <v>72.5</v>
          </cell>
          <cell r="AC148">
            <v>2.2000000000000002</v>
          </cell>
          <cell r="AD148">
            <v>2.0833333333333335</v>
          </cell>
          <cell r="AE148">
            <v>2.0833333333333335</v>
          </cell>
          <cell r="AF148">
            <v>4.5999999999999996</v>
          </cell>
          <cell r="AG148">
            <v>4.083333333333333</v>
          </cell>
          <cell r="AH148">
            <v>4.083333333333333</v>
          </cell>
        </row>
        <row r="149">
          <cell r="B149" t="str">
            <v>Kangaskhan</v>
          </cell>
          <cell r="C149" t="str">
            <v>Normal</v>
          </cell>
          <cell r="G149">
            <v>7</v>
          </cell>
          <cell r="H149">
            <v>105</v>
          </cell>
          <cell r="I149">
            <v>7</v>
          </cell>
          <cell r="J149">
            <v>95</v>
          </cell>
          <cell r="K149">
            <v>3</v>
          </cell>
          <cell r="L149">
            <v>6</v>
          </cell>
          <cell r="M149">
            <v>90</v>
          </cell>
          <cell r="N149">
            <v>2</v>
          </cell>
          <cell r="O149">
            <v>5</v>
          </cell>
          <cell r="P149">
            <v>80</v>
          </cell>
          <cell r="Q149">
            <v>2</v>
          </cell>
          <cell r="R149">
            <v>5</v>
          </cell>
          <cell r="S149">
            <v>40</v>
          </cell>
          <cell r="T149">
            <v>1</v>
          </cell>
          <cell r="U149">
            <v>3</v>
          </cell>
          <cell r="V149">
            <v>80</v>
          </cell>
          <cell r="W149">
            <v>2</v>
          </cell>
          <cell r="X149">
            <v>5</v>
          </cell>
          <cell r="Y149">
            <v>490</v>
          </cell>
          <cell r="Z149">
            <v>10</v>
          </cell>
          <cell r="AA149">
            <v>24</v>
          </cell>
          <cell r="AB149">
            <v>81.67</v>
          </cell>
          <cell r="AC149">
            <v>2</v>
          </cell>
          <cell r="AD149">
            <v>2.25</v>
          </cell>
          <cell r="AE149">
            <v>2.25</v>
          </cell>
          <cell r="AF149">
            <v>4.8</v>
          </cell>
          <cell r="AG149">
            <v>4.583333333333333</v>
          </cell>
          <cell r="AH149">
            <v>4.583333333333333</v>
          </cell>
        </row>
        <row r="150">
          <cell r="B150" t="str">
            <v>Kangaskhan (Mega Kangaskhan)</v>
          </cell>
          <cell r="C150" t="str">
            <v>Normal</v>
          </cell>
          <cell r="H150">
            <v>105</v>
          </cell>
          <cell r="I150">
            <v>7</v>
          </cell>
          <cell r="J150">
            <v>125</v>
          </cell>
          <cell r="K150">
            <v>3</v>
          </cell>
          <cell r="L150">
            <v>7</v>
          </cell>
          <cell r="M150">
            <v>100</v>
          </cell>
          <cell r="N150">
            <v>3</v>
          </cell>
          <cell r="O150">
            <v>6</v>
          </cell>
          <cell r="P150">
            <v>100</v>
          </cell>
          <cell r="Q150">
            <v>3</v>
          </cell>
          <cell r="R150">
            <v>6</v>
          </cell>
          <cell r="S150">
            <v>60</v>
          </cell>
          <cell r="T150">
            <v>2</v>
          </cell>
          <cell r="U150">
            <v>4</v>
          </cell>
          <cell r="V150">
            <v>100</v>
          </cell>
          <cell r="W150">
            <v>3</v>
          </cell>
          <cell r="X150">
            <v>6</v>
          </cell>
          <cell r="Y150">
            <v>590</v>
          </cell>
          <cell r="Z150">
            <v>14</v>
          </cell>
          <cell r="AA150">
            <v>29</v>
          </cell>
          <cell r="AB150">
            <v>98.33</v>
          </cell>
          <cell r="AC150">
            <v>2.8</v>
          </cell>
          <cell r="AD150">
            <v>2.3333333333333335</v>
          </cell>
          <cell r="AE150">
            <v>2.9166666666666665</v>
          </cell>
          <cell r="AF150">
            <v>5.8</v>
          </cell>
          <cell r="AG150">
            <v>4.833333333333333</v>
          </cell>
          <cell r="AH150">
            <v>5.416666666666667</v>
          </cell>
        </row>
        <row r="151">
          <cell r="B151" t="str">
            <v>Horsea</v>
          </cell>
          <cell r="C151" t="str">
            <v>Water</v>
          </cell>
          <cell r="G151">
            <v>3</v>
          </cell>
          <cell r="H151">
            <v>30</v>
          </cell>
          <cell r="I151">
            <v>3</v>
          </cell>
          <cell r="J151">
            <v>40</v>
          </cell>
          <cell r="K151">
            <v>2</v>
          </cell>
          <cell r="L151">
            <v>4</v>
          </cell>
          <cell r="M151">
            <v>60</v>
          </cell>
          <cell r="N151">
            <v>2</v>
          </cell>
          <cell r="O151">
            <v>4</v>
          </cell>
          <cell r="P151">
            <v>70</v>
          </cell>
          <cell r="Q151">
            <v>2</v>
          </cell>
          <cell r="R151">
            <v>5</v>
          </cell>
          <cell r="S151">
            <v>70</v>
          </cell>
          <cell r="T151">
            <v>2</v>
          </cell>
          <cell r="U151">
            <v>5</v>
          </cell>
          <cell r="V151">
            <v>25</v>
          </cell>
          <cell r="W151">
            <v>1</v>
          </cell>
          <cell r="X151">
            <v>3</v>
          </cell>
          <cell r="Y151">
            <v>295</v>
          </cell>
          <cell r="Z151">
            <v>9</v>
          </cell>
          <cell r="AA151">
            <v>21</v>
          </cell>
          <cell r="AB151">
            <v>49.17</v>
          </cell>
          <cell r="AC151">
            <v>1.8</v>
          </cell>
          <cell r="AD151">
            <v>1.75</v>
          </cell>
          <cell r="AE151">
            <v>1.75</v>
          </cell>
          <cell r="AF151">
            <v>4.2</v>
          </cell>
          <cell r="AG151">
            <v>3.75</v>
          </cell>
          <cell r="AH151">
            <v>3.75</v>
          </cell>
        </row>
        <row r="152">
          <cell r="B152" t="str">
            <v>Seadra</v>
          </cell>
          <cell r="C152" t="str">
            <v>Water</v>
          </cell>
          <cell r="G152">
            <v>4</v>
          </cell>
          <cell r="H152">
            <v>55</v>
          </cell>
          <cell r="I152">
            <v>4</v>
          </cell>
          <cell r="J152">
            <v>65</v>
          </cell>
          <cell r="K152">
            <v>2</v>
          </cell>
          <cell r="L152">
            <v>4</v>
          </cell>
          <cell r="M152">
            <v>85</v>
          </cell>
          <cell r="N152">
            <v>2</v>
          </cell>
          <cell r="O152">
            <v>5</v>
          </cell>
          <cell r="P152">
            <v>95</v>
          </cell>
          <cell r="Q152">
            <v>3</v>
          </cell>
          <cell r="R152">
            <v>6</v>
          </cell>
          <cell r="S152">
            <v>95</v>
          </cell>
          <cell r="T152">
            <v>3</v>
          </cell>
          <cell r="U152">
            <v>6</v>
          </cell>
          <cell r="V152">
            <v>45</v>
          </cell>
          <cell r="W152">
            <v>2</v>
          </cell>
          <cell r="X152">
            <v>4</v>
          </cell>
          <cell r="Y152">
            <v>440</v>
          </cell>
          <cell r="Z152">
            <v>12</v>
          </cell>
          <cell r="AA152">
            <v>25</v>
          </cell>
          <cell r="AB152">
            <v>73.33</v>
          </cell>
          <cell r="AC152">
            <v>2.4</v>
          </cell>
          <cell r="AD152">
            <v>2.3333333333333335</v>
          </cell>
          <cell r="AE152">
            <v>2.3333333333333335</v>
          </cell>
          <cell r="AF152">
            <v>5</v>
          </cell>
          <cell r="AG152">
            <v>4.5</v>
          </cell>
          <cell r="AH152">
            <v>4.5</v>
          </cell>
        </row>
        <row r="153">
          <cell r="B153" t="str">
            <v>Goldeen</v>
          </cell>
          <cell r="C153" t="str">
            <v>Water</v>
          </cell>
          <cell r="G153">
            <v>3</v>
          </cell>
          <cell r="H153">
            <v>45</v>
          </cell>
          <cell r="I153">
            <v>3</v>
          </cell>
          <cell r="J153">
            <v>67</v>
          </cell>
          <cell r="K153">
            <v>2</v>
          </cell>
          <cell r="L153">
            <v>4</v>
          </cell>
          <cell r="M153">
            <v>63</v>
          </cell>
          <cell r="N153">
            <v>2</v>
          </cell>
          <cell r="O153">
            <v>4</v>
          </cell>
          <cell r="P153">
            <v>60</v>
          </cell>
          <cell r="Q153">
            <v>2</v>
          </cell>
          <cell r="R153">
            <v>4</v>
          </cell>
          <cell r="S153">
            <v>35</v>
          </cell>
          <cell r="T153">
            <v>1</v>
          </cell>
          <cell r="U153">
            <v>3</v>
          </cell>
          <cell r="V153">
            <v>50</v>
          </cell>
          <cell r="W153">
            <v>2</v>
          </cell>
          <cell r="X153">
            <v>4</v>
          </cell>
          <cell r="Y153">
            <v>320</v>
          </cell>
          <cell r="Z153">
            <v>9</v>
          </cell>
          <cell r="AA153">
            <v>19</v>
          </cell>
          <cell r="AB153">
            <v>53.33</v>
          </cell>
          <cell r="AC153">
            <v>1.8</v>
          </cell>
          <cell r="AD153">
            <v>1.75</v>
          </cell>
          <cell r="AE153">
            <v>1.75</v>
          </cell>
          <cell r="AF153">
            <v>3.8</v>
          </cell>
          <cell r="AG153">
            <v>3.4166666666666665</v>
          </cell>
          <cell r="AH153">
            <v>3.4166666666666665</v>
          </cell>
        </row>
        <row r="154">
          <cell r="B154" t="str">
            <v>Seaking</v>
          </cell>
          <cell r="C154" t="str">
            <v>Water</v>
          </cell>
          <cell r="G154">
            <v>4</v>
          </cell>
          <cell r="H154">
            <v>80</v>
          </cell>
          <cell r="I154">
            <v>4</v>
          </cell>
          <cell r="J154">
            <v>92</v>
          </cell>
          <cell r="K154">
            <v>3</v>
          </cell>
          <cell r="L154">
            <v>6</v>
          </cell>
          <cell r="M154">
            <v>68</v>
          </cell>
          <cell r="N154">
            <v>2</v>
          </cell>
          <cell r="O154">
            <v>4</v>
          </cell>
          <cell r="P154">
            <v>65</v>
          </cell>
          <cell r="Q154">
            <v>2</v>
          </cell>
          <cell r="R154">
            <v>4</v>
          </cell>
          <cell r="S154">
            <v>65</v>
          </cell>
          <cell r="T154">
            <v>2</v>
          </cell>
          <cell r="U154">
            <v>4</v>
          </cell>
          <cell r="V154">
            <v>80</v>
          </cell>
          <cell r="W154">
            <v>2</v>
          </cell>
          <cell r="X154">
            <v>5</v>
          </cell>
          <cell r="Y154">
            <v>450</v>
          </cell>
          <cell r="Z154">
            <v>11</v>
          </cell>
          <cell r="AA154">
            <v>23</v>
          </cell>
          <cell r="AB154">
            <v>75</v>
          </cell>
          <cell r="AC154">
            <v>2.2000000000000002</v>
          </cell>
          <cell r="AD154">
            <v>2.1666666666666665</v>
          </cell>
          <cell r="AE154">
            <v>2.1666666666666665</v>
          </cell>
          <cell r="AF154">
            <v>4.5999999999999996</v>
          </cell>
          <cell r="AG154">
            <v>4.166666666666667</v>
          </cell>
          <cell r="AH154">
            <v>4.166666666666667</v>
          </cell>
        </row>
        <row r="155">
          <cell r="B155" t="str">
            <v>Staryu</v>
          </cell>
          <cell r="C155" t="str">
            <v>Water</v>
          </cell>
          <cell r="G155">
            <v>3</v>
          </cell>
          <cell r="H155">
            <v>30</v>
          </cell>
          <cell r="I155">
            <v>3</v>
          </cell>
          <cell r="J155">
            <v>45</v>
          </cell>
          <cell r="K155">
            <v>2</v>
          </cell>
          <cell r="L155">
            <v>4</v>
          </cell>
          <cell r="M155">
            <v>85</v>
          </cell>
          <cell r="N155">
            <v>2</v>
          </cell>
          <cell r="O155">
            <v>5</v>
          </cell>
          <cell r="P155">
            <v>55</v>
          </cell>
          <cell r="Q155">
            <v>2</v>
          </cell>
          <cell r="R155">
            <v>4</v>
          </cell>
          <cell r="S155">
            <v>70</v>
          </cell>
          <cell r="T155">
            <v>2</v>
          </cell>
          <cell r="U155">
            <v>5</v>
          </cell>
          <cell r="V155">
            <v>55</v>
          </cell>
          <cell r="W155">
            <v>2</v>
          </cell>
          <cell r="X155">
            <v>4</v>
          </cell>
          <cell r="Y155">
            <v>340</v>
          </cell>
          <cell r="Z155">
            <v>10</v>
          </cell>
          <cell r="AA155">
            <v>22</v>
          </cell>
          <cell r="AB155">
            <v>56.67</v>
          </cell>
          <cell r="AC155">
            <v>2</v>
          </cell>
          <cell r="AD155">
            <v>1.9166666666666667</v>
          </cell>
          <cell r="AE155">
            <v>1.9166666666666667</v>
          </cell>
          <cell r="AF155">
            <v>4.4000000000000004</v>
          </cell>
          <cell r="AG155">
            <v>3.9166666666666665</v>
          </cell>
          <cell r="AH155">
            <v>3.9166666666666665</v>
          </cell>
        </row>
        <row r="156">
          <cell r="B156" t="str">
            <v>Starmie</v>
          </cell>
          <cell r="C156" t="str">
            <v>Water</v>
          </cell>
          <cell r="D156" t="str">
            <v>Psychic</v>
          </cell>
          <cell r="G156">
            <v>4</v>
          </cell>
          <cell r="H156">
            <v>60</v>
          </cell>
          <cell r="I156">
            <v>4</v>
          </cell>
          <cell r="J156">
            <v>75</v>
          </cell>
          <cell r="K156">
            <v>2</v>
          </cell>
          <cell r="L156">
            <v>5</v>
          </cell>
          <cell r="M156">
            <v>115</v>
          </cell>
          <cell r="N156">
            <v>3</v>
          </cell>
          <cell r="O156">
            <v>6</v>
          </cell>
          <cell r="P156">
            <v>85</v>
          </cell>
          <cell r="Q156">
            <v>2</v>
          </cell>
          <cell r="R156">
            <v>5</v>
          </cell>
          <cell r="S156">
            <v>100</v>
          </cell>
          <cell r="T156">
            <v>3</v>
          </cell>
          <cell r="U156">
            <v>6</v>
          </cell>
          <cell r="V156">
            <v>85</v>
          </cell>
          <cell r="W156">
            <v>2</v>
          </cell>
          <cell r="X156">
            <v>5</v>
          </cell>
          <cell r="Y156">
            <v>520</v>
          </cell>
          <cell r="Z156">
            <v>12</v>
          </cell>
          <cell r="AA156">
            <v>27</v>
          </cell>
          <cell r="AB156">
            <v>86.67</v>
          </cell>
          <cell r="AC156">
            <v>2.4</v>
          </cell>
          <cell r="AD156">
            <v>2.3333333333333335</v>
          </cell>
          <cell r="AE156">
            <v>2.3333333333333335</v>
          </cell>
          <cell r="AF156">
            <v>5.4</v>
          </cell>
          <cell r="AG156">
            <v>4.833333333333333</v>
          </cell>
          <cell r="AH156">
            <v>4.833333333333333</v>
          </cell>
        </row>
        <row r="157">
          <cell r="B157" t="str">
            <v>Mr. Mime</v>
          </cell>
          <cell r="C157" t="str">
            <v>Psychic</v>
          </cell>
          <cell r="D157" t="str">
            <v>Fairy</v>
          </cell>
          <cell r="G157">
            <v>4</v>
          </cell>
          <cell r="H157">
            <v>40</v>
          </cell>
          <cell r="I157">
            <v>4</v>
          </cell>
          <cell r="J157">
            <v>45</v>
          </cell>
          <cell r="K157">
            <v>2</v>
          </cell>
          <cell r="L157">
            <v>4</v>
          </cell>
          <cell r="M157">
            <v>90</v>
          </cell>
          <cell r="N157">
            <v>2</v>
          </cell>
          <cell r="O157">
            <v>5</v>
          </cell>
          <cell r="P157">
            <v>65</v>
          </cell>
          <cell r="Q157">
            <v>2</v>
          </cell>
          <cell r="R157">
            <v>4</v>
          </cell>
          <cell r="S157">
            <v>100</v>
          </cell>
          <cell r="T157">
            <v>3</v>
          </cell>
          <cell r="U157">
            <v>6</v>
          </cell>
          <cell r="V157">
            <v>120</v>
          </cell>
          <cell r="W157">
            <v>3</v>
          </cell>
          <cell r="X157">
            <v>7</v>
          </cell>
          <cell r="Y157">
            <v>460</v>
          </cell>
          <cell r="Z157">
            <v>12</v>
          </cell>
          <cell r="AA157">
            <v>26</v>
          </cell>
          <cell r="AB157">
            <v>76.67</v>
          </cell>
          <cell r="AC157">
            <v>2.4</v>
          </cell>
          <cell r="AD157">
            <v>2.3333333333333335</v>
          </cell>
          <cell r="AE157">
            <v>2.3333333333333335</v>
          </cell>
          <cell r="AF157">
            <v>5.2</v>
          </cell>
          <cell r="AG157">
            <v>4.666666666666667</v>
          </cell>
          <cell r="AH157">
            <v>4.666666666666667</v>
          </cell>
        </row>
        <row r="158">
          <cell r="B158" t="str">
            <v>Mr. Mime (Galar)</v>
          </cell>
          <cell r="C158" t="str">
            <v>Ice</v>
          </cell>
          <cell r="D158" t="str">
            <v>Psychic</v>
          </cell>
          <cell r="H158">
            <v>50</v>
          </cell>
          <cell r="I158">
            <v>3</v>
          </cell>
          <cell r="J158">
            <v>65</v>
          </cell>
          <cell r="K158">
            <v>1</v>
          </cell>
          <cell r="L158">
            <v>3</v>
          </cell>
          <cell r="M158">
            <v>100</v>
          </cell>
          <cell r="N158">
            <v>2</v>
          </cell>
          <cell r="O158">
            <v>5</v>
          </cell>
          <cell r="P158">
            <v>65</v>
          </cell>
          <cell r="Q158">
            <v>1</v>
          </cell>
          <cell r="R158">
            <v>3</v>
          </cell>
          <cell r="S158">
            <v>90</v>
          </cell>
          <cell r="T158">
            <v>2</v>
          </cell>
          <cell r="U158">
            <v>5</v>
          </cell>
          <cell r="V158">
            <v>90</v>
          </cell>
          <cell r="W158">
            <v>2</v>
          </cell>
          <cell r="X158">
            <v>5</v>
          </cell>
        </row>
        <row r="159">
          <cell r="B159" t="str">
            <v>Scyther</v>
          </cell>
          <cell r="C159" t="str">
            <v>Bug</v>
          </cell>
          <cell r="D159" t="str">
            <v>Flying</v>
          </cell>
          <cell r="G159">
            <v>5</v>
          </cell>
          <cell r="H159">
            <v>70</v>
          </cell>
          <cell r="I159">
            <v>5</v>
          </cell>
          <cell r="J159">
            <v>110</v>
          </cell>
          <cell r="K159">
            <v>3</v>
          </cell>
          <cell r="L159">
            <v>6</v>
          </cell>
          <cell r="M159">
            <v>105</v>
          </cell>
          <cell r="N159">
            <v>3</v>
          </cell>
          <cell r="O159">
            <v>6</v>
          </cell>
          <cell r="P159">
            <v>80</v>
          </cell>
          <cell r="Q159">
            <v>2</v>
          </cell>
          <cell r="R159">
            <v>5</v>
          </cell>
          <cell r="S159">
            <v>55</v>
          </cell>
          <cell r="T159">
            <v>2</v>
          </cell>
          <cell r="U159">
            <v>4</v>
          </cell>
          <cell r="V159">
            <v>80</v>
          </cell>
          <cell r="W159">
            <v>2</v>
          </cell>
          <cell r="X159">
            <v>5</v>
          </cell>
          <cell r="Y159">
            <v>500</v>
          </cell>
          <cell r="Z159">
            <v>12</v>
          </cell>
          <cell r="AA159">
            <v>26</v>
          </cell>
          <cell r="AB159">
            <v>83.33</v>
          </cell>
          <cell r="AC159">
            <v>2.4</v>
          </cell>
          <cell r="AD159">
            <v>2.4166666666666665</v>
          </cell>
          <cell r="AE159">
            <v>2.4166666666666665</v>
          </cell>
          <cell r="AF159">
            <v>5.2</v>
          </cell>
          <cell r="AG159">
            <v>4.75</v>
          </cell>
          <cell r="AH159">
            <v>4.75</v>
          </cell>
        </row>
        <row r="160">
          <cell r="B160" t="str">
            <v>Jynx</v>
          </cell>
          <cell r="C160" t="str">
            <v>Ice</v>
          </cell>
          <cell r="D160" t="str">
            <v>Psychic</v>
          </cell>
          <cell r="G160">
            <v>4</v>
          </cell>
          <cell r="H160">
            <v>65</v>
          </cell>
          <cell r="I160">
            <v>4</v>
          </cell>
          <cell r="J160">
            <v>50</v>
          </cell>
          <cell r="K160">
            <v>2</v>
          </cell>
          <cell r="L160">
            <v>4</v>
          </cell>
          <cell r="M160">
            <v>95</v>
          </cell>
          <cell r="N160">
            <v>3</v>
          </cell>
          <cell r="O160">
            <v>6</v>
          </cell>
          <cell r="P160">
            <v>35</v>
          </cell>
          <cell r="Q160">
            <v>1</v>
          </cell>
          <cell r="R160">
            <v>3</v>
          </cell>
          <cell r="S160">
            <v>115</v>
          </cell>
          <cell r="T160">
            <v>3</v>
          </cell>
          <cell r="U160">
            <v>6</v>
          </cell>
          <cell r="V160">
            <v>95</v>
          </cell>
          <cell r="W160">
            <v>3</v>
          </cell>
          <cell r="X160">
            <v>6</v>
          </cell>
          <cell r="Y160">
            <v>455</v>
          </cell>
          <cell r="Z160">
            <v>12</v>
          </cell>
          <cell r="AA160">
            <v>25</v>
          </cell>
          <cell r="AB160">
            <v>75.83</v>
          </cell>
          <cell r="AC160">
            <v>2.4</v>
          </cell>
          <cell r="AD160">
            <v>2.3333333333333335</v>
          </cell>
          <cell r="AE160">
            <v>2.3333333333333335</v>
          </cell>
          <cell r="AF160">
            <v>5</v>
          </cell>
          <cell r="AG160">
            <v>4.5</v>
          </cell>
          <cell r="AH160">
            <v>4.5</v>
          </cell>
        </row>
        <row r="161">
          <cell r="B161" t="str">
            <v>Electabuzz</v>
          </cell>
          <cell r="C161" t="str">
            <v>Electric</v>
          </cell>
          <cell r="G161">
            <v>4</v>
          </cell>
          <cell r="H161">
            <v>65</v>
          </cell>
          <cell r="I161">
            <v>4</v>
          </cell>
          <cell r="J161">
            <v>83</v>
          </cell>
          <cell r="K161">
            <v>2</v>
          </cell>
          <cell r="L161">
            <v>5</v>
          </cell>
          <cell r="M161">
            <v>105</v>
          </cell>
          <cell r="N161">
            <v>3</v>
          </cell>
          <cell r="O161">
            <v>6</v>
          </cell>
          <cell r="P161">
            <v>57</v>
          </cell>
          <cell r="Q161">
            <v>2</v>
          </cell>
          <cell r="R161">
            <v>4</v>
          </cell>
          <cell r="S161">
            <v>95</v>
          </cell>
          <cell r="T161">
            <v>3</v>
          </cell>
          <cell r="U161">
            <v>6</v>
          </cell>
          <cell r="V161">
            <v>85</v>
          </cell>
          <cell r="W161">
            <v>2</v>
          </cell>
          <cell r="X161">
            <v>5</v>
          </cell>
          <cell r="Y161">
            <v>490</v>
          </cell>
          <cell r="Z161">
            <v>12</v>
          </cell>
          <cell r="AA161">
            <v>26</v>
          </cell>
          <cell r="AB161">
            <v>81.67</v>
          </cell>
          <cell r="AC161">
            <v>2.4</v>
          </cell>
          <cell r="AD161">
            <v>2.3333333333333335</v>
          </cell>
          <cell r="AE161">
            <v>2.3333333333333335</v>
          </cell>
          <cell r="AF161">
            <v>5.2</v>
          </cell>
          <cell r="AG161">
            <v>4.666666666666667</v>
          </cell>
          <cell r="AH161">
            <v>4.666666666666667</v>
          </cell>
        </row>
        <row r="162">
          <cell r="B162" t="str">
            <v>Magmar</v>
          </cell>
          <cell r="C162" t="str">
            <v>Fire</v>
          </cell>
          <cell r="G162">
            <v>4</v>
          </cell>
          <cell r="H162">
            <v>65</v>
          </cell>
          <cell r="I162">
            <v>4</v>
          </cell>
          <cell r="J162">
            <v>95</v>
          </cell>
          <cell r="K162">
            <v>3</v>
          </cell>
          <cell r="L162">
            <v>6</v>
          </cell>
          <cell r="M162">
            <v>93</v>
          </cell>
          <cell r="N162">
            <v>2</v>
          </cell>
          <cell r="O162">
            <v>5</v>
          </cell>
          <cell r="P162">
            <v>57</v>
          </cell>
          <cell r="Q162">
            <v>2</v>
          </cell>
          <cell r="R162">
            <v>4</v>
          </cell>
          <cell r="S162">
            <v>100</v>
          </cell>
          <cell r="T162">
            <v>3</v>
          </cell>
          <cell r="U162">
            <v>6</v>
          </cell>
          <cell r="V162">
            <v>85</v>
          </cell>
          <cell r="W162">
            <v>2</v>
          </cell>
          <cell r="X162">
            <v>5</v>
          </cell>
          <cell r="Y162">
            <v>495</v>
          </cell>
          <cell r="Z162">
            <v>12</v>
          </cell>
          <cell r="AA162">
            <v>26</v>
          </cell>
          <cell r="AB162">
            <v>82.5</v>
          </cell>
          <cell r="AC162">
            <v>2.4</v>
          </cell>
          <cell r="AD162">
            <v>2.3333333333333335</v>
          </cell>
          <cell r="AE162">
            <v>2.3333333333333335</v>
          </cell>
          <cell r="AF162">
            <v>5.2</v>
          </cell>
          <cell r="AG162">
            <v>4.666666666666667</v>
          </cell>
          <cell r="AH162">
            <v>4.666666666666667</v>
          </cell>
        </row>
        <row r="163">
          <cell r="B163" t="str">
            <v>Pinsir</v>
          </cell>
          <cell r="C163" t="str">
            <v>Bug</v>
          </cell>
          <cell r="G163">
            <v>5</v>
          </cell>
          <cell r="H163">
            <v>65</v>
          </cell>
          <cell r="I163">
            <v>5</v>
          </cell>
          <cell r="J163">
            <v>125</v>
          </cell>
          <cell r="K163">
            <v>3</v>
          </cell>
          <cell r="L163">
            <v>7</v>
          </cell>
          <cell r="M163">
            <v>85</v>
          </cell>
          <cell r="N163">
            <v>2</v>
          </cell>
          <cell r="O163">
            <v>5</v>
          </cell>
          <cell r="P163">
            <v>100</v>
          </cell>
          <cell r="Q163">
            <v>3</v>
          </cell>
          <cell r="R163">
            <v>6</v>
          </cell>
          <cell r="S163">
            <v>55</v>
          </cell>
          <cell r="T163">
            <v>2</v>
          </cell>
          <cell r="U163">
            <v>4</v>
          </cell>
          <cell r="V163">
            <v>70</v>
          </cell>
          <cell r="W163">
            <v>2</v>
          </cell>
          <cell r="X163">
            <v>5</v>
          </cell>
          <cell r="Y163">
            <v>500</v>
          </cell>
          <cell r="Z163">
            <v>12</v>
          </cell>
          <cell r="AA163">
            <v>27</v>
          </cell>
          <cell r="AB163">
            <v>83.33</v>
          </cell>
          <cell r="AC163">
            <v>2.4</v>
          </cell>
          <cell r="AD163">
            <v>2.4166666666666665</v>
          </cell>
          <cell r="AE163">
            <v>2.4166666666666665</v>
          </cell>
          <cell r="AF163">
            <v>5.4</v>
          </cell>
          <cell r="AG163">
            <v>4.916666666666667</v>
          </cell>
          <cell r="AH163">
            <v>4.916666666666667</v>
          </cell>
        </row>
        <row r="164">
          <cell r="B164" t="str">
            <v>Pinsir (Mega Pinsir)</v>
          </cell>
          <cell r="C164" t="str">
            <v>Bug</v>
          </cell>
          <cell r="D164" t="str">
            <v>Flying</v>
          </cell>
          <cell r="H164">
            <v>65</v>
          </cell>
          <cell r="I164">
            <v>5</v>
          </cell>
          <cell r="J164">
            <v>155</v>
          </cell>
          <cell r="K164">
            <v>4</v>
          </cell>
          <cell r="L164">
            <v>8</v>
          </cell>
          <cell r="M164">
            <v>105</v>
          </cell>
          <cell r="N164">
            <v>3</v>
          </cell>
          <cell r="O164">
            <v>6</v>
          </cell>
          <cell r="P164">
            <v>120</v>
          </cell>
          <cell r="Q164">
            <v>3</v>
          </cell>
          <cell r="R164">
            <v>7</v>
          </cell>
          <cell r="S164">
            <v>65</v>
          </cell>
          <cell r="T164">
            <v>2</v>
          </cell>
          <cell r="U164">
            <v>4</v>
          </cell>
          <cell r="V164">
            <v>90</v>
          </cell>
          <cell r="W164">
            <v>2</v>
          </cell>
          <cell r="X164">
            <v>5</v>
          </cell>
          <cell r="Y164">
            <v>600</v>
          </cell>
          <cell r="Z164">
            <v>14</v>
          </cell>
          <cell r="AA164">
            <v>30</v>
          </cell>
          <cell r="AB164">
            <v>100</v>
          </cell>
          <cell r="AC164">
            <v>2.8</v>
          </cell>
          <cell r="AD164">
            <v>2.3333333333333335</v>
          </cell>
          <cell r="AE164">
            <v>2.75</v>
          </cell>
          <cell r="AF164">
            <v>6</v>
          </cell>
          <cell r="AG164">
            <v>5</v>
          </cell>
          <cell r="AH164">
            <v>5.416666666666667</v>
          </cell>
        </row>
        <row r="165">
          <cell r="B165" t="str">
            <v>Tauros</v>
          </cell>
          <cell r="C165" t="str">
            <v>Normal</v>
          </cell>
          <cell r="G165">
            <v>4</v>
          </cell>
          <cell r="H165">
            <v>75</v>
          </cell>
          <cell r="I165">
            <v>4</v>
          </cell>
          <cell r="J165">
            <v>100</v>
          </cell>
          <cell r="K165">
            <v>3</v>
          </cell>
          <cell r="L165">
            <v>6</v>
          </cell>
          <cell r="M165">
            <v>110</v>
          </cell>
          <cell r="N165">
            <v>3</v>
          </cell>
          <cell r="O165">
            <v>6</v>
          </cell>
          <cell r="P165">
            <v>95</v>
          </cell>
          <cell r="Q165">
            <v>3</v>
          </cell>
          <cell r="R165">
            <v>6</v>
          </cell>
          <cell r="S165">
            <v>40</v>
          </cell>
          <cell r="T165">
            <v>1</v>
          </cell>
          <cell r="U165">
            <v>3</v>
          </cell>
          <cell r="V165">
            <v>70</v>
          </cell>
          <cell r="W165">
            <v>2</v>
          </cell>
          <cell r="X165">
            <v>5</v>
          </cell>
          <cell r="Y165">
            <v>490</v>
          </cell>
          <cell r="Z165">
            <v>12</v>
          </cell>
          <cell r="AA165">
            <v>26</v>
          </cell>
          <cell r="AB165">
            <v>81.67</v>
          </cell>
          <cell r="AC165">
            <v>2.4</v>
          </cell>
          <cell r="AD165">
            <v>2.3333333333333335</v>
          </cell>
          <cell r="AE165">
            <v>2.3333333333333335</v>
          </cell>
          <cell r="AF165">
            <v>5.2</v>
          </cell>
          <cell r="AG165">
            <v>4.666666666666667</v>
          </cell>
          <cell r="AH165">
            <v>4.666666666666667</v>
          </cell>
        </row>
        <row r="166">
          <cell r="B166" t="str">
            <v>Magikarp</v>
          </cell>
          <cell r="C166" t="str">
            <v>Water</v>
          </cell>
          <cell r="G166">
            <v>3</v>
          </cell>
          <cell r="H166">
            <v>20</v>
          </cell>
          <cell r="I166">
            <v>3</v>
          </cell>
          <cell r="J166">
            <v>10</v>
          </cell>
          <cell r="K166">
            <v>1</v>
          </cell>
          <cell r="L166">
            <v>2</v>
          </cell>
          <cell r="M166">
            <v>80</v>
          </cell>
          <cell r="N166">
            <v>2</v>
          </cell>
          <cell r="O166">
            <v>5</v>
          </cell>
          <cell r="P166">
            <v>55</v>
          </cell>
          <cell r="Q166">
            <v>2</v>
          </cell>
          <cell r="R166">
            <v>4</v>
          </cell>
          <cell r="S166">
            <v>15</v>
          </cell>
          <cell r="T166">
            <v>1</v>
          </cell>
          <cell r="U166">
            <v>2</v>
          </cell>
          <cell r="V166">
            <v>20</v>
          </cell>
          <cell r="W166">
            <v>1</v>
          </cell>
          <cell r="X166">
            <v>3</v>
          </cell>
          <cell r="Y166">
            <v>200</v>
          </cell>
          <cell r="Z166">
            <v>7</v>
          </cell>
          <cell r="AA166">
            <v>16</v>
          </cell>
          <cell r="AB166">
            <v>33.33</v>
          </cell>
          <cell r="AC166">
            <v>1.4</v>
          </cell>
          <cell r="AD166">
            <v>1.4166666666666667</v>
          </cell>
          <cell r="AE166">
            <v>1.4166666666666667</v>
          </cell>
          <cell r="AF166">
            <v>3.2</v>
          </cell>
          <cell r="AG166">
            <v>2.9166666666666665</v>
          </cell>
          <cell r="AH166">
            <v>2.9166666666666665</v>
          </cell>
        </row>
        <row r="167">
          <cell r="B167" t="str">
            <v>Gyarados</v>
          </cell>
          <cell r="C167" t="str">
            <v>Water</v>
          </cell>
          <cell r="D167" t="str">
            <v>Flying</v>
          </cell>
          <cell r="G167">
            <v>21</v>
          </cell>
          <cell r="H167">
            <v>95</v>
          </cell>
          <cell r="I167">
            <v>21</v>
          </cell>
          <cell r="J167">
            <v>125</v>
          </cell>
          <cell r="K167">
            <v>3</v>
          </cell>
          <cell r="L167">
            <v>7</v>
          </cell>
          <cell r="M167">
            <v>81</v>
          </cell>
          <cell r="N167">
            <v>2</v>
          </cell>
          <cell r="O167">
            <v>5</v>
          </cell>
          <cell r="P167">
            <v>79</v>
          </cell>
          <cell r="Q167">
            <v>2</v>
          </cell>
          <cell r="R167">
            <v>5</v>
          </cell>
          <cell r="S167">
            <v>60</v>
          </cell>
          <cell r="T167">
            <v>2</v>
          </cell>
          <cell r="U167">
            <v>4</v>
          </cell>
          <cell r="V167">
            <v>100</v>
          </cell>
          <cell r="W167">
            <v>3</v>
          </cell>
          <cell r="X167">
            <v>6</v>
          </cell>
          <cell r="Y167">
            <v>540</v>
          </cell>
          <cell r="Z167">
            <v>12</v>
          </cell>
          <cell r="AA167">
            <v>27</v>
          </cell>
          <cell r="AB167">
            <v>90</v>
          </cell>
          <cell r="AC167">
            <v>2.4</v>
          </cell>
          <cell r="AD167">
            <v>3.75</v>
          </cell>
          <cell r="AE167">
            <v>3.75</v>
          </cell>
          <cell r="AF167">
            <v>5.4</v>
          </cell>
          <cell r="AG167">
            <v>6.25</v>
          </cell>
          <cell r="AH167">
            <v>6.25</v>
          </cell>
        </row>
        <row r="168">
          <cell r="B168" t="str">
            <v>Gyarados (Mega Gyarados)</v>
          </cell>
          <cell r="C168" t="str">
            <v>Water</v>
          </cell>
          <cell r="D168" t="str">
            <v>Dark</v>
          </cell>
          <cell r="H168">
            <v>95</v>
          </cell>
          <cell r="I168">
            <v>21</v>
          </cell>
          <cell r="J168">
            <v>155</v>
          </cell>
          <cell r="K168">
            <v>4</v>
          </cell>
          <cell r="L168">
            <v>8</v>
          </cell>
          <cell r="M168">
            <v>81</v>
          </cell>
          <cell r="N168">
            <v>2</v>
          </cell>
          <cell r="O168">
            <v>5</v>
          </cell>
          <cell r="P168">
            <v>109</v>
          </cell>
          <cell r="Q168">
            <v>3</v>
          </cell>
          <cell r="R168">
            <v>6</v>
          </cell>
          <cell r="S168">
            <v>70</v>
          </cell>
          <cell r="T168">
            <v>2</v>
          </cell>
          <cell r="U168">
            <v>5</v>
          </cell>
          <cell r="V168">
            <v>130</v>
          </cell>
          <cell r="W168">
            <v>3</v>
          </cell>
          <cell r="X168">
            <v>7</v>
          </cell>
          <cell r="Y168">
            <v>640</v>
          </cell>
          <cell r="Z168">
            <v>14</v>
          </cell>
          <cell r="AA168">
            <v>31</v>
          </cell>
          <cell r="AB168">
            <v>106.67</v>
          </cell>
          <cell r="AC168">
            <v>2.8</v>
          </cell>
          <cell r="AD168">
            <v>2.3333333333333335</v>
          </cell>
          <cell r="AE168">
            <v>4.083333333333333</v>
          </cell>
          <cell r="AF168">
            <v>6.2</v>
          </cell>
          <cell r="AG168">
            <v>5.166666666666667</v>
          </cell>
          <cell r="AH168">
            <v>6.916666666666667</v>
          </cell>
        </row>
        <row r="169">
          <cell r="B169" t="str">
            <v>Lapras</v>
          </cell>
          <cell r="C169" t="str">
            <v>Water</v>
          </cell>
          <cell r="D169" t="str">
            <v>Ice</v>
          </cell>
          <cell r="G169">
            <v>8</v>
          </cell>
          <cell r="H169">
            <v>130</v>
          </cell>
          <cell r="I169">
            <v>8</v>
          </cell>
          <cell r="J169">
            <v>85</v>
          </cell>
          <cell r="K169">
            <v>2</v>
          </cell>
          <cell r="L169">
            <v>5</v>
          </cell>
          <cell r="M169">
            <v>60</v>
          </cell>
          <cell r="N169">
            <v>2</v>
          </cell>
          <cell r="O169">
            <v>4</v>
          </cell>
          <cell r="P169">
            <v>80</v>
          </cell>
          <cell r="Q169">
            <v>2</v>
          </cell>
          <cell r="R169">
            <v>5</v>
          </cell>
          <cell r="S169">
            <v>85</v>
          </cell>
          <cell r="T169">
            <v>2</v>
          </cell>
          <cell r="U169">
            <v>5</v>
          </cell>
          <cell r="V169">
            <v>95</v>
          </cell>
          <cell r="W169">
            <v>3</v>
          </cell>
          <cell r="X169">
            <v>6</v>
          </cell>
          <cell r="Y169">
            <v>535</v>
          </cell>
          <cell r="Z169">
            <v>11</v>
          </cell>
          <cell r="AA169">
            <v>25</v>
          </cell>
          <cell r="AB169">
            <v>89.17</v>
          </cell>
          <cell r="AC169">
            <v>2.2000000000000002</v>
          </cell>
          <cell r="AD169">
            <v>2.5</v>
          </cell>
          <cell r="AE169">
            <v>2.5</v>
          </cell>
          <cell r="AF169">
            <v>5</v>
          </cell>
          <cell r="AG169">
            <v>4.833333333333333</v>
          </cell>
          <cell r="AH169">
            <v>4.833333333333333</v>
          </cell>
        </row>
        <row r="170">
          <cell r="B170" t="str">
            <v>Ditto</v>
          </cell>
          <cell r="C170" t="str">
            <v>Normal</v>
          </cell>
          <cell r="G170">
            <v>4</v>
          </cell>
          <cell r="H170">
            <v>48</v>
          </cell>
          <cell r="I170">
            <v>4</v>
          </cell>
          <cell r="J170">
            <v>48</v>
          </cell>
          <cell r="K170">
            <v>2</v>
          </cell>
          <cell r="L170">
            <v>4</v>
          </cell>
          <cell r="M170">
            <v>48</v>
          </cell>
          <cell r="N170">
            <v>2</v>
          </cell>
          <cell r="O170">
            <v>4</v>
          </cell>
          <cell r="P170">
            <v>48</v>
          </cell>
          <cell r="Q170">
            <v>2</v>
          </cell>
          <cell r="R170">
            <v>4</v>
          </cell>
          <cell r="S170">
            <v>48</v>
          </cell>
          <cell r="T170">
            <v>2</v>
          </cell>
          <cell r="U170">
            <v>4</v>
          </cell>
          <cell r="V170">
            <v>48</v>
          </cell>
          <cell r="W170">
            <v>2</v>
          </cell>
          <cell r="X170">
            <v>4</v>
          </cell>
          <cell r="Y170">
            <v>288</v>
          </cell>
          <cell r="Z170">
            <v>10</v>
          </cell>
          <cell r="AA170">
            <v>20</v>
          </cell>
          <cell r="AB170">
            <v>48</v>
          </cell>
          <cell r="AC170">
            <v>2</v>
          </cell>
          <cell r="AD170">
            <v>2</v>
          </cell>
          <cell r="AE170">
            <v>2</v>
          </cell>
          <cell r="AF170">
            <v>4</v>
          </cell>
          <cell r="AG170">
            <v>3.6666666666666665</v>
          </cell>
          <cell r="AH170">
            <v>3.6666666666666665</v>
          </cell>
        </row>
        <row r="171">
          <cell r="B171" t="str">
            <v>Eevee</v>
          </cell>
          <cell r="C171" t="str">
            <v>Normal</v>
          </cell>
          <cell r="G171">
            <v>3</v>
          </cell>
          <cell r="H171">
            <v>55</v>
          </cell>
          <cell r="I171">
            <v>3</v>
          </cell>
          <cell r="J171">
            <v>55</v>
          </cell>
          <cell r="K171">
            <v>2</v>
          </cell>
          <cell r="L171">
            <v>4</v>
          </cell>
          <cell r="M171">
            <v>55</v>
          </cell>
          <cell r="N171">
            <v>2</v>
          </cell>
          <cell r="O171">
            <v>4</v>
          </cell>
          <cell r="P171">
            <v>50</v>
          </cell>
          <cell r="Q171">
            <v>2</v>
          </cell>
          <cell r="R171">
            <v>4</v>
          </cell>
          <cell r="S171">
            <v>45</v>
          </cell>
          <cell r="T171">
            <v>2</v>
          </cell>
          <cell r="U171">
            <v>4</v>
          </cell>
          <cell r="V171">
            <v>65</v>
          </cell>
          <cell r="W171">
            <v>2</v>
          </cell>
          <cell r="X171">
            <v>4</v>
          </cell>
          <cell r="Y171">
            <v>325</v>
          </cell>
          <cell r="Z171">
            <v>10</v>
          </cell>
          <cell r="AA171">
            <v>20</v>
          </cell>
          <cell r="AB171">
            <v>54.17</v>
          </cell>
          <cell r="AC171">
            <v>2</v>
          </cell>
          <cell r="AD171">
            <v>1.9166666666666667</v>
          </cell>
          <cell r="AE171">
            <v>1.9166666666666667</v>
          </cell>
          <cell r="AF171">
            <v>4</v>
          </cell>
          <cell r="AG171">
            <v>3.5833333333333335</v>
          </cell>
          <cell r="AH171">
            <v>3.5833333333333335</v>
          </cell>
        </row>
        <row r="172">
          <cell r="B172" t="str">
            <v>Vaporeon</v>
          </cell>
          <cell r="C172" t="str">
            <v>Water</v>
          </cell>
          <cell r="G172">
            <v>4</v>
          </cell>
          <cell r="H172">
            <v>130</v>
          </cell>
          <cell r="I172">
            <v>4</v>
          </cell>
          <cell r="J172">
            <v>65</v>
          </cell>
          <cell r="K172">
            <v>2</v>
          </cell>
          <cell r="L172">
            <v>4</v>
          </cell>
          <cell r="M172">
            <v>65</v>
          </cell>
          <cell r="N172">
            <v>2</v>
          </cell>
          <cell r="O172">
            <v>4</v>
          </cell>
          <cell r="P172">
            <v>60</v>
          </cell>
          <cell r="Q172">
            <v>2</v>
          </cell>
          <cell r="R172">
            <v>5</v>
          </cell>
          <cell r="S172">
            <v>110</v>
          </cell>
          <cell r="T172">
            <v>3</v>
          </cell>
          <cell r="U172">
            <v>6</v>
          </cell>
          <cell r="V172">
            <v>95</v>
          </cell>
          <cell r="W172">
            <v>3</v>
          </cell>
          <cell r="X172">
            <v>6</v>
          </cell>
          <cell r="Y172">
            <v>525</v>
          </cell>
          <cell r="Z172">
            <v>12</v>
          </cell>
          <cell r="AA172">
            <v>25</v>
          </cell>
          <cell r="AB172">
            <v>87.5</v>
          </cell>
          <cell r="AC172">
            <v>2.4</v>
          </cell>
          <cell r="AD172">
            <v>2.3333333333333335</v>
          </cell>
          <cell r="AE172">
            <v>2.3333333333333335</v>
          </cell>
          <cell r="AF172">
            <v>5</v>
          </cell>
          <cell r="AG172">
            <v>4.5</v>
          </cell>
          <cell r="AH172">
            <v>4.5</v>
          </cell>
        </row>
        <row r="173">
          <cell r="B173" t="str">
            <v>Jolteon</v>
          </cell>
          <cell r="C173" t="str">
            <v>Electric</v>
          </cell>
          <cell r="G173">
            <v>4</v>
          </cell>
          <cell r="H173">
            <v>65</v>
          </cell>
          <cell r="I173">
            <v>4</v>
          </cell>
          <cell r="J173">
            <v>65</v>
          </cell>
          <cell r="K173">
            <v>2</v>
          </cell>
          <cell r="L173">
            <v>4</v>
          </cell>
          <cell r="M173">
            <v>130</v>
          </cell>
          <cell r="N173">
            <v>3</v>
          </cell>
          <cell r="O173">
            <v>7</v>
          </cell>
          <cell r="P173">
            <v>60</v>
          </cell>
          <cell r="Q173">
            <v>2</v>
          </cell>
          <cell r="R173">
            <v>4</v>
          </cell>
          <cell r="S173">
            <v>110</v>
          </cell>
          <cell r="T173">
            <v>3</v>
          </cell>
          <cell r="U173">
            <v>6</v>
          </cell>
          <cell r="V173">
            <v>95</v>
          </cell>
          <cell r="W173">
            <v>3</v>
          </cell>
          <cell r="X173">
            <v>6</v>
          </cell>
          <cell r="Y173">
            <v>525</v>
          </cell>
          <cell r="Z173">
            <v>13</v>
          </cell>
          <cell r="AA173">
            <v>27</v>
          </cell>
          <cell r="AB173">
            <v>87.5</v>
          </cell>
          <cell r="AC173">
            <v>2.6</v>
          </cell>
          <cell r="AD173">
            <v>2.5</v>
          </cell>
          <cell r="AE173">
            <v>2.5</v>
          </cell>
          <cell r="AF173">
            <v>5.4</v>
          </cell>
          <cell r="AG173">
            <v>4.833333333333333</v>
          </cell>
          <cell r="AH173">
            <v>4.833333333333333</v>
          </cell>
        </row>
        <row r="174">
          <cell r="B174" t="str">
            <v>Flareon</v>
          </cell>
          <cell r="C174" t="str">
            <v>Fire</v>
          </cell>
          <cell r="G174">
            <v>4</v>
          </cell>
          <cell r="H174">
            <v>65</v>
          </cell>
          <cell r="I174">
            <v>4</v>
          </cell>
          <cell r="J174">
            <v>130</v>
          </cell>
          <cell r="K174">
            <v>3</v>
          </cell>
          <cell r="L174">
            <v>7</v>
          </cell>
          <cell r="M174">
            <v>65</v>
          </cell>
          <cell r="N174">
            <v>2</v>
          </cell>
          <cell r="O174">
            <v>4</v>
          </cell>
          <cell r="P174">
            <v>60</v>
          </cell>
          <cell r="Q174">
            <v>2</v>
          </cell>
          <cell r="R174">
            <v>4</v>
          </cell>
          <cell r="S174">
            <v>95</v>
          </cell>
          <cell r="T174">
            <v>3</v>
          </cell>
          <cell r="U174">
            <v>6</v>
          </cell>
          <cell r="V174">
            <v>110</v>
          </cell>
          <cell r="W174">
            <v>3</v>
          </cell>
          <cell r="X174">
            <v>6</v>
          </cell>
          <cell r="Y174">
            <v>525</v>
          </cell>
          <cell r="Z174">
            <v>13</v>
          </cell>
          <cell r="AA174">
            <v>27</v>
          </cell>
          <cell r="AB174">
            <v>87.5</v>
          </cell>
          <cell r="AC174">
            <v>2.6</v>
          </cell>
          <cell r="AD174">
            <v>2.5</v>
          </cell>
          <cell r="AE174">
            <v>2.5</v>
          </cell>
          <cell r="AF174">
            <v>5.4</v>
          </cell>
          <cell r="AG174">
            <v>4.833333333333333</v>
          </cell>
          <cell r="AH174">
            <v>4.833333333333333</v>
          </cell>
        </row>
        <row r="175">
          <cell r="B175" t="str">
            <v>Porygon</v>
          </cell>
          <cell r="C175" t="str">
            <v>Normal</v>
          </cell>
          <cell r="G175">
            <v>3</v>
          </cell>
          <cell r="H175">
            <v>65</v>
          </cell>
          <cell r="I175">
            <v>3</v>
          </cell>
          <cell r="J175">
            <v>60</v>
          </cell>
          <cell r="K175">
            <v>2</v>
          </cell>
          <cell r="L175">
            <v>4</v>
          </cell>
          <cell r="M175">
            <v>40</v>
          </cell>
          <cell r="N175">
            <v>1</v>
          </cell>
          <cell r="O175">
            <v>3</v>
          </cell>
          <cell r="P175">
            <v>70</v>
          </cell>
          <cell r="Q175">
            <v>2</v>
          </cell>
          <cell r="R175">
            <v>5</v>
          </cell>
          <cell r="S175">
            <v>85</v>
          </cell>
          <cell r="T175">
            <v>2</v>
          </cell>
          <cell r="U175">
            <v>5</v>
          </cell>
          <cell r="V175">
            <v>75</v>
          </cell>
          <cell r="W175">
            <v>2</v>
          </cell>
          <cell r="X175">
            <v>5</v>
          </cell>
          <cell r="Y175">
            <v>395</v>
          </cell>
          <cell r="Z175">
            <v>9</v>
          </cell>
          <cell r="AA175">
            <v>22</v>
          </cell>
          <cell r="AB175">
            <v>65.83</v>
          </cell>
          <cell r="AC175">
            <v>1.8</v>
          </cell>
          <cell r="AD175">
            <v>1.75</v>
          </cell>
          <cell r="AE175">
            <v>1.75</v>
          </cell>
          <cell r="AF175">
            <v>4.4000000000000004</v>
          </cell>
          <cell r="AG175">
            <v>3.9166666666666665</v>
          </cell>
          <cell r="AH175">
            <v>3.9166666666666665</v>
          </cell>
        </row>
        <row r="176">
          <cell r="B176" t="str">
            <v>Omanyte</v>
          </cell>
          <cell r="C176" t="str">
            <v>Rock</v>
          </cell>
          <cell r="D176" t="str">
            <v>Water</v>
          </cell>
          <cell r="G176">
            <v>3</v>
          </cell>
          <cell r="H176">
            <v>35</v>
          </cell>
          <cell r="I176">
            <v>3</v>
          </cell>
          <cell r="J176">
            <v>40</v>
          </cell>
          <cell r="K176">
            <v>1</v>
          </cell>
          <cell r="L176">
            <v>3</v>
          </cell>
          <cell r="M176">
            <v>35</v>
          </cell>
          <cell r="N176">
            <v>1</v>
          </cell>
          <cell r="O176">
            <v>3</v>
          </cell>
          <cell r="P176">
            <v>100</v>
          </cell>
          <cell r="Q176">
            <v>3</v>
          </cell>
          <cell r="R176">
            <v>6</v>
          </cell>
          <cell r="S176">
            <v>90</v>
          </cell>
          <cell r="T176">
            <v>2</v>
          </cell>
          <cell r="U176">
            <v>5</v>
          </cell>
          <cell r="V176">
            <v>55</v>
          </cell>
          <cell r="W176">
            <v>2</v>
          </cell>
          <cell r="X176">
            <v>4</v>
          </cell>
          <cell r="Y176">
            <v>355</v>
          </cell>
          <cell r="Z176">
            <v>9</v>
          </cell>
          <cell r="AA176">
            <v>21</v>
          </cell>
          <cell r="AB176">
            <v>59.17</v>
          </cell>
          <cell r="AC176">
            <v>1.8</v>
          </cell>
          <cell r="AD176">
            <v>1.75</v>
          </cell>
          <cell r="AE176">
            <v>1.75</v>
          </cell>
          <cell r="AF176">
            <v>4.2</v>
          </cell>
          <cell r="AG176">
            <v>3.75</v>
          </cell>
          <cell r="AH176">
            <v>3.75</v>
          </cell>
        </row>
        <row r="177">
          <cell r="B177" t="str">
            <v>Omastar</v>
          </cell>
          <cell r="C177" t="str">
            <v>Rock</v>
          </cell>
          <cell r="D177" t="str">
            <v>Water</v>
          </cell>
          <cell r="G177">
            <v>4</v>
          </cell>
          <cell r="H177">
            <v>70</v>
          </cell>
          <cell r="I177">
            <v>4</v>
          </cell>
          <cell r="J177">
            <v>60</v>
          </cell>
          <cell r="K177">
            <v>2</v>
          </cell>
          <cell r="L177">
            <v>4</v>
          </cell>
          <cell r="M177">
            <v>55</v>
          </cell>
          <cell r="N177">
            <v>2</v>
          </cell>
          <cell r="O177">
            <v>4</v>
          </cell>
          <cell r="P177">
            <v>125</v>
          </cell>
          <cell r="Q177">
            <v>3</v>
          </cell>
          <cell r="R177">
            <v>7</v>
          </cell>
          <cell r="S177">
            <v>115</v>
          </cell>
          <cell r="T177">
            <v>3</v>
          </cell>
          <cell r="U177">
            <v>6</v>
          </cell>
          <cell r="V177">
            <v>70</v>
          </cell>
          <cell r="W177">
            <v>2</v>
          </cell>
          <cell r="X177">
            <v>5</v>
          </cell>
          <cell r="Y177">
            <v>495</v>
          </cell>
          <cell r="Z177">
            <v>12</v>
          </cell>
          <cell r="AA177">
            <v>26</v>
          </cell>
          <cell r="AB177">
            <v>82.5</v>
          </cell>
          <cell r="AC177">
            <v>2.4</v>
          </cell>
          <cell r="AD177">
            <v>2.3333333333333335</v>
          </cell>
          <cell r="AE177">
            <v>2.3333333333333335</v>
          </cell>
          <cell r="AF177">
            <v>5.2</v>
          </cell>
          <cell r="AG177">
            <v>4.666666666666667</v>
          </cell>
          <cell r="AH177">
            <v>4.666666666666667</v>
          </cell>
        </row>
        <row r="178">
          <cell r="B178" t="str">
            <v>Kabuto</v>
          </cell>
          <cell r="C178" t="str">
            <v>Rock</v>
          </cell>
          <cell r="D178" t="str">
            <v>Water</v>
          </cell>
          <cell r="G178">
            <v>3</v>
          </cell>
          <cell r="H178">
            <v>30</v>
          </cell>
          <cell r="I178">
            <v>3</v>
          </cell>
          <cell r="J178">
            <v>80</v>
          </cell>
          <cell r="K178">
            <v>2</v>
          </cell>
          <cell r="L178">
            <v>5</v>
          </cell>
          <cell r="M178">
            <v>55</v>
          </cell>
          <cell r="N178">
            <v>2</v>
          </cell>
          <cell r="O178">
            <v>4</v>
          </cell>
          <cell r="P178">
            <v>90</v>
          </cell>
          <cell r="Q178">
            <v>2</v>
          </cell>
          <cell r="R178">
            <v>5</v>
          </cell>
          <cell r="S178">
            <v>55</v>
          </cell>
          <cell r="T178">
            <v>2</v>
          </cell>
          <cell r="U178">
            <v>4</v>
          </cell>
          <cell r="V178">
            <v>45</v>
          </cell>
          <cell r="W178">
            <v>2</v>
          </cell>
          <cell r="X178">
            <v>4</v>
          </cell>
          <cell r="Y178">
            <v>355</v>
          </cell>
          <cell r="Z178">
            <v>10</v>
          </cell>
          <cell r="AA178">
            <v>22</v>
          </cell>
          <cell r="AB178">
            <v>59.17</v>
          </cell>
          <cell r="AC178">
            <v>2</v>
          </cell>
          <cell r="AD178">
            <v>1.9166666666666667</v>
          </cell>
          <cell r="AE178">
            <v>1.9166666666666667</v>
          </cell>
          <cell r="AF178">
            <v>4.4000000000000004</v>
          </cell>
          <cell r="AG178">
            <v>3.9166666666666665</v>
          </cell>
          <cell r="AH178">
            <v>3.9166666666666665</v>
          </cell>
        </row>
        <row r="179">
          <cell r="B179" t="str">
            <v>Kabutops</v>
          </cell>
          <cell r="C179" t="str">
            <v>Rock</v>
          </cell>
          <cell r="D179" t="str">
            <v>Water</v>
          </cell>
          <cell r="G179">
            <v>4</v>
          </cell>
          <cell r="H179">
            <v>60</v>
          </cell>
          <cell r="I179">
            <v>4</v>
          </cell>
          <cell r="J179">
            <v>115</v>
          </cell>
          <cell r="K179">
            <v>3</v>
          </cell>
          <cell r="L179">
            <v>6</v>
          </cell>
          <cell r="M179">
            <v>80</v>
          </cell>
          <cell r="N179">
            <v>2</v>
          </cell>
          <cell r="O179">
            <v>5</v>
          </cell>
          <cell r="P179">
            <v>105</v>
          </cell>
          <cell r="Q179">
            <v>3</v>
          </cell>
          <cell r="R179">
            <v>6</v>
          </cell>
          <cell r="S179">
            <v>65</v>
          </cell>
          <cell r="T179">
            <v>2</v>
          </cell>
          <cell r="U179">
            <v>4</v>
          </cell>
          <cell r="V179">
            <v>70</v>
          </cell>
          <cell r="W179">
            <v>2</v>
          </cell>
          <cell r="X179">
            <v>5</v>
          </cell>
          <cell r="Y179">
            <v>495</v>
          </cell>
          <cell r="Z179">
            <v>12</v>
          </cell>
          <cell r="AA179">
            <v>26</v>
          </cell>
          <cell r="AB179">
            <v>82.5</v>
          </cell>
          <cell r="AC179">
            <v>2.4</v>
          </cell>
          <cell r="AD179">
            <v>2.3333333333333335</v>
          </cell>
          <cell r="AE179">
            <v>2.3333333333333335</v>
          </cell>
          <cell r="AF179">
            <v>5.2</v>
          </cell>
          <cell r="AG179">
            <v>4.666666666666667</v>
          </cell>
          <cell r="AH179">
            <v>4.666666666666667</v>
          </cell>
        </row>
        <row r="180">
          <cell r="B180" t="str">
            <v>Aerodactyl</v>
          </cell>
          <cell r="C180" t="str">
            <v>Rock</v>
          </cell>
          <cell r="D180" t="str">
            <v>Flying</v>
          </cell>
          <cell r="G180">
            <v>6</v>
          </cell>
          <cell r="H180">
            <v>80</v>
          </cell>
          <cell r="I180">
            <v>6</v>
          </cell>
          <cell r="J180">
            <v>105</v>
          </cell>
          <cell r="K180">
            <v>3</v>
          </cell>
          <cell r="L180">
            <v>6</v>
          </cell>
          <cell r="M180">
            <v>130</v>
          </cell>
          <cell r="N180">
            <v>3</v>
          </cell>
          <cell r="O180">
            <v>6</v>
          </cell>
          <cell r="P180">
            <v>65</v>
          </cell>
          <cell r="Q180">
            <v>3</v>
          </cell>
          <cell r="R180">
            <v>7</v>
          </cell>
          <cell r="S180">
            <v>60</v>
          </cell>
          <cell r="T180">
            <v>2</v>
          </cell>
          <cell r="U180">
            <v>4</v>
          </cell>
          <cell r="V180">
            <v>75</v>
          </cell>
          <cell r="W180">
            <v>2</v>
          </cell>
          <cell r="X180">
            <v>5</v>
          </cell>
          <cell r="Y180">
            <v>515</v>
          </cell>
          <cell r="Z180">
            <v>13</v>
          </cell>
          <cell r="AA180">
            <v>28</v>
          </cell>
          <cell r="AB180">
            <v>85.83</v>
          </cell>
          <cell r="AC180">
            <v>2.6</v>
          </cell>
          <cell r="AD180">
            <v>2.6666666666666665</v>
          </cell>
          <cell r="AE180">
            <v>2.6666666666666665</v>
          </cell>
          <cell r="AF180">
            <v>5.6</v>
          </cell>
          <cell r="AG180">
            <v>5.166666666666667</v>
          </cell>
          <cell r="AH180">
            <v>5.166666666666667</v>
          </cell>
        </row>
        <row r="181">
          <cell r="B181" t="str">
            <v>Aerodactyl (Mega Aerodactyl)</v>
          </cell>
          <cell r="C181" t="str">
            <v>Rock</v>
          </cell>
          <cell r="D181" t="str">
            <v>Flying</v>
          </cell>
          <cell r="H181">
            <v>80</v>
          </cell>
          <cell r="I181">
            <v>6</v>
          </cell>
          <cell r="J181">
            <v>135</v>
          </cell>
          <cell r="K181">
            <v>3</v>
          </cell>
          <cell r="L181">
            <v>7</v>
          </cell>
          <cell r="M181">
            <v>150</v>
          </cell>
          <cell r="N181">
            <v>4</v>
          </cell>
          <cell r="O181">
            <v>8</v>
          </cell>
          <cell r="P181">
            <v>85</v>
          </cell>
          <cell r="Q181">
            <v>2</v>
          </cell>
          <cell r="R181">
            <v>5</v>
          </cell>
          <cell r="S181">
            <v>70</v>
          </cell>
          <cell r="T181">
            <v>2</v>
          </cell>
          <cell r="U181">
            <v>4</v>
          </cell>
          <cell r="V181">
            <v>95</v>
          </cell>
          <cell r="W181">
            <v>3</v>
          </cell>
          <cell r="X181">
            <v>6</v>
          </cell>
          <cell r="Y181">
            <v>615</v>
          </cell>
          <cell r="Z181">
            <v>14</v>
          </cell>
          <cell r="AA181">
            <v>30</v>
          </cell>
          <cell r="AB181">
            <v>102.5</v>
          </cell>
          <cell r="AC181">
            <v>2.8</v>
          </cell>
          <cell r="AD181">
            <v>2.3333333333333335</v>
          </cell>
          <cell r="AE181">
            <v>2.8333333333333335</v>
          </cell>
          <cell r="AF181">
            <v>6</v>
          </cell>
          <cell r="AG181">
            <v>5</v>
          </cell>
          <cell r="AH181">
            <v>5.5</v>
          </cell>
        </row>
        <row r="182">
          <cell r="B182" t="str">
            <v>Snorlax</v>
          </cell>
          <cell r="C182" t="str">
            <v>Normal</v>
          </cell>
          <cell r="G182">
            <v>7</v>
          </cell>
          <cell r="H182">
            <v>160</v>
          </cell>
          <cell r="I182">
            <v>7</v>
          </cell>
          <cell r="J182">
            <v>110</v>
          </cell>
          <cell r="K182">
            <v>3</v>
          </cell>
          <cell r="L182">
            <v>6</v>
          </cell>
          <cell r="M182">
            <v>30</v>
          </cell>
          <cell r="N182">
            <v>1</v>
          </cell>
          <cell r="O182">
            <v>3</v>
          </cell>
          <cell r="P182">
            <v>65</v>
          </cell>
          <cell r="Q182">
            <v>2</v>
          </cell>
          <cell r="R182">
            <v>4</v>
          </cell>
          <cell r="S182">
            <v>65</v>
          </cell>
          <cell r="T182">
            <v>2</v>
          </cell>
          <cell r="U182">
            <v>4</v>
          </cell>
          <cell r="V182">
            <v>110</v>
          </cell>
          <cell r="W182">
            <v>3</v>
          </cell>
          <cell r="X182">
            <v>6</v>
          </cell>
          <cell r="Y182">
            <v>540</v>
          </cell>
          <cell r="Z182">
            <v>11</v>
          </cell>
          <cell r="AA182">
            <v>23</v>
          </cell>
          <cell r="AB182">
            <v>90</v>
          </cell>
          <cell r="AC182">
            <v>2.2000000000000002</v>
          </cell>
          <cell r="AD182">
            <v>2.4166666666666665</v>
          </cell>
          <cell r="AE182">
            <v>2.4166666666666665</v>
          </cell>
          <cell r="AF182">
            <v>4.5999999999999996</v>
          </cell>
          <cell r="AG182">
            <v>4.416666666666667</v>
          </cell>
          <cell r="AH182">
            <v>4.416666666666667</v>
          </cell>
        </row>
        <row r="183">
          <cell r="B183" t="str">
            <v>Articuno</v>
          </cell>
          <cell r="C183" t="str">
            <v>Ice</v>
          </cell>
          <cell r="D183" t="str">
            <v>Flying</v>
          </cell>
          <cell r="H183">
            <v>90</v>
          </cell>
          <cell r="I183">
            <v>6</v>
          </cell>
          <cell r="J183">
            <v>85</v>
          </cell>
          <cell r="K183">
            <v>2</v>
          </cell>
          <cell r="L183">
            <v>5</v>
          </cell>
          <cell r="M183">
            <v>85</v>
          </cell>
          <cell r="N183">
            <v>2</v>
          </cell>
          <cell r="O183">
            <v>5</v>
          </cell>
          <cell r="P183">
            <v>100</v>
          </cell>
          <cell r="Q183">
            <v>3</v>
          </cell>
          <cell r="R183">
            <v>6</v>
          </cell>
          <cell r="S183">
            <v>95</v>
          </cell>
          <cell r="T183">
            <v>3</v>
          </cell>
          <cell r="U183">
            <v>6</v>
          </cell>
          <cell r="V183">
            <v>125</v>
          </cell>
          <cell r="W183">
            <v>3</v>
          </cell>
          <cell r="X183">
            <v>7</v>
          </cell>
          <cell r="Y183">
            <v>580</v>
          </cell>
          <cell r="Z183">
            <v>13</v>
          </cell>
          <cell r="AA183">
            <v>29</v>
          </cell>
          <cell r="AB183">
            <v>96.67</v>
          </cell>
          <cell r="AC183">
            <v>2.6</v>
          </cell>
          <cell r="AD183">
            <v>2.1666666666666665</v>
          </cell>
          <cell r="AE183">
            <v>2.6666666666666665</v>
          </cell>
          <cell r="AF183">
            <v>5.8</v>
          </cell>
          <cell r="AG183">
            <v>4.833333333333333</v>
          </cell>
          <cell r="AH183">
            <v>5.333333333333333</v>
          </cell>
        </row>
        <row r="184">
          <cell r="B184" t="str">
            <v>Zapdos</v>
          </cell>
          <cell r="C184" t="str">
            <v>Electric</v>
          </cell>
          <cell r="D184" t="str">
            <v>Flying</v>
          </cell>
          <cell r="H184">
            <v>90</v>
          </cell>
          <cell r="I184">
            <v>6</v>
          </cell>
          <cell r="J184">
            <v>90</v>
          </cell>
          <cell r="K184">
            <v>2</v>
          </cell>
          <cell r="L184">
            <v>5</v>
          </cell>
          <cell r="M184">
            <v>100</v>
          </cell>
          <cell r="N184">
            <v>3</v>
          </cell>
          <cell r="O184">
            <v>6</v>
          </cell>
          <cell r="P184">
            <v>85</v>
          </cell>
          <cell r="Q184">
            <v>2</v>
          </cell>
          <cell r="R184">
            <v>5</v>
          </cell>
          <cell r="S184">
            <v>125</v>
          </cell>
          <cell r="T184">
            <v>3</v>
          </cell>
          <cell r="U184">
            <v>7</v>
          </cell>
          <cell r="V184">
            <v>90</v>
          </cell>
          <cell r="W184">
            <v>2</v>
          </cell>
          <cell r="X184">
            <v>5</v>
          </cell>
          <cell r="Y184">
            <v>580</v>
          </cell>
          <cell r="Z184">
            <v>12</v>
          </cell>
          <cell r="AA184">
            <v>28</v>
          </cell>
          <cell r="AB184">
            <v>96.67</v>
          </cell>
          <cell r="AC184">
            <v>2.4</v>
          </cell>
          <cell r="AD184">
            <v>2</v>
          </cell>
          <cell r="AE184">
            <v>2.5</v>
          </cell>
          <cell r="AF184">
            <v>5.6</v>
          </cell>
          <cell r="AG184">
            <v>4.666666666666667</v>
          </cell>
          <cell r="AH184">
            <v>5.166666666666667</v>
          </cell>
        </row>
        <row r="185">
          <cell r="B185" t="str">
            <v>Moltres</v>
          </cell>
          <cell r="C185" t="str">
            <v>Fire</v>
          </cell>
          <cell r="D185" t="str">
            <v>Flying</v>
          </cell>
          <cell r="H185">
            <v>90</v>
          </cell>
          <cell r="I185">
            <v>6</v>
          </cell>
          <cell r="J185">
            <v>100</v>
          </cell>
          <cell r="K185">
            <v>3</v>
          </cell>
          <cell r="L185">
            <v>6</v>
          </cell>
          <cell r="M185">
            <v>90</v>
          </cell>
          <cell r="N185">
            <v>2</v>
          </cell>
          <cell r="O185">
            <v>5</v>
          </cell>
          <cell r="P185">
            <v>90</v>
          </cell>
          <cell r="Q185">
            <v>2</v>
          </cell>
          <cell r="R185">
            <v>5</v>
          </cell>
          <cell r="S185">
            <v>125</v>
          </cell>
          <cell r="T185">
            <v>3</v>
          </cell>
          <cell r="U185">
            <v>7</v>
          </cell>
          <cell r="V185">
            <v>85</v>
          </cell>
          <cell r="W185">
            <v>2</v>
          </cell>
          <cell r="X185">
            <v>5</v>
          </cell>
          <cell r="Y185">
            <v>580</v>
          </cell>
          <cell r="Z185">
            <v>12</v>
          </cell>
          <cell r="AA185">
            <v>28</v>
          </cell>
          <cell r="AB185">
            <v>96.67</v>
          </cell>
          <cell r="AC185">
            <v>2.4</v>
          </cell>
          <cell r="AD185">
            <v>2</v>
          </cell>
          <cell r="AE185">
            <v>2.5</v>
          </cell>
          <cell r="AF185">
            <v>5.6</v>
          </cell>
          <cell r="AG185">
            <v>4.666666666666667</v>
          </cell>
          <cell r="AH185">
            <v>5.166666666666667</v>
          </cell>
        </row>
        <row r="186">
          <cell r="B186" t="str">
            <v>Dratini</v>
          </cell>
          <cell r="C186" t="str">
            <v>Dragon</v>
          </cell>
          <cell r="H186">
            <v>41</v>
          </cell>
          <cell r="I186">
            <v>5</v>
          </cell>
          <cell r="J186">
            <v>64</v>
          </cell>
          <cell r="K186">
            <v>2</v>
          </cell>
          <cell r="L186">
            <v>4</v>
          </cell>
          <cell r="M186">
            <v>50</v>
          </cell>
          <cell r="N186">
            <v>2</v>
          </cell>
          <cell r="O186">
            <v>4</v>
          </cell>
          <cell r="P186">
            <v>45</v>
          </cell>
          <cell r="Q186">
            <v>2</v>
          </cell>
          <cell r="R186">
            <v>4</v>
          </cell>
          <cell r="S186">
            <v>50</v>
          </cell>
          <cell r="T186">
            <v>2</v>
          </cell>
          <cell r="U186">
            <v>4</v>
          </cell>
          <cell r="V186">
            <v>50</v>
          </cell>
          <cell r="W186">
            <v>2</v>
          </cell>
          <cell r="X186">
            <v>4</v>
          </cell>
          <cell r="Y186">
            <v>300</v>
          </cell>
          <cell r="Z186">
            <v>10</v>
          </cell>
          <cell r="AA186">
            <v>20</v>
          </cell>
          <cell r="AB186">
            <v>50</v>
          </cell>
          <cell r="AC186">
            <v>2</v>
          </cell>
          <cell r="AD186">
            <v>1.6666666666666667</v>
          </cell>
          <cell r="AE186">
            <v>2.0833333333333335</v>
          </cell>
          <cell r="AF186">
            <v>4</v>
          </cell>
          <cell r="AG186">
            <v>3.3333333333333335</v>
          </cell>
          <cell r="AH186">
            <v>3.75</v>
          </cell>
        </row>
        <row r="187">
          <cell r="B187" t="str">
            <v>Dragonair</v>
          </cell>
          <cell r="C187" t="str">
            <v>Dragon</v>
          </cell>
          <cell r="H187">
            <v>61</v>
          </cell>
          <cell r="I187">
            <v>7</v>
          </cell>
          <cell r="J187">
            <v>84</v>
          </cell>
          <cell r="K187">
            <v>2</v>
          </cell>
          <cell r="L187">
            <v>5</v>
          </cell>
          <cell r="M187">
            <v>70</v>
          </cell>
          <cell r="N187">
            <v>2</v>
          </cell>
          <cell r="O187">
            <v>5</v>
          </cell>
          <cell r="P187">
            <v>65</v>
          </cell>
          <cell r="Q187">
            <v>2</v>
          </cell>
          <cell r="R187">
            <v>4</v>
          </cell>
          <cell r="S187">
            <v>70</v>
          </cell>
          <cell r="T187">
            <v>2</v>
          </cell>
          <cell r="U187">
            <v>5</v>
          </cell>
          <cell r="V187">
            <v>70</v>
          </cell>
          <cell r="W187">
            <v>2</v>
          </cell>
          <cell r="X187">
            <v>5</v>
          </cell>
          <cell r="Y187">
            <v>420</v>
          </cell>
          <cell r="Z187">
            <v>10</v>
          </cell>
          <cell r="AA187">
            <v>24</v>
          </cell>
          <cell r="AB187">
            <v>70</v>
          </cell>
          <cell r="AC187">
            <v>2</v>
          </cell>
          <cell r="AD187">
            <v>1.6666666666666667</v>
          </cell>
          <cell r="AE187">
            <v>2.25</v>
          </cell>
          <cell r="AF187">
            <v>4.8</v>
          </cell>
          <cell r="AG187">
            <v>4</v>
          </cell>
          <cell r="AH187">
            <v>4.583333333333333</v>
          </cell>
        </row>
        <row r="188">
          <cell r="B188" t="str">
            <v>Dragonite</v>
          </cell>
          <cell r="C188" t="str">
            <v>Dragon</v>
          </cell>
          <cell r="D188" t="str">
            <v>Flying</v>
          </cell>
          <cell r="H188">
            <v>91</v>
          </cell>
          <cell r="I188">
            <v>13</v>
          </cell>
          <cell r="J188">
            <v>134</v>
          </cell>
          <cell r="K188">
            <v>3</v>
          </cell>
          <cell r="L188">
            <v>7</v>
          </cell>
          <cell r="M188">
            <v>80</v>
          </cell>
          <cell r="N188">
            <v>2</v>
          </cell>
          <cell r="O188">
            <v>5</v>
          </cell>
          <cell r="P188">
            <v>95</v>
          </cell>
          <cell r="Q188">
            <v>3</v>
          </cell>
          <cell r="R188">
            <v>6</v>
          </cell>
          <cell r="S188">
            <v>100</v>
          </cell>
          <cell r="T188">
            <v>3</v>
          </cell>
          <cell r="U188">
            <v>6</v>
          </cell>
          <cell r="V188">
            <v>100</v>
          </cell>
          <cell r="W188">
            <v>3</v>
          </cell>
          <cell r="X188">
            <v>6</v>
          </cell>
          <cell r="Y188">
            <v>600</v>
          </cell>
          <cell r="Z188">
            <v>14</v>
          </cell>
          <cell r="AA188">
            <v>30</v>
          </cell>
          <cell r="AB188">
            <v>100</v>
          </cell>
          <cell r="AC188">
            <v>2.8</v>
          </cell>
          <cell r="AD188">
            <v>2.3333333333333335</v>
          </cell>
          <cell r="AE188">
            <v>3.4166666666666665</v>
          </cell>
          <cell r="AF188">
            <v>6</v>
          </cell>
          <cell r="AG188">
            <v>5</v>
          </cell>
          <cell r="AH188">
            <v>6.083333333333333</v>
          </cell>
        </row>
        <row r="189">
          <cell r="B189" t="str">
            <v>Mewtwo</v>
          </cell>
          <cell r="C189" t="str">
            <v>Psychic</v>
          </cell>
          <cell r="H189">
            <v>106</v>
          </cell>
          <cell r="I189">
            <v>8</v>
          </cell>
          <cell r="J189">
            <v>110</v>
          </cell>
          <cell r="K189">
            <v>3</v>
          </cell>
          <cell r="L189">
            <v>6</v>
          </cell>
          <cell r="M189">
            <v>130</v>
          </cell>
          <cell r="N189">
            <v>3</v>
          </cell>
          <cell r="O189">
            <v>7</v>
          </cell>
          <cell r="P189">
            <v>90</v>
          </cell>
          <cell r="Q189">
            <v>2</v>
          </cell>
          <cell r="R189">
            <v>5</v>
          </cell>
          <cell r="S189">
            <v>154</v>
          </cell>
          <cell r="T189">
            <v>4</v>
          </cell>
          <cell r="U189">
            <v>8</v>
          </cell>
          <cell r="V189">
            <v>90</v>
          </cell>
          <cell r="W189">
            <v>2</v>
          </cell>
          <cell r="X189">
            <v>5</v>
          </cell>
          <cell r="Y189">
            <v>680</v>
          </cell>
          <cell r="Z189">
            <v>14</v>
          </cell>
          <cell r="AA189">
            <v>31</v>
          </cell>
          <cell r="AB189">
            <v>113.33</v>
          </cell>
          <cell r="AC189">
            <v>2.8</v>
          </cell>
          <cell r="AD189">
            <v>2.3333333333333335</v>
          </cell>
          <cell r="AE189">
            <v>3</v>
          </cell>
          <cell r="AF189">
            <v>6.2</v>
          </cell>
          <cell r="AG189">
            <v>5.166666666666667</v>
          </cell>
          <cell r="AH189">
            <v>5.833333333333333</v>
          </cell>
        </row>
        <row r="190">
          <cell r="B190" t="str">
            <v>Mewtwo (Mega Mewtwo X)</v>
          </cell>
          <cell r="C190" t="str">
            <v>Psychic</v>
          </cell>
          <cell r="D190" t="str">
            <v>Fighting</v>
          </cell>
          <cell r="H190">
            <v>106</v>
          </cell>
          <cell r="I190">
            <v>8</v>
          </cell>
          <cell r="J190">
            <v>190</v>
          </cell>
          <cell r="K190">
            <v>4</v>
          </cell>
          <cell r="L190">
            <v>9</v>
          </cell>
          <cell r="M190">
            <v>130</v>
          </cell>
          <cell r="N190">
            <v>3</v>
          </cell>
          <cell r="O190">
            <v>7</v>
          </cell>
          <cell r="P190">
            <v>100</v>
          </cell>
          <cell r="Q190">
            <v>3</v>
          </cell>
          <cell r="R190">
            <v>6</v>
          </cell>
          <cell r="S190">
            <v>154</v>
          </cell>
          <cell r="T190">
            <v>4</v>
          </cell>
          <cell r="U190">
            <v>8</v>
          </cell>
          <cell r="V190">
            <v>100</v>
          </cell>
          <cell r="W190">
            <v>3</v>
          </cell>
          <cell r="X190">
            <v>6</v>
          </cell>
          <cell r="Y190">
            <v>780</v>
          </cell>
          <cell r="Z190">
            <v>17</v>
          </cell>
          <cell r="AA190">
            <v>36</v>
          </cell>
          <cell r="AB190">
            <v>130</v>
          </cell>
          <cell r="AC190">
            <v>3.4</v>
          </cell>
          <cell r="AD190">
            <v>2.8333333333333335</v>
          </cell>
          <cell r="AE190">
            <v>3.5</v>
          </cell>
          <cell r="AF190">
            <v>7.2</v>
          </cell>
          <cell r="AG190">
            <v>6</v>
          </cell>
          <cell r="AH190">
            <v>6.666666666666667</v>
          </cell>
        </row>
        <row r="191">
          <cell r="B191" t="str">
            <v>Mewtwo (Mega Mewtwo Y)</v>
          </cell>
          <cell r="C191" t="str">
            <v>Psychic</v>
          </cell>
          <cell r="H191">
            <v>106</v>
          </cell>
          <cell r="I191">
            <v>8</v>
          </cell>
          <cell r="J191">
            <v>150</v>
          </cell>
          <cell r="K191">
            <v>4</v>
          </cell>
          <cell r="L191">
            <v>8</v>
          </cell>
          <cell r="M191">
            <v>140</v>
          </cell>
          <cell r="N191">
            <v>3</v>
          </cell>
          <cell r="O191">
            <v>7</v>
          </cell>
          <cell r="P191">
            <v>70</v>
          </cell>
          <cell r="Q191">
            <v>2</v>
          </cell>
          <cell r="R191">
            <v>5</v>
          </cell>
          <cell r="S191">
            <v>194</v>
          </cell>
          <cell r="T191">
            <v>4</v>
          </cell>
          <cell r="U191">
            <v>9</v>
          </cell>
          <cell r="V191">
            <v>120</v>
          </cell>
          <cell r="W191">
            <v>3</v>
          </cell>
          <cell r="X191">
            <v>7</v>
          </cell>
          <cell r="Y191">
            <v>780</v>
          </cell>
          <cell r="Z191">
            <v>16</v>
          </cell>
          <cell r="AA191">
            <v>36</v>
          </cell>
          <cell r="AB191">
            <v>130</v>
          </cell>
          <cell r="AC191">
            <v>3.2</v>
          </cell>
          <cell r="AD191">
            <v>2.6666666666666665</v>
          </cell>
          <cell r="AE191">
            <v>3.3333333333333335</v>
          </cell>
          <cell r="AF191">
            <v>7.2</v>
          </cell>
          <cell r="AG191">
            <v>6</v>
          </cell>
          <cell r="AH191">
            <v>6.666666666666667</v>
          </cell>
        </row>
        <row r="192">
          <cell r="B192" t="str">
            <v>Mew</v>
          </cell>
          <cell r="C192" t="str">
            <v>Psychic</v>
          </cell>
          <cell r="H192">
            <v>100</v>
          </cell>
          <cell r="I192">
            <v>7</v>
          </cell>
          <cell r="J192">
            <v>100</v>
          </cell>
          <cell r="K192">
            <v>3</v>
          </cell>
          <cell r="L192">
            <v>6</v>
          </cell>
          <cell r="M192">
            <v>100</v>
          </cell>
          <cell r="N192">
            <v>3</v>
          </cell>
          <cell r="O192">
            <v>6</v>
          </cell>
          <cell r="P192">
            <v>100</v>
          </cell>
          <cell r="Q192">
            <v>3</v>
          </cell>
          <cell r="R192">
            <v>6</v>
          </cell>
          <cell r="S192">
            <v>100</v>
          </cell>
          <cell r="T192">
            <v>3</v>
          </cell>
          <cell r="U192">
            <v>6</v>
          </cell>
          <cell r="V192">
            <v>100</v>
          </cell>
          <cell r="W192">
            <v>3</v>
          </cell>
          <cell r="X192">
            <v>6</v>
          </cell>
          <cell r="Y192">
            <v>600</v>
          </cell>
          <cell r="Z192">
            <v>15</v>
          </cell>
          <cell r="AA192">
            <v>30</v>
          </cell>
          <cell r="AB192">
            <v>100</v>
          </cell>
          <cell r="AC192">
            <v>3</v>
          </cell>
          <cell r="AD192">
            <v>2.5</v>
          </cell>
          <cell r="AE192">
            <v>3.0833333333333335</v>
          </cell>
          <cell r="AF192">
            <v>6</v>
          </cell>
          <cell r="AG192">
            <v>5</v>
          </cell>
          <cell r="AH192">
            <v>5.583333333333333</v>
          </cell>
        </row>
        <row r="193">
          <cell r="B193" t="str">
            <v>Chikorita</v>
          </cell>
          <cell r="C193" t="str">
            <v>Grass</v>
          </cell>
          <cell r="G193">
            <v>3</v>
          </cell>
          <cell r="H193">
            <v>45</v>
          </cell>
          <cell r="I193">
            <v>3</v>
          </cell>
          <cell r="J193">
            <v>49</v>
          </cell>
          <cell r="K193">
            <v>2</v>
          </cell>
          <cell r="L193">
            <v>4</v>
          </cell>
          <cell r="M193">
            <v>45</v>
          </cell>
          <cell r="N193">
            <v>2</v>
          </cell>
          <cell r="O193">
            <v>4</v>
          </cell>
          <cell r="P193">
            <v>65</v>
          </cell>
          <cell r="Q193">
            <v>2</v>
          </cell>
          <cell r="R193">
            <v>4</v>
          </cell>
          <cell r="S193">
            <v>49</v>
          </cell>
          <cell r="T193">
            <v>2</v>
          </cell>
          <cell r="U193">
            <v>4</v>
          </cell>
          <cell r="V193">
            <v>65</v>
          </cell>
          <cell r="W193">
            <v>2</v>
          </cell>
          <cell r="X193">
            <v>4</v>
          </cell>
          <cell r="Y193">
            <v>318</v>
          </cell>
          <cell r="Z193">
            <v>10</v>
          </cell>
          <cell r="AA193">
            <v>20</v>
          </cell>
          <cell r="AB193">
            <v>53</v>
          </cell>
          <cell r="AC193">
            <v>2</v>
          </cell>
          <cell r="AD193">
            <v>1.9166666666666667</v>
          </cell>
          <cell r="AE193">
            <v>1.9166666666666667</v>
          </cell>
          <cell r="AF193">
            <v>4</v>
          </cell>
          <cell r="AG193">
            <v>3.5833333333333335</v>
          </cell>
          <cell r="AH193">
            <v>3.5833333333333335</v>
          </cell>
        </row>
        <row r="194">
          <cell r="B194" t="str">
            <v>Bayleef</v>
          </cell>
          <cell r="C194" t="str">
            <v>Grass</v>
          </cell>
          <cell r="G194">
            <v>4</v>
          </cell>
          <cell r="H194">
            <v>60</v>
          </cell>
          <cell r="I194">
            <v>4</v>
          </cell>
          <cell r="J194">
            <v>62</v>
          </cell>
          <cell r="K194">
            <v>2</v>
          </cell>
          <cell r="L194">
            <v>4</v>
          </cell>
          <cell r="M194">
            <v>60</v>
          </cell>
          <cell r="N194">
            <v>2</v>
          </cell>
          <cell r="O194">
            <v>4</v>
          </cell>
          <cell r="P194">
            <v>80</v>
          </cell>
          <cell r="Q194">
            <v>2</v>
          </cell>
          <cell r="R194">
            <v>5</v>
          </cell>
          <cell r="S194">
            <v>63</v>
          </cell>
          <cell r="T194">
            <v>2</v>
          </cell>
          <cell r="U194">
            <v>4</v>
          </cell>
          <cell r="V194">
            <v>80</v>
          </cell>
          <cell r="W194">
            <v>2</v>
          </cell>
          <cell r="X194">
            <v>5</v>
          </cell>
          <cell r="Y194">
            <v>405</v>
          </cell>
          <cell r="Z194">
            <v>10</v>
          </cell>
          <cell r="AA194">
            <v>22</v>
          </cell>
          <cell r="AB194">
            <v>67.5</v>
          </cell>
          <cell r="AC194">
            <v>2</v>
          </cell>
          <cell r="AD194">
            <v>2</v>
          </cell>
          <cell r="AE194">
            <v>2</v>
          </cell>
          <cell r="AF194">
            <v>4.4000000000000004</v>
          </cell>
          <cell r="AG194">
            <v>4</v>
          </cell>
          <cell r="AH194">
            <v>4</v>
          </cell>
        </row>
        <row r="195">
          <cell r="B195" t="str">
            <v>Meganium</v>
          </cell>
          <cell r="C195" t="str">
            <v>Grass</v>
          </cell>
          <cell r="G195">
            <v>6</v>
          </cell>
          <cell r="H195">
            <v>80</v>
          </cell>
          <cell r="I195">
            <v>6</v>
          </cell>
          <cell r="J195">
            <v>82</v>
          </cell>
          <cell r="K195">
            <v>2</v>
          </cell>
          <cell r="L195">
            <v>5</v>
          </cell>
          <cell r="M195">
            <v>80</v>
          </cell>
          <cell r="N195">
            <v>2</v>
          </cell>
          <cell r="O195">
            <v>5</v>
          </cell>
          <cell r="P195">
            <v>100</v>
          </cell>
          <cell r="Q195">
            <v>3</v>
          </cell>
          <cell r="R195">
            <v>6</v>
          </cell>
          <cell r="S195">
            <v>83</v>
          </cell>
          <cell r="T195">
            <v>2</v>
          </cell>
          <cell r="U195">
            <v>5</v>
          </cell>
          <cell r="V195">
            <v>100</v>
          </cell>
          <cell r="W195">
            <v>3</v>
          </cell>
          <cell r="X195">
            <v>6</v>
          </cell>
          <cell r="Y195">
            <v>525</v>
          </cell>
          <cell r="Z195">
            <v>12</v>
          </cell>
          <cell r="AA195">
            <v>27</v>
          </cell>
          <cell r="AB195">
            <v>87.5</v>
          </cell>
          <cell r="AC195">
            <v>2.4</v>
          </cell>
          <cell r="AD195">
            <v>2.5</v>
          </cell>
          <cell r="AE195">
            <v>2.5</v>
          </cell>
          <cell r="AF195">
            <v>5.4</v>
          </cell>
          <cell r="AG195">
            <v>5</v>
          </cell>
          <cell r="AH195">
            <v>5</v>
          </cell>
        </row>
        <row r="196">
          <cell r="B196" t="str">
            <v>Cyndaquil</v>
          </cell>
          <cell r="C196" t="str">
            <v>Fire</v>
          </cell>
          <cell r="G196">
            <v>3</v>
          </cell>
          <cell r="H196">
            <v>39</v>
          </cell>
          <cell r="I196">
            <v>3</v>
          </cell>
          <cell r="J196">
            <v>52</v>
          </cell>
          <cell r="K196">
            <v>2</v>
          </cell>
          <cell r="L196">
            <v>4</v>
          </cell>
          <cell r="M196">
            <v>65</v>
          </cell>
          <cell r="N196">
            <v>2</v>
          </cell>
          <cell r="O196">
            <v>4</v>
          </cell>
          <cell r="P196">
            <v>43</v>
          </cell>
          <cell r="Q196">
            <v>1</v>
          </cell>
          <cell r="R196">
            <v>3</v>
          </cell>
          <cell r="S196">
            <v>60</v>
          </cell>
          <cell r="T196">
            <v>2</v>
          </cell>
          <cell r="U196">
            <v>4</v>
          </cell>
          <cell r="V196">
            <v>50</v>
          </cell>
          <cell r="W196">
            <v>2</v>
          </cell>
          <cell r="X196">
            <v>4</v>
          </cell>
          <cell r="Y196">
            <v>309</v>
          </cell>
          <cell r="Z196">
            <v>9</v>
          </cell>
          <cell r="AA196">
            <v>19</v>
          </cell>
          <cell r="AB196">
            <v>51.5</v>
          </cell>
          <cell r="AC196">
            <v>1.8</v>
          </cell>
          <cell r="AD196">
            <v>1.75</v>
          </cell>
          <cell r="AE196">
            <v>1.75</v>
          </cell>
          <cell r="AF196">
            <v>3.8</v>
          </cell>
          <cell r="AG196">
            <v>3.4166666666666665</v>
          </cell>
          <cell r="AH196">
            <v>3.4166666666666665</v>
          </cell>
        </row>
        <row r="197">
          <cell r="B197" t="str">
            <v>Quilava</v>
          </cell>
          <cell r="C197" t="str">
            <v>Fire</v>
          </cell>
          <cell r="G197">
            <v>4</v>
          </cell>
          <cell r="H197">
            <v>58</v>
          </cell>
          <cell r="I197">
            <v>4</v>
          </cell>
          <cell r="J197">
            <v>64</v>
          </cell>
          <cell r="K197">
            <v>2</v>
          </cell>
          <cell r="L197">
            <v>4</v>
          </cell>
          <cell r="M197">
            <v>80</v>
          </cell>
          <cell r="N197">
            <v>2</v>
          </cell>
          <cell r="O197">
            <v>5</v>
          </cell>
          <cell r="P197">
            <v>58</v>
          </cell>
          <cell r="Q197">
            <v>2</v>
          </cell>
          <cell r="R197">
            <v>4</v>
          </cell>
          <cell r="S197">
            <v>80</v>
          </cell>
          <cell r="T197">
            <v>2</v>
          </cell>
          <cell r="U197">
            <v>5</v>
          </cell>
          <cell r="V197">
            <v>65</v>
          </cell>
          <cell r="W197">
            <v>2</v>
          </cell>
          <cell r="X197">
            <v>4</v>
          </cell>
          <cell r="Y197">
            <v>405</v>
          </cell>
          <cell r="Z197">
            <v>10</v>
          </cell>
          <cell r="AA197">
            <v>22</v>
          </cell>
          <cell r="AB197">
            <v>67.5</v>
          </cell>
          <cell r="AC197">
            <v>2</v>
          </cell>
          <cell r="AD197">
            <v>2</v>
          </cell>
          <cell r="AE197">
            <v>2</v>
          </cell>
          <cell r="AF197">
            <v>4.4000000000000004</v>
          </cell>
          <cell r="AG197">
            <v>4</v>
          </cell>
          <cell r="AH197">
            <v>4</v>
          </cell>
        </row>
        <row r="198">
          <cell r="B198" t="str">
            <v>Typhlosion</v>
          </cell>
          <cell r="C198" t="str">
            <v>Fire</v>
          </cell>
          <cell r="G198">
            <v>5</v>
          </cell>
          <cell r="H198">
            <v>78</v>
          </cell>
          <cell r="I198">
            <v>5</v>
          </cell>
          <cell r="J198">
            <v>84</v>
          </cell>
          <cell r="K198">
            <v>2</v>
          </cell>
          <cell r="L198">
            <v>5</v>
          </cell>
          <cell r="M198">
            <v>100</v>
          </cell>
          <cell r="N198">
            <v>3</v>
          </cell>
          <cell r="O198">
            <v>6</v>
          </cell>
          <cell r="P198">
            <v>78</v>
          </cell>
          <cell r="Q198">
            <v>2</v>
          </cell>
          <cell r="R198">
            <v>5</v>
          </cell>
          <cell r="S198">
            <v>109</v>
          </cell>
          <cell r="T198">
            <v>3</v>
          </cell>
          <cell r="U198">
            <v>6</v>
          </cell>
          <cell r="V198">
            <v>85</v>
          </cell>
          <cell r="W198">
            <v>2</v>
          </cell>
          <cell r="X198">
            <v>5</v>
          </cell>
          <cell r="Y198">
            <v>534</v>
          </cell>
          <cell r="Z198">
            <v>12</v>
          </cell>
          <cell r="AA198">
            <v>27</v>
          </cell>
          <cell r="AB198">
            <v>89</v>
          </cell>
          <cell r="AC198">
            <v>2.4</v>
          </cell>
          <cell r="AD198">
            <v>2.4166666666666665</v>
          </cell>
          <cell r="AE198">
            <v>2.4166666666666665</v>
          </cell>
          <cell r="AF198">
            <v>5.4</v>
          </cell>
          <cell r="AG198">
            <v>4.916666666666667</v>
          </cell>
          <cell r="AH198">
            <v>4.916666666666667</v>
          </cell>
        </row>
        <row r="199">
          <cell r="B199" t="str">
            <v>Totodile</v>
          </cell>
          <cell r="C199" t="str">
            <v>Water</v>
          </cell>
          <cell r="G199">
            <v>3</v>
          </cell>
          <cell r="H199">
            <v>50</v>
          </cell>
          <cell r="I199">
            <v>3</v>
          </cell>
          <cell r="J199">
            <v>65</v>
          </cell>
          <cell r="K199">
            <v>2</v>
          </cell>
          <cell r="L199">
            <v>4</v>
          </cell>
          <cell r="M199">
            <v>43</v>
          </cell>
          <cell r="N199">
            <v>1</v>
          </cell>
          <cell r="O199">
            <v>3</v>
          </cell>
          <cell r="P199">
            <v>64</v>
          </cell>
          <cell r="Q199">
            <v>2</v>
          </cell>
          <cell r="R199">
            <v>4</v>
          </cell>
          <cell r="S199">
            <v>44</v>
          </cell>
          <cell r="T199">
            <v>1</v>
          </cell>
          <cell r="U199">
            <v>3</v>
          </cell>
          <cell r="V199">
            <v>48</v>
          </cell>
          <cell r="W199">
            <v>2</v>
          </cell>
          <cell r="X199">
            <v>4</v>
          </cell>
          <cell r="Y199">
            <v>314</v>
          </cell>
          <cell r="Z199">
            <v>8</v>
          </cell>
          <cell r="AA199">
            <v>18</v>
          </cell>
          <cell r="AB199">
            <v>52.33</v>
          </cell>
          <cell r="AC199">
            <v>1.6</v>
          </cell>
          <cell r="AD199">
            <v>1.5833333333333333</v>
          </cell>
          <cell r="AE199">
            <v>1.5833333333333333</v>
          </cell>
          <cell r="AF199">
            <v>3.6</v>
          </cell>
          <cell r="AG199">
            <v>3.25</v>
          </cell>
          <cell r="AH199">
            <v>3.25</v>
          </cell>
        </row>
        <row r="200">
          <cell r="B200" t="str">
            <v>Croconaw</v>
          </cell>
          <cell r="C200" t="str">
            <v>Water</v>
          </cell>
          <cell r="G200">
            <v>4</v>
          </cell>
          <cell r="H200">
            <v>65</v>
          </cell>
          <cell r="I200">
            <v>4</v>
          </cell>
          <cell r="J200">
            <v>80</v>
          </cell>
          <cell r="K200">
            <v>2</v>
          </cell>
          <cell r="L200">
            <v>5</v>
          </cell>
          <cell r="M200">
            <v>58</v>
          </cell>
          <cell r="N200">
            <v>2</v>
          </cell>
          <cell r="O200">
            <v>4</v>
          </cell>
          <cell r="P200">
            <v>80</v>
          </cell>
          <cell r="Q200">
            <v>2</v>
          </cell>
          <cell r="R200">
            <v>5</v>
          </cell>
          <cell r="S200">
            <v>59</v>
          </cell>
          <cell r="T200">
            <v>2</v>
          </cell>
          <cell r="U200">
            <v>4</v>
          </cell>
          <cell r="V200">
            <v>63</v>
          </cell>
          <cell r="W200">
            <v>2</v>
          </cell>
          <cell r="X200">
            <v>4</v>
          </cell>
          <cell r="Y200">
            <v>405</v>
          </cell>
          <cell r="Z200">
            <v>10</v>
          </cell>
          <cell r="AA200">
            <v>22</v>
          </cell>
          <cell r="AB200">
            <v>67.5</v>
          </cell>
          <cell r="AC200">
            <v>2</v>
          </cell>
          <cell r="AD200">
            <v>2</v>
          </cell>
          <cell r="AE200">
            <v>2</v>
          </cell>
          <cell r="AF200">
            <v>4.4000000000000004</v>
          </cell>
          <cell r="AG200">
            <v>4</v>
          </cell>
          <cell r="AH200">
            <v>4</v>
          </cell>
        </row>
        <row r="201">
          <cell r="B201" t="str">
            <v>Feraligatr</v>
          </cell>
          <cell r="C201" t="str">
            <v>Water</v>
          </cell>
          <cell r="G201">
            <v>7</v>
          </cell>
          <cell r="H201">
            <v>85</v>
          </cell>
          <cell r="I201">
            <v>7</v>
          </cell>
          <cell r="J201">
            <v>105</v>
          </cell>
          <cell r="K201">
            <v>3</v>
          </cell>
          <cell r="L201">
            <v>6</v>
          </cell>
          <cell r="M201">
            <v>78</v>
          </cell>
          <cell r="N201">
            <v>2</v>
          </cell>
          <cell r="O201">
            <v>5</v>
          </cell>
          <cell r="P201">
            <v>100</v>
          </cell>
          <cell r="Q201">
            <v>3</v>
          </cell>
          <cell r="R201">
            <v>6</v>
          </cell>
          <cell r="S201">
            <v>79</v>
          </cell>
          <cell r="T201">
            <v>2</v>
          </cell>
          <cell r="U201">
            <v>5</v>
          </cell>
          <cell r="V201">
            <v>83</v>
          </cell>
          <cell r="W201">
            <v>2</v>
          </cell>
          <cell r="X201">
            <v>5</v>
          </cell>
          <cell r="Y201">
            <v>530</v>
          </cell>
          <cell r="Z201">
            <v>12</v>
          </cell>
          <cell r="AA201">
            <v>27</v>
          </cell>
          <cell r="AB201">
            <v>88.33</v>
          </cell>
          <cell r="AC201">
            <v>2.4</v>
          </cell>
          <cell r="AD201">
            <v>2.5833333333333335</v>
          </cell>
          <cell r="AE201">
            <v>2.5833333333333335</v>
          </cell>
          <cell r="AF201">
            <v>5.4</v>
          </cell>
          <cell r="AG201">
            <v>5.083333333333333</v>
          </cell>
          <cell r="AH201">
            <v>5.083333333333333</v>
          </cell>
        </row>
        <row r="202">
          <cell r="B202" t="str">
            <v>Sentret</v>
          </cell>
          <cell r="C202" t="str">
            <v>Normal</v>
          </cell>
          <cell r="G202">
            <v>3</v>
          </cell>
          <cell r="H202">
            <v>35</v>
          </cell>
          <cell r="I202">
            <v>3</v>
          </cell>
          <cell r="J202">
            <v>46</v>
          </cell>
          <cell r="K202">
            <v>2</v>
          </cell>
          <cell r="L202">
            <v>4</v>
          </cell>
          <cell r="M202">
            <v>20</v>
          </cell>
          <cell r="N202">
            <v>1</v>
          </cell>
          <cell r="O202">
            <v>3</v>
          </cell>
          <cell r="P202">
            <v>34</v>
          </cell>
          <cell r="Q202">
            <v>1</v>
          </cell>
          <cell r="R202">
            <v>3</v>
          </cell>
          <cell r="S202">
            <v>35</v>
          </cell>
          <cell r="T202">
            <v>1</v>
          </cell>
          <cell r="U202">
            <v>3</v>
          </cell>
          <cell r="V202">
            <v>45</v>
          </cell>
          <cell r="W202">
            <v>2</v>
          </cell>
          <cell r="X202">
            <v>4</v>
          </cell>
          <cell r="Y202">
            <v>215</v>
          </cell>
          <cell r="Z202">
            <v>7</v>
          </cell>
          <cell r="AA202">
            <v>17</v>
          </cell>
          <cell r="AB202">
            <v>35.83</v>
          </cell>
          <cell r="AC202">
            <v>1.4</v>
          </cell>
          <cell r="AD202">
            <v>1.4166666666666667</v>
          </cell>
          <cell r="AE202">
            <v>1.4166666666666667</v>
          </cell>
          <cell r="AF202">
            <v>3.4</v>
          </cell>
          <cell r="AG202">
            <v>3.0833333333333335</v>
          </cell>
          <cell r="AH202">
            <v>3.0833333333333335</v>
          </cell>
        </row>
        <row r="203">
          <cell r="B203" t="str">
            <v>Furret</v>
          </cell>
          <cell r="C203" t="str">
            <v>Normal</v>
          </cell>
          <cell r="G203">
            <v>6</v>
          </cell>
          <cell r="H203">
            <v>85</v>
          </cell>
          <cell r="I203">
            <v>6</v>
          </cell>
          <cell r="J203">
            <v>76</v>
          </cell>
          <cell r="K203">
            <v>2</v>
          </cell>
          <cell r="L203">
            <v>5</v>
          </cell>
          <cell r="M203">
            <v>90</v>
          </cell>
          <cell r="N203">
            <v>2</v>
          </cell>
          <cell r="O203">
            <v>4</v>
          </cell>
          <cell r="P203">
            <v>64</v>
          </cell>
          <cell r="Q203">
            <v>2</v>
          </cell>
          <cell r="R203">
            <v>4</v>
          </cell>
          <cell r="S203">
            <v>45</v>
          </cell>
          <cell r="T203">
            <v>2</v>
          </cell>
          <cell r="U203">
            <v>4</v>
          </cell>
          <cell r="V203">
            <v>55</v>
          </cell>
          <cell r="W203">
            <v>2</v>
          </cell>
          <cell r="X203">
            <v>5</v>
          </cell>
          <cell r="Y203">
            <v>415</v>
          </cell>
          <cell r="Z203">
            <v>10</v>
          </cell>
          <cell r="AA203">
            <v>22</v>
          </cell>
          <cell r="AB203">
            <v>69.17</v>
          </cell>
          <cell r="AC203">
            <v>2</v>
          </cell>
          <cell r="AD203">
            <v>2.1666666666666665</v>
          </cell>
          <cell r="AE203">
            <v>2.1666666666666665</v>
          </cell>
          <cell r="AF203">
            <v>4.4000000000000004</v>
          </cell>
          <cell r="AG203">
            <v>4.166666666666667</v>
          </cell>
          <cell r="AH203">
            <v>4.166666666666667</v>
          </cell>
        </row>
        <row r="204">
          <cell r="B204" t="str">
            <v>Hoothoot</v>
          </cell>
          <cell r="C204" t="str">
            <v>Normal</v>
          </cell>
          <cell r="D204" t="str">
            <v>Flying</v>
          </cell>
          <cell r="G204">
            <v>3</v>
          </cell>
          <cell r="H204">
            <v>60</v>
          </cell>
          <cell r="I204">
            <v>3</v>
          </cell>
          <cell r="J204">
            <v>30</v>
          </cell>
          <cell r="K204">
            <v>1</v>
          </cell>
          <cell r="L204">
            <v>3</v>
          </cell>
          <cell r="M204">
            <v>50</v>
          </cell>
          <cell r="N204">
            <v>1</v>
          </cell>
          <cell r="O204">
            <v>3</v>
          </cell>
          <cell r="P204">
            <v>30</v>
          </cell>
          <cell r="Q204">
            <v>1</v>
          </cell>
          <cell r="R204">
            <v>3</v>
          </cell>
          <cell r="S204">
            <v>36</v>
          </cell>
          <cell r="T204">
            <v>2</v>
          </cell>
          <cell r="U204">
            <v>4</v>
          </cell>
          <cell r="V204">
            <v>56</v>
          </cell>
          <cell r="W204">
            <v>2</v>
          </cell>
          <cell r="X204">
            <v>4</v>
          </cell>
          <cell r="Y204">
            <v>262</v>
          </cell>
          <cell r="Z204">
            <v>7</v>
          </cell>
          <cell r="AA204">
            <v>17</v>
          </cell>
          <cell r="AB204">
            <v>43.67</v>
          </cell>
          <cell r="AC204">
            <v>1.4</v>
          </cell>
          <cell r="AD204">
            <v>1.4166666666666667</v>
          </cell>
          <cell r="AE204">
            <v>1.4166666666666667</v>
          </cell>
          <cell r="AF204">
            <v>3.4</v>
          </cell>
          <cell r="AG204">
            <v>3.0833333333333335</v>
          </cell>
          <cell r="AH204">
            <v>3.0833333333333335</v>
          </cell>
        </row>
        <row r="205">
          <cell r="B205" t="str">
            <v>Noctowl</v>
          </cell>
          <cell r="C205" t="str">
            <v>Normal</v>
          </cell>
          <cell r="D205" t="str">
            <v>Flying</v>
          </cell>
          <cell r="G205">
            <v>5</v>
          </cell>
          <cell r="H205">
            <v>100</v>
          </cell>
          <cell r="I205">
            <v>5</v>
          </cell>
          <cell r="J205">
            <v>50</v>
          </cell>
          <cell r="K205">
            <v>2</v>
          </cell>
          <cell r="L205">
            <v>5</v>
          </cell>
          <cell r="M205">
            <v>70</v>
          </cell>
          <cell r="N205">
            <v>2</v>
          </cell>
          <cell r="O205">
            <v>5</v>
          </cell>
          <cell r="P205">
            <v>50</v>
          </cell>
          <cell r="Q205">
            <v>2</v>
          </cell>
          <cell r="R205">
            <v>4</v>
          </cell>
          <cell r="S205">
            <v>76</v>
          </cell>
          <cell r="T205">
            <v>3</v>
          </cell>
          <cell r="U205">
            <v>5</v>
          </cell>
          <cell r="V205">
            <v>96</v>
          </cell>
          <cell r="W205">
            <v>3</v>
          </cell>
          <cell r="X205">
            <v>6</v>
          </cell>
          <cell r="Y205">
            <v>442</v>
          </cell>
          <cell r="Z205">
            <v>12</v>
          </cell>
          <cell r="AA205">
            <v>25</v>
          </cell>
          <cell r="AB205">
            <v>73.67</v>
          </cell>
          <cell r="AC205">
            <v>2.4</v>
          </cell>
          <cell r="AD205">
            <v>2.4166666666666665</v>
          </cell>
          <cell r="AE205">
            <v>2.4166666666666665</v>
          </cell>
          <cell r="AF205">
            <v>5</v>
          </cell>
          <cell r="AG205">
            <v>4.583333333333333</v>
          </cell>
          <cell r="AH205">
            <v>4.583333333333333</v>
          </cell>
        </row>
        <row r="206">
          <cell r="B206" t="str">
            <v>Ledyba</v>
          </cell>
          <cell r="C206" t="str">
            <v>Bug</v>
          </cell>
          <cell r="D206" t="str">
            <v>Flying</v>
          </cell>
          <cell r="G206">
            <v>3</v>
          </cell>
          <cell r="H206">
            <v>40</v>
          </cell>
          <cell r="I206">
            <v>3</v>
          </cell>
          <cell r="J206">
            <v>20</v>
          </cell>
          <cell r="K206">
            <v>1</v>
          </cell>
          <cell r="L206">
            <v>3</v>
          </cell>
          <cell r="M206">
            <v>55</v>
          </cell>
          <cell r="N206">
            <v>2</v>
          </cell>
          <cell r="O206">
            <v>4</v>
          </cell>
          <cell r="P206">
            <v>30</v>
          </cell>
          <cell r="Q206">
            <v>1</v>
          </cell>
          <cell r="R206">
            <v>3</v>
          </cell>
          <cell r="S206">
            <v>40</v>
          </cell>
          <cell r="T206">
            <v>1</v>
          </cell>
          <cell r="U206">
            <v>3</v>
          </cell>
          <cell r="V206">
            <v>80</v>
          </cell>
          <cell r="W206">
            <v>2</v>
          </cell>
          <cell r="X206">
            <v>5</v>
          </cell>
          <cell r="Y206">
            <v>265</v>
          </cell>
          <cell r="Z206">
            <v>7</v>
          </cell>
          <cell r="AA206">
            <v>18</v>
          </cell>
          <cell r="AB206">
            <v>44.17</v>
          </cell>
          <cell r="AC206">
            <v>1.4</v>
          </cell>
          <cell r="AD206">
            <v>1.4166666666666667</v>
          </cell>
          <cell r="AE206">
            <v>1.4166666666666667</v>
          </cell>
          <cell r="AF206">
            <v>3.6</v>
          </cell>
          <cell r="AG206">
            <v>3.25</v>
          </cell>
          <cell r="AH206">
            <v>3.25</v>
          </cell>
        </row>
        <row r="207">
          <cell r="B207" t="str">
            <v>Ledian</v>
          </cell>
          <cell r="C207" t="str">
            <v>Bug</v>
          </cell>
          <cell r="D207" t="str">
            <v>Flying</v>
          </cell>
          <cell r="G207">
            <v>4</v>
          </cell>
          <cell r="H207">
            <v>55</v>
          </cell>
          <cell r="I207">
            <v>4</v>
          </cell>
          <cell r="J207">
            <v>35</v>
          </cell>
          <cell r="K207">
            <v>1</v>
          </cell>
          <cell r="L207">
            <v>3</v>
          </cell>
          <cell r="M207">
            <v>85</v>
          </cell>
          <cell r="N207">
            <v>2</v>
          </cell>
          <cell r="O207">
            <v>5</v>
          </cell>
          <cell r="P207">
            <v>50</v>
          </cell>
          <cell r="Q207">
            <v>2</v>
          </cell>
          <cell r="R207">
            <v>4</v>
          </cell>
          <cell r="S207">
            <v>55</v>
          </cell>
          <cell r="T207">
            <v>2</v>
          </cell>
          <cell r="U207">
            <v>4</v>
          </cell>
          <cell r="V207">
            <v>110</v>
          </cell>
          <cell r="W207">
            <v>3</v>
          </cell>
          <cell r="X207">
            <v>6</v>
          </cell>
          <cell r="Y207">
            <v>390</v>
          </cell>
          <cell r="Z207">
            <v>10</v>
          </cell>
          <cell r="AA207">
            <v>22</v>
          </cell>
          <cell r="AB207">
            <v>65</v>
          </cell>
          <cell r="AC207">
            <v>2</v>
          </cell>
          <cell r="AD207">
            <v>2</v>
          </cell>
          <cell r="AE207">
            <v>2</v>
          </cell>
          <cell r="AF207">
            <v>4.4000000000000004</v>
          </cell>
          <cell r="AG207">
            <v>4</v>
          </cell>
          <cell r="AH207">
            <v>4</v>
          </cell>
        </row>
        <row r="208">
          <cell r="B208" t="str">
            <v>Spinarak</v>
          </cell>
          <cell r="C208" t="str">
            <v>Bug</v>
          </cell>
          <cell r="D208" t="str">
            <v>Poison</v>
          </cell>
          <cell r="G208">
            <v>3</v>
          </cell>
          <cell r="H208">
            <v>40</v>
          </cell>
          <cell r="I208">
            <v>3</v>
          </cell>
          <cell r="J208">
            <v>60</v>
          </cell>
          <cell r="K208">
            <v>2</v>
          </cell>
          <cell r="L208">
            <v>4</v>
          </cell>
          <cell r="M208">
            <v>30</v>
          </cell>
          <cell r="N208">
            <v>1</v>
          </cell>
          <cell r="O208">
            <v>3</v>
          </cell>
          <cell r="P208">
            <v>40</v>
          </cell>
          <cell r="Q208">
            <v>1</v>
          </cell>
          <cell r="R208">
            <v>3</v>
          </cell>
          <cell r="S208">
            <v>40</v>
          </cell>
          <cell r="T208">
            <v>1</v>
          </cell>
          <cell r="U208">
            <v>3</v>
          </cell>
          <cell r="V208">
            <v>40</v>
          </cell>
          <cell r="W208">
            <v>1</v>
          </cell>
          <cell r="X208">
            <v>3</v>
          </cell>
          <cell r="Y208">
            <v>250</v>
          </cell>
          <cell r="Z208">
            <v>6</v>
          </cell>
          <cell r="AA208">
            <v>16</v>
          </cell>
          <cell r="AB208">
            <v>41.67</v>
          </cell>
          <cell r="AC208">
            <v>1.2</v>
          </cell>
          <cell r="AD208">
            <v>1.25</v>
          </cell>
          <cell r="AE208">
            <v>1.25</v>
          </cell>
          <cell r="AF208">
            <v>3.2</v>
          </cell>
          <cell r="AG208">
            <v>2.9166666666666665</v>
          </cell>
          <cell r="AH208">
            <v>2.9166666666666665</v>
          </cell>
        </row>
        <row r="209">
          <cell r="B209" t="str">
            <v>Ariados</v>
          </cell>
          <cell r="C209" t="str">
            <v>Bug</v>
          </cell>
          <cell r="D209" t="str">
            <v>Poison</v>
          </cell>
          <cell r="G209">
            <v>4</v>
          </cell>
          <cell r="H209">
            <v>70</v>
          </cell>
          <cell r="I209">
            <v>4</v>
          </cell>
          <cell r="J209">
            <v>90</v>
          </cell>
          <cell r="K209">
            <v>2</v>
          </cell>
          <cell r="L209">
            <v>5</v>
          </cell>
          <cell r="M209">
            <v>40</v>
          </cell>
          <cell r="N209">
            <v>1</v>
          </cell>
          <cell r="O209">
            <v>3</v>
          </cell>
          <cell r="P209">
            <v>70</v>
          </cell>
          <cell r="Q209">
            <v>2</v>
          </cell>
          <cell r="R209">
            <v>5</v>
          </cell>
          <cell r="S209">
            <v>60</v>
          </cell>
          <cell r="T209">
            <v>2</v>
          </cell>
          <cell r="U209">
            <v>4</v>
          </cell>
          <cell r="V209">
            <v>60</v>
          </cell>
          <cell r="W209">
            <v>2</v>
          </cell>
          <cell r="X209">
            <v>4</v>
          </cell>
          <cell r="Y209">
            <v>390</v>
          </cell>
          <cell r="Z209">
            <v>9</v>
          </cell>
          <cell r="AA209">
            <v>21</v>
          </cell>
          <cell r="AB209">
            <v>65</v>
          </cell>
          <cell r="AC209">
            <v>1.8</v>
          </cell>
          <cell r="AD209">
            <v>1.8333333333333333</v>
          </cell>
          <cell r="AE209">
            <v>1.8333333333333333</v>
          </cell>
          <cell r="AF209">
            <v>4.2</v>
          </cell>
          <cell r="AG209">
            <v>3.8333333333333335</v>
          </cell>
          <cell r="AH209">
            <v>3.8333333333333335</v>
          </cell>
        </row>
        <row r="210">
          <cell r="B210" t="str">
            <v>Crobat</v>
          </cell>
          <cell r="C210" t="str">
            <v>Poison</v>
          </cell>
          <cell r="D210" t="str">
            <v>Flying</v>
          </cell>
          <cell r="G210">
            <v>6</v>
          </cell>
          <cell r="H210">
            <v>85</v>
          </cell>
          <cell r="I210">
            <v>6</v>
          </cell>
          <cell r="J210">
            <v>90</v>
          </cell>
          <cell r="K210">
            <v>2</v>
          </cell>
          <cell r="L210">
            <v>5</v>
          </cell>
          <cell r="M210">
            <v>130</v>
          </cell>
          <cell r="N210">
            <v>3</v>
          </cell>
          <cell r="O210">
            <v>7</v>
          </cell>
          <cell r="P210">
            <v>80</v>
          </cell>
          <cell r="Q210">
            <v>2</v>
          </cell>
          <cell r="R210">
            <v>5</v>
          </cell>
          <cell r="S210">
            <v>70</v>
          </cell>
          <cell r="T210">
            <v>2</v>
          </cell>
          <cell r="U210">
            <v>5</v>
          </cell>
          <cell r="V210">
            <v>80</v>
          </cell>
          <cell r="W210">
            <v>2</v>
          </cell>
          <cell r="X210">
            <v>5</v>
          </cell>
          <cell r="Y210">
            <v>535</v>
          </cell>
          <cell r="Z210">
            <v>11</v>
          </cell>
          <cell r="AA210">
            <v>27</v>
          </cell>
          <cell r="AB210">
            <v>89.17</v>
          </cell>
          <cell r="AC210">
            <v>2.2000000000000002</v>
          </cell>
          <cell r="AD210">
            <v>2.3333333333333335</v>
          </cell>
          <cell r="AE210">
            <v>2.3333333333333335</v>
          </cell>
          <cell r="AF210">
            <v>5.4</v>
          </cell>
          <cell r="AG210">
            <v>5</v>
          </cell>
          <cell r="AH210">
            <v>5</v>
          </cell>
        </row>
        <row r="211">
          <cell r="B211" t="str">
            <v>Chinchou</v>
          </cell>
          <cell r="C211" t="str">
            <v>Water</v>
          </cell>
          <cell r="D211" t="str">
            <v>Electric</v>
          </cell>
          <cell r="G211">
            <v>3</v>
          </cell>
          <cell r="H211">
            <v>75</v>
          </cell>
          <cell r="I211">
            <v>3</v>
          </cell>
          <cell r="J211">
            <v>38</v>
          </cell>
          <cell r="K211">
            <v>1</v>
          </cell>
          <cell r="L211">
            <v>3</v>
          </cell>
          <cell r="M211">
            <v>67</v>
          </cell>
          <cell r="N211">
            <v>2</v>
          </cell>
          <cell r="O211">
            <v>4</v>
          </cell>
          <cell r="P211">
            <v>38</v>
          </cell>
          <cell r="Q211">
            <v>1</v>
          </cell>
          <cell r="R211">
            <v>3</v>
          </cell>
          <cell r="S211">
            <v>56</v>
          </cell>
          <cell r="T211">
            <v>2</v>
          </cell>
          <cell r="U211">
            <v>4</v>
          </cell>
          <cell r="V211">
            <v>56</v>
          </cell>
          <cell r="W211">
            <v>2</v>
          </cell>
          <cell r="X211">
            <v>4</v>
          </cell>
          <cell r="Y211">
            <v>330</v>
          </cell>
          <cell r="Z211">
            <v>8</v>
          </cell>
          <cell r="AA211">
            <v>18</v>
          </cell>
          <cell r="AB211">
            <v>55</v>
          </cell>
          <cell r="AC211">
            <v>1.6</v>
          </cell>
          <cell r="AD211">
            <v>1.5833333333333333</v>
          </cell>
          <cell r="AE211">
            <v>1.5833333333333333</v>
          </cell>
          <cell r="AF211">
            <v>3.6</v>
          </cell>
          <cell r="AG211">
            <v>3.25</v>
          </cell>
          <cell r="AH211">
            <v>3.25</v>
          </cell>
        </row>
        <row r="212">
          <cell r="B212" t="str">
            <v>Lanturn</v>
          </cell>
          <cell r="C212" t="str">
            <v>Water</v>
          </cell>
          <cell r="D212" t="str">
            <v>Electric</v>
          </cell>
          <cell r="G212">
            <v>4</v>
          </cell>
          <cell r="H212">
            <v>125</v>
          </cell>
          <cell r="I212">
            <v>4</v>
          </cell>
          <cell r="J212">
            <v>58</v>
          </cell>
          <cell r="K212">
            <v>2</v>
          </cell>
          <cell r="L212">
            <v>4</v>
          </cell>
          <cell r="M212">
            <v>67</v>
          </cell>
          <cell r="N212">
            <v>2</v>
          </cell>
          <cell r="O212">
            <v>4</v>
          </cell>
          <cell r="P212">
            <v>58</v>
          </cell>
          <cell r="Q212">
            <v>2</v>
          </cell>
          <cell r="R212">
            <v>4</v>
          </cell>
          <cell r="S212">
            <v>76</v>
          </cell>
          <cell r="T212">
            <v>2</v>
          </cell>
          <cell r="U212">
            <v>5</v>
          </cell>
          <cell r="V212">
            <v>76</v>
          </cell>
          <cell r="W212">
            <v>2</v>
          </cell>
          <cell r="X212">
            <v>5</v>
          </cell>
          <cell r="Y212">
            <v>460</v>
          </cell>
          <cell r="Z212">
            <v>10</v>
          </cell>
          <cell r="AA212">
            <v>22</v>
          </cell>
          <cell r="AB212">
            <v>76.67</v>
          </cell>
          <cell r="AC212">
            <v>2</v>
          </cell>
          <cell r="AD212">
            <v>2</v>
          </cell>
          <cell r="AE212">
            <v>2</v>
          </cell>
          <cell r="AF212">
            <v>4.4000000000000004</v>
          </cell>
          <cell r="AG212">
            <v>4</v>
          </cell>
          <cell r="AH212">
            <v>4</v>
          </cell>
        </row>
        <row r="213">
          <cell r="B213" t="str">
            <v>Pichu</v>
          </cell>
          <cell r="C213" t="str">
            <v>Electric</v>
          </cell>
          <cell r="G213">
            <v>3</v>
          </cell>
          <cell r="H213">
            <v>20</v>
          </cell>
          <cell r="I213">
            <v>3</v>
          </cell>
          <cell r="J213">
            <v>40</v>
          </cell>
          <cell r="K213">
            <v>1</v>
          </cell>
          <cell r="L213">
            <v>3</v>
          </cell>
          <cell r="M213">
            <v>60</v>
          </cell>
          <cell r="N213">
            <v>2</v>
          </cell>
          <cell r="O213">
            <v>4</v>
          </cell>
          <cell r="P213">
            <v>15</v>
          </cell>
          <cell r="Q213">
            <v>1</v>
          </cell>
          <cell r="R213">
            <v>2</v>
          </cell>
          <cell r="S213">
            <v>35</v>
          </cell>
          <cell r="T213">
            <v>1</v>
          </cell>
          <cell r="U213">
            <v>3</v>
          </cell>
          <cell r="V213">
            <v>35</v>
          </cell>
          <cell r="W213">
            <v>1</v>
          </cell>
          <cell r="X213">
            <v>3</v>
          </cell>
          <cell r="Y213">
            <v>205</v>
          </cell>
          <cell r="Z213">
            <v>6</v>
          </cell>
          <cell r="AA213">
            <v>15</v>
          </cell>
          <cell r="AB213">
            <v>34.17</v>
          </cell>
          <cell r="AC213">
            <v>1.2</v>
          </cell>
          <cell r="AD213">
            <v>1.25</v>
          </cell>
          <cell r="AE213">
            <v>1.25</v>
          </cell>
          <cell r="AF213">
            <v>3</v>
          </cell>
          <cell r="AG213">
            <v>2.75</v>
          </cell>
          <cell r="AH213">
            <v>2.75</v>
          </cell>
        </row>
        <row r="214">
          <cell r="B214" t="str">
            <v>Cleffa</v>
          </cell>
          <cell r="C214" t="str">
            <v>Fairy</v>
          </cell>
          <cell r="G214">
            <v>3</v>
          </cell>
          <cell r="H214">
            <v>50</v>
          </cell>
          <cell r="I214">
            <v>3</v>
          </cell>
          <cell r="J214">
            <v>25</v>
          </cell>
          <cell r="K214">
            <v>1</v>
          </cell>
          <cell r="L214">
            <v>3</v>
          </cell>
          <cell r="M214">
            <v>15</v>
          </cell>
          <cell r="N214">
            <v>1</v>
          </cell>
          <cell r="O214">
            <v>2</v>
          </cell>
          <cell r="P214">
            <v>28</v>
          </cell>
          <cell r="Q214">
            <v>1</v>
          </cell>
          <cell r="R214">
            <v>3</v>
          </cell>
          <cell r="S214">
            <v>45</v>
          </cell>
          <cell r="T214">
            <v>2</v>
          </cell>
          <cell r="U214">
            <v>4</v>
          </cell>
          <cell r="V214">
            <v>55</v>
          </cell>
          <cell r="W214">
            <v>2</v>
          </cell>
          <cell r="X214">
            <v>4</v>
          </cell>
          <cell r="Y214">
            <v>218</v>
          </cell>
          <cell r="Z214">
            <v>7</v>
          </cell>
          <cell r="AA214">
            <v>16</v>
          </cell>
          <cell r="AB214">
            <v>36.33</v>
          </cell>
          <cell r="AC214">
            <v>1.4</v>
          </cell>
          <cell r="AD214">
            <v>1.4166666666666667</v>
          </cell>
          <cell r="AE214">
            <v>1.4166666666666667</v>
          </cell>
          <cell r="AF214">
            <v>3.2</v>
          </cell>
          <cell r="AG214">
            <v>2.9166666666666665</v>
          </cell>
          <cell r="AH214">
            <v>2.9166666666666665</v>
          </cell>
        </row>
        <row r="215">
          <cell r="B215" t="str">
            <v>Igglybuff</v>
          </cell>
          <cell r="C215" t="str">
            <v>Normal</v>
          </cell>
          <cell r="D215" t="str">
            <v>Fairy</v>
          </cell>
          <cell r="G215">
            <v>3</v>
          </cell>
          <cell r="H215">
            <v>90</v>
          </cell>
          <cell r="I215">
            <v>3</v>
          </cell>
          <cell r="J215">
            <v>30</v>
          </cell>
          <cell r="K215">
            <v>1</v>
          </cell>
          <cell r="L215">
            <v>3</v>
          </cell>
          <cell r="M215">
            <v>15</v>
          </cell>
          <cell r="N215">
            <v>1</v>
          </cell>
          <cell r="O215">
            <v>2</v>
          </cell>
          <cell r="P215">
            <v>15</v>
          </cell>
          <cell r="Q215">
            <v>1</v>
          </cell>
          <cell r="R215">
            <v>2</v>
          </cell>
          <cell r="S215">
            <v>40</v>
          </cell>
          <cell r="T215">
            <v>1</v>
          </cell>
          <cell r="U215">
            <v>3</v>
          </cell>
          <cell r="V215">
            <v>20</v>
          </cell>
          <cell r="W215">
            <v>1</v>
          </cell>
          <cell r="X215">
            <v>3</v>
          </cell>
          <cell r="Y215">
            <v>210</v>
          </cell>
          <cell r="Z215">
            <v>5</v>
          </cell>
          <cell r="AA215">
            <v>13</v>
          </cell>
          <cell r="AB215">
            <v>35</v>
          </cell>
          <cell r="AC215">
            <v>1</v>
          </cell>
          <cell r="AD215">
            <v>1.0833333333333333</v>
          </cell>
          <cell r="AE215">
            <v>1.0833333333333333</v>
          </cell>
          <cell r="AF215">
            <v>2.6</v>
          </cell>
          <cell r="AG215">
            <v>2.4166666666666665</v>
          </cell>
          <cell r="AH215">
            <v>2.4166666666666665</v>
          </cell>
        </row>
        <row r="216">
          <cell r="B216" t="str">
            <v>Togepi</v>
          </cell>
          <cell r="C216" t="str">
            <v>Fairy</v>
          </cell>
          <cell r="G216">
            <v>3</v>
          </cell>
          <cell r="H216">
            <v>35</v>
          </cell>
          <cell r="I216">
            <v>3</v>
          </cell>
          <cell r="J216">
            <v>20</v>
          </cell>
          <cell r="K216">
            <v>1</v>
          </cell>
          <cell r="L216">
            <v>3</v>
          </cell>
          <cell r="M216">
            <v>20</v>
          </cell>
          <cell r="N216">
            <v>1</v>
          </cell>
          <cell r="O216">
            <v>3</v>
          </cell>
          <cell r="P216">
            <v>65</v>
          </cell>
          <cell r="Q216">
            <v>2</v>
          </cell>
          <cell r="R216">
            <v>4</v>
          </cell>
          <cell r="S216">
            <v>40</v>
          </cell>
          <cell r="T216">
            <v>1</v>
          </cell>
          <cell r="U216">
            <v>3</v>
          </cell>
          <cell r="V216">
            <v>65</v>
          </cell>
          <cell r="W216">
            <v>2</v>
          </cell>
          <cell r="X216">
            <v>4</v>
          </cell>
          <cell r="Y216">
            <v>245</v>
          </cell>
          <cell r="Z216">
            <v>7</v>
          </cell>
          <cell r="AA216">
            <v>17</v>
          </cell>
          <cell r="AB216">
            <v>40.83</v>
          </cell>
          <cell r="AC216">
            <v>1.4</v>
          </cell>
          <cell r="AD216">
            <v>1.4166666666666667</v>
          </cell>
          <cell r="AE216">
            <v>1.4166666666666667</v>
          </cell>
          <cell r="AF216">
            <v>3.4</v>
          </cell>
          <cell r="AG216">
            <v>3.0833333333333335</v>
          </cell>
          <cell r="AH216">
            <v>3.0833333333333335</v>
          </cell>
        </row>
        <row r="217">
          <cell r="B217" t="str">
            <v>Togetic</v>
          </cell>
          <cell r="C217" t="str">
            <v>Fairy</v>
          </cell>
          <cell r="D217" t="str">
            <v>Flying</v>
          </cell>
          <cell r="G217">
            <v>4</v>
          </cell>
          <cell r="H217">
            <v>55</v>
          </cell>
          <cell r="I217">
            <v>4</v>
          </cell>
          <cell r="J217">
            <v>40</v>
          </cell>
          <cell r="K217">
            <v>1</v>
          </cell>
          <cell r="L217">
            <v>3</v>
          </cell>
          <cell r="M217">
            <v>40</v>
          </cell>
          <cell r="N217">
            <v>1</v>
          </cell>
          <cell r="O217">
            <v>3</v>
          </cell>
          <cell r="P217">
            <v>85</v>
          </cell>
          <cell r="Q217">
            <v>2</v>
          </cell>
          <cell r="R217">
            <v>5</v>
          </cell>
          <cell r="S217">
            <v>80</v>
          </cell>
          <cell r="T217">
            <v>2</v>
          </cell>
          <cell r="U217">
            <v>5</v>
          </cell>
          <cell r="V217">
            <v>105</v>
          </cell>
          <cell r="W217">
            <v>3</v>
          </cell>
          <cell r="X217">
            <v>6</v>
          </cell>
          <cell r="Y217">
            <v>405</v>
          </cell>
          <cell r="Z217">
            <v>9</v>
          </cell>
          <cell r="AA217">
            <v>22</v>
          </cell>
          <cell r="AB217">
            <v>67.5</v>
          </cell>
          <cell r="AC217">
            <v>1.8</v>
          </cell>
          <cell r="AD217">
            <v>1.8333333333333333</v>
          </cell>
          <cell r="AE217">
            <v>1.8333333333333333</v>
          </cell>
          <cell r="AF217">
            <v>4.4000000000000004</v>
          </cell>
          <cell r="AG217">
            <v>4</v>
          </cell>
          <cell r="AH217">
            <v>4</v>
          </cell>
        </row>
        <row r="218">
          <cell r="B218" t="str">
            <v>Natu</v>
          </cell>
          <cell r="C218" t="str">
            <v>Psychic</v>
          </cell>
          <cell r="D218" t="str">
            <v>Flying</v>
          </cell>
          <cell r="G218">
            <v>3</v>
          </cell>
          <cell r="H218">
            <v>40</v>
          </cell>
          <cell r="I218">
            <v>3</v>
          </cell>
          <cell r="J218">
            <v>50</v>
          </cell>
          <cell r="K218">
            <v>2</v>
          </cell>
          <cell r="L218">
            <v>4</v>
          </cell>
          <cell r="M218">
            <v>70</v>
          </cell>
          <cell r="N218">
            <v>2</v>
          </cell>
          <cell r="O218">
            <v>5</v>
          </cell>
          <cell r="P218">
            <v>45</v>
          </cell>
          <cell r="Q218">
            <v>2</v>
          </cell>
          <cell r="R218">
            <v>4</v>
          </cell>
          <cell r="S218">
            <v>70</v>
          </cell>
          <cell r="T218">
            <v>2</v>
          </cell>
          <cell r="U218">
            <v>5</v>
          </cell>
          <cell r="V218">
            <v>45</v>
          </cell>
          <cell r="W218">
            <v>2</v>
          </cell>
          <cell r="X218">
            <v>4</v>
          </cell>
          <cell r="Y218">
            <v>320</v>
          </cell>
          <cell r="Z218">
            <v>10</v>
          </cell>
          <cell r="AA218">
            <v>22</v>
          </cell>
          <cell r="AB218">
            <v>53.33</v>
          </cell>
          <cell r="AC218">
            <v>2</v>
          </cell>
          <cell r="AD218">
            <v>1.9166666666666667</v>
          </cell>
          <cell r="AE218">
            <v>1.9166666666666667</v>
          </cell>
          <cell r="AF218">
            <v>4.4000000000000004</v>
          </cell>
          <cell r="AG218">
            <v>3.9166666666666665</v>
          </cell>
          <cell r="AH218">
            <v>3.9166666666666665</v>
          </cell>
        </row>
        <row r="219">
          <cell r="B219" t="str">
            <v>Xatu</v>
          </cell>
          <cell r="C219" t="str">
            <v>Psychic</v>
          </cell>
          <cell r="D219" t="str">
            <v>Flying</v>
          </cell>
          <cell r="G219">
            <v>5</v>
          </cell>
          <cell r="H219">
            <v>65</v>
          </cell>
          <cell r="I219">
            <v>5</v>
          </cell>
          <cell r="J219">
            <v>75</v>
          </cell>
          <cell r="K219">
            <v>2</v>
          </cell>
          <cell r="L219">
            <v>5</v>
          </cell>
          <cell r="M219">
            <v>95</v>
          </cell>
          <cell r="N219">
            <v>3</v>
          </cell>
          <cell r="O219">
            <v>6</v>
          </cell>
          <cell r="P219">
            <v>70</v>
          </cell>
          <cell r="Q219">
            <v>2</v>
          </cell>
          <cell r="R219">
            <v>5</v>
          </cell>
          <cell r="S219">
            <v>95</v>
          </cell>
          <cell r="T219">
            <v>3</v>
          </cell>
          <cell r="U219">
            <v>6</v>
          </cell>
          <cell r="V219">
            <v>70</v>
          </cell>
          <cell r="W219">
            <v>2</v>
          </cell>
          <cell r="X219">
            <v>5</v>
          </cell>
          <cell r="Y219">
            <v>470</v>
          </cell>
          <cell r="Z219">
            <v>12</v>
          </cell>
          <cell r="AA219">
            <v>27</v>
          </cell>
          <cell r="AB219">
            <v>78.33</v>
          </cell>
          <cell r="AC219">
            <v>2.4</v>
          </cell>
          <cell r="AD219">
            <v>2.4166666666666665</v>
          </cell>
          <cell r="AE219">
            <v>2.4166666666666665</v>
          </cell>
          <cell r="AF219">
            <v>5.4</v>
          </cell>
          <cell r="AG219">
            <v>4.916666666666667</v>
          </cell>
          <cell r="AH219">
            <v>4.916666666666667</v>
          </cell>
        </row>
        <row r="220">
          <cell r="B220" t="str">
            <v>Mareep</v>
          </cell>
          <cell r="C220" t="str">
            <v>Electric</v>
          </cell>
          <cell r="G220">
            <v>3</v>
          </cell>
          <cell r="H220">
            <v>55</v>
          </cell>
          <cell r="I220">
            <v>3</v>
          </cell>
          <cell r="J220">
            <v>40</v>
          </cell>
          <cell r="K220">
            <v>1</v>
          </cell>
          <cell r="L220">
            <v>3</v>
          </cell>
          <cell r="M220">
            <v>35</v>
          </cell>
          <cell r="N220">
            <v>1</v>
          </cell>
          <cell r="O220">
            <v>3</v>
          </cell>
          <cell r="P220">
            <v>40</v>
          </cell>
          <cell r="Q220">
            <v>1</v>
          </cell>
          <cell r="R220">
            <v>3</v>
          </cell>
          <cell r="S220">
            <v>65</v>
          </cell>
          <cell r="T220">
            <v>2</v>
          </cell>
          <cell r="U220">
            <v>4</v>
          </cell>
          <cell r="V220">
            <v>45</v>
          </cell>
          <cell r="W220">
            <v>2</v>
          </cell>
          <cell r="X220">
            <v>4</v>
          </cell>
          <cell r="Y220">
            <v>280</v>
          </cell>
          <cell r="Z220">
            <v>7</v>
          </cell>
          <cell r="AA220">
            <v>17</v>
          </cell>
          <cell r="AB220">
            <v>46.67</v>
          </cell>
          <cell r="AC220">
            <v>1.4</v>
          </cell>
          <cell r="AD220">
            <v>1.4166666666666667</v>
          </cell>
          <cell r="AE220">
            <v>1.4166666666666667</v>
          </cell>
          <cell r="AF220">
            <v>3.4</v>
          </cell>
          <cell r="AG220">
            <v>3.0833333333333335</v>
          </cell>
          <cell r="AH220">
            <v>3.0833333333333335</v>
          </cell>
        </row>
        <row r="221">
          <cell r="B221" t="str">
            <v>Flaaffy</v>
          </cell>
          <cell r="C221" t="str">
            <v>Electric</v>
          </cell>
          <cell r="G221">
            <v>4</v>
          </cell>
          <cell r="H221">
            <v>70</v>
          </cell>
          <cell r="I221">
            <v>4</v>
          </cell>
          <cell r="J221">
            <v>55</v>
          </cell>
          <cell r="K221">
            <v>2</v>
          </cell>
          <cell r="L221">
            <v>4</v>
          </cell>
          <cell r="M221">
            <v>45</v>
          </cell>
          <cell r="N221">
            <v>2</v>
          </cell>
          <cell r="O221">
            <v>4</v>
          </cell>
          <cell r="P221">
            <v>55</v>
          </cell>
          <cell r="Q221">
            <v>2</v>
          </cell>
          <cell r="R221">
            <v>4</v>
          </cell>
          <cell r="S221">
            <v>80</v>
          </cell>
          <cell r="T221">
            <v>2</v>
          </cell>
          <cell r="U221">
            <v>5</v>
          </cell>
          <cell r="V221">
            <v>60</v>
          </cell>
          <cell r="W221">
            <v>2</v>
          </cell>
          <cell r="X221">
            <v>4</v>
          </cell>
          <cell r="Y221">
            <v>365</v>
          </cell>
          <cell r="Z221">
            <v>10</v>
          </cell>
          <cell r="AA221">
            <v>21</v>
          </cell>
          <cell r="AB221">
            <v>60.83</v>
          </cell>
          <cell r="AC221">
            <v>2</v>
          </cell>
          <cell r="AD221">
            <v>2</v>
          </cell>
          <cell r="AE221">
            <v>2</v>
          </cell>
          <cell r="AF221">
            <v>4.2</v>
          </cell>
          <cell r="AG221">
            <v>3.8333333333333335</v>
          </cell>
          <cell r="AH221">
            <v>3.8333333333333335</v>
          </cell>
        </row>
        <row r="222">
          <cell r="B222" t="str">
            <v>Ampharos</v>
          </cell>
          <cell r="C222" t="str">
            <v>Electric</v>
          </cell>
          <cell r="G222">
            <v>5</v>
          </cell>
          <cell r="H222">
            <v>90</v>
          </cell>
          <cell r="I222">
            <v>5</v>
          </cell>
          <cell r="J222">
            <v>75</v>
          </cell>
          <cell r="K222">
            <v>2</v>
          </cell>
          <cell r="L222">
            <v>5</v>
          </cell>
          <cell r="M222">
            <v>55</v>
          </cell>
          <cell r="N222">
            <v>2</v>
          </cell>
          <cell r="O222">
            <v>4</v>
          </cell>
          <cell r="P222">
            <v>85</v>
          </cell>
          <cell r="Q222">
            <v>2</v>
          </cell>
          <cell r="R222">
            <v>5</v>
          </cell>
          <cell r="S222">
            <v>115</v>
          </cell>
          <cell r="T222">
            <v>3</v>
          </cell>
          <cell r="U222">
            <v>6</v>
          </cell>
          <cell r="V222">
            <v>90</v>
          </cell>
          <cell r="W222">
            <v>2</v>
          </cell>
          <cell r="X222">
            <v>5</v>
          </cell>
          <cell r="Y222">
            <v>510</v>
          </cell>
          <cell r="Z222">
            <v>11</v>
          </cell>
          <cell r="AA222">
            <v>25</v>
          </cell>
          <cell r="AB222">
            <v>85</v>
          </cell>
          <cell r="AC222">
            <v>2.2000000000000002</v>
          </cell>
          <cell r="AD222">
            <v>2.25</v>
          </cell>
          <cell r="AE222">
            <v>2.25</v>
          </cell>
          <cell r="AF222">
            <v>5</v>
          </cell>
          <cell r="AG222">
            <v>4.583333333333333</v>
          </cell>
          <cell r="AH222">
            <v>4.583333333333333</v>
          </cell>
        </row>
        <row r="223">
          <cell r="B223" t="str">
            <v>Ampharos (Mega Ampharos)</v>
          </cell>
          <cell r="C223" t="str">
            <v>Electric</v>
          </cell>
          <cell r="D223" t="str">
            <v>Dragon</v>
          </cell>
          <cell r="H223">
            <v>90</v>
          </cell>
          <cell r="I223">
            <v>6</v>
          </cell>
          <cell r="J223">
            <v>95</v>
          </cell>
          <cell r="K223">
            <v>2</v>
          </cell>
          <cell r="L223">
            <v>6</v>
          </cell>
          <cell r="M223">
            <v>45</v>
          </cell>
          <cell r="N223">
            <v>2</v>
          </cell>
          <cell r="O223">
            <v>4</v>
          </cell>
          <cell r="P223">
            <v>105</v>
          </cell>
          <cell r="Q223">
            <v>3</v>
          </cell>
          <cell r="R223">
            <v>6</v>
          </cell>
          <cell r="S223">
            <v>165</v>
          </cell>
          <cell r="T223">
            <v>4</v>
          </cell>
          <cell r="U223">
            <v>8</v>
          </cell>
          <cell r="V223">
            <v>110</v>
          </cell>
          <cell r="W223">
            <v>3</v>
          </cell>
          <cell r="X223">
            <v>6</v>
          </cell>
          <cell r="Y223">
            <v>610</v>
          </cell>
          <cell r="Z223">
            <v>14</v>
          </cell>
          <cell r="AA223">
            <v>30</v>
          </cell>
          <cell r="AB223">
            <v>101.67</v>
          </cell>
          <cell r="AC223">
            <v>2.8</v>
          </cell>
          <cell r="AD223">
            <v>2.3333333333333335</v>
          </cell>
          <cell r="AE223">
            <v>2.8333333333333335</v>
          </cell>
          <cell r="AF223">
            <v>6</v>
          </cell>
          <cell r="AG223">
            <v>5</v>
          </cell>
          <cell r="AH223">
            <v>5.5</v>
          </cell>
        </row>
        <row r="224">
          <cell r="B224" t="str">
            <v>Bellossom</v>
          </cell>
          <cell r="C224" t="str">
            <v>Grass</v>
          </cell>
          <cell r="G224">
            <v>5</v>
          </cell>
          <cell r="H224">
            <v>75</v>
          </cell>
          <cell r="I224">
            <v>5</v>
          </cell>
          <cell r="J224">
            <v>80</v>
          </cell>
          <cell r="K224">
            <v>2</v>
          </cell>
          <cell r="L224">
            <v>5</v>
          </cell>
          <cell r="M224">
            <v>50</v>
          </cell>
          <cell r="N224">
            <v>2</v>
          </cell>
          <cell r="O224">
            <v>4</v>
          </cell>
          <cell r="P224">
            <v>95</v>
          </cell>
          <cell r="Q224">
            <v>2</v>
          </cell>
          <cell r="R224">
            <v>5</v>
          </cell>
          <cell r="S224">
            <v>90</v>
          </cell>
          <cell r="T224">
            <v>2</v>
          </cell>
          <cell r="U224">
            <v>5</v>
          </cell>
          <cell r="V224">
            <v>100</v>
          </cell>
          <cell r="W224">
            <v>3</v>
          </cell>
          <cell r="X224">
            <v>6</v>
          </cell>
          <cell r="Y224">
            <v>490</v>
          </cell>
          <cell r="Z224">
            <v>11</v>
          </cell>
          <cell r="AA224">
            <v>25</v>
          </cell>
          <cell r="AB224">
            <v>81.67</v>
          </cell>
          <cell r="AC224">
            <v>2.2000000000000002</v>
          </cell>
          <cell r="AD224">
            <v>2.25</v>
          </cell>
          <cell r="AE224">
            <v>2.25</v>
          </cell>
          <cell r="AF224">
            <v>5</v>
          </cell>
          <cell r="AG224">
            <v>4.583333333333333</v>
          </cell>
          <cell r="AH224">
            <v>4.583333333333333</v>
          </cell>
        </row>
        <row r="225">
          <cell r="B225" t="str">
            <v>Marill</v>
          </cell>
          <cell r="C225" t="str">
            <v>Water</v>
          </cell>
          <cell r="D225" t="str">
            <v>Fairy</v>
          </cell>
          <cell r="G225">
            <v>4</v>
          </cell>
          <cell r="H225">
            <v>70</v>
          </cell>
          <cell r="I225">
            <v>4</v>
          </cell>
          <cell r="J225">
            <v>20</v>
          </cell>
          <cell r="K225">
            <v>1</v>
          </cell>
          <cell r="L225">
            <v>3</v>
          </cell>
          <cell r="M225">
            <v>40</v>
          </cell>
          <cell r="N225">
            <v>1</v>
          </cell>
          <cell r="O225">
            <v>3</v>
          </cell>
          <cell r="P225">
            <v>50</v>
          </cell>
          <cell r="Q225">
            <v>2</v>
          </cell>
          <cell r="R225">
            <v>4</v>
          </cell>
          <cell r="S225">
            <v>20</v>
          </cell>
          <cell r="T225">
            <v>1</v>
          </cell>
          <cell r="U225">
            <v>3</v>
          </cell>
          <cell r="V225">
            <v>50</v>
          </cell>
          <cell r="W225">
            <v>2</v>
          </cell>
          <cell r="X225">
            <v>4</v>
          </cell>
          <cell r="Y225">
            <v>250</v>
          </cell>
          <cell r="Z225">
            <v>7</v>
          </cell>
          <cell r="AA225">
            <v>17</v>
          </cell>
          <cell r="AB225">
            <v>41.67</v>
          </cell>
          <cell r="AC225">
            <v>1.4</v>
          </cell>
          <cell r="AD225">
            <v>1.5</v>
          </cell>
          <cell r="AE225">
            <v>1.5</v>
          </cell>
          <cell r="AF225">
            <v>3.4</v>
          </cell>
          <cell r="AG225">
            <v>3.1666666666666665</v>
          </cell>
          <cell r="AH225">
            <v>3.1666666666666665</v>
          </cell>
        </row>
        <row r="226">
          <cell r="B226" t="str">
            <v>Azumarill</v>
          </cell>
          <cell r="C226" t="str">
            <v>Water</v>
          </cell>
          <cell r="D226" t="str">
            <v>Fairy</v>
          </cell>
          <cell r="G226">
            <v>5</v>
          </cell>
          <cell r="H226">
            <v>100</v>
          </cell>
          <cell r="I226">
            <v>5</v>
          </cell>
          <cell r="J226">
            <v>50</v>
          </cell>
          <cell r="K226">
            <v>2</v>
          </cell>
          <cell r="L226">
            <v>4</v>
          </cell>
          <cell r="M226">
            <v>50</v>
          </cell>
          <cell r="N226">
            <v>2</v>
          </cell>
          <cell r="O226">
            <v>4</v>
          </cell>
          <cell r="P226">
            <v>80</v>
          </cell>
          <cell r="Q226">
            <v>2</v>
          </cell>
          <cell r="R226">
            <v>5</v>
          </cell>
          <cell r="S226">
            <v>60</v>
          </cell>
          <cell r="T226">
            <v>2</v>
          </cell>
          <cell r="U226">
            <v>4</v>
          </cell>
          <cell r="V226">
            <v>80</v>
          </cell>
          <cell r="W226">
            <v>2</v>
          </cell>
          <cell r="X226">
            <v>5</v>
          </cell>
          <cell r="Y226">
            <v>420</v>
          </cell>
          <cell r="Z226">
            <v>10</v>
          </cell>
          <cell r="AA226">
            <v>22</v>
          </cell>
          <cell r="AB226">
            <v>70</v>
          </cell>
          <cell r="AC226">
            <v>2</v>
          </cell>
          <cell r="AD226">
            <v>2.0833333333333335</v>
          </cell>
          <cell r="AE226">
            <v>2.0833333333333335</v>
          </cell>
          <cell r="AF226">
            <v>4.4000000000000004</v>
          </cell>
          <cell r="AG226">
            <v>4.083333333333333</v>
          </cell>
          <cell r="AH226">
            <v>4.083333333333333</v>
          </cell>
        </row>
        <row r="227">
          <cell r="B227" t="str">
            <v>Sudowoodo</v>
          </cell>
          <cell r="C227" t="str">
            <v>Rock</v>
          </cell>
          <cell r="G227">
            <v>4</v>
          </cell>
          <cell r="H227">
            <v>70</v>
          </cell>
          <cell r="I227">
            <v>4</v>
          </cell>
          <cell r="J227">
            <v>100</v>
          </cell>
          <cell r="K227">
            <v>3</v>
          </cell>
          <cell r="L227">
            <v>6</v>
          </cell>
          <cell r="M227">
            <v>30</v>
          </cell>
          <cell r="N227">
            <v>1</v>
          </cell>
          <cell r="O227">
            <v>3</v>
          </cell>
          <cell r="P227">
            <v>115</v>
          </cell>
          <cell r="Q227">
            <v>3</v>
          </cell>
          <cell r="R227">
            <v>6</v>
          </cell>
          <cell r="S227">
            <v>30</v>
          </cell>
          <cell r="T227">
            <v>1</v>
          </cell>
          <cell r="U227">
            <v>3</v>
          </cell>
          <cell r="V227">
            <v>65</v>
          </cell>
          <cell r="W227">
            <v>2</v>
          </cell>
          <cell r="X227">
            <v>4</v>
          </cell>
          <cell r="Y227">
            <v>410</v>
          </cell>
          <cell r="Z227">
            <v>10</v>
          </cell>
          <cell r="AA227">
            <v>22</v>
          </cell>
          <cell r="AB227">
            <v>68.33</v>
          </cell>
          <cell r="AC227">
            <v>2</v>
          </cell>
          <cell r="AD227">
            <v>2</v>
          </cell>
          <cell r="AE227">
            <v>2</v>
          </cell>
          <cell r="AF227">
            <v>4.4000000000000004</v>
          </cell>
          <cell r="AG227">
            <v>4</v>
          </cell>
          <cell r="AH227">
            <v>4</v>
          </cell>
        </row>
        <row r="228">
          <cell r="B228" t="str">
            <v>Politoed</v>
          </cell>
          <cell r="C228" t="str">
            <v>Water</v>
          </cell>
          <cell r="G228">
            <v>5</v>
          </cell>
          <cell r="H228">
            <v>90</v>
          </cell>
          <cell r="I228">
            <v>5</v>
          </cell>
          <cell r="J228">
            <v>75</v>
          </cell>
          <cell r="K228">
            <v>2</v>
          </cell>
          <cell r="L228">
            <v>5</v>
          </cell>
          <cell r="M228">
            <v>70</v>
          </cell>
          <cell r="N228">
            <v>2</v>
          </cell>
          <cell r="O228">
            <v>4</v>
          </cell>
          <cell r="P228">
            <v>75</v>
          </cell>
          <cell r="Q228">
            <v>2</v>
          </cell>
          <cell r="R228">
            <v>5</v>
          </cell>
          <cell r="S228">
            <v>90</v>
          </cell>
          <cell r="T228">
            <v>2</v>
          </cell>
          <cell r="U228">
            <v>5</v>
          </cell>
          <cell r="V228">
            <v>100</v>
          </cell>
          <cell r="W228">
            <v>3</v>
          </cell>
          <cell r="X228">
            <v>6</v>
          </cell>
          <cell r="Y228">
            <v>500</v>
          </cell>
          <cell r="Z228">
            <v>11</v>
          </cell>
          <cell r="AA228">
            <v>25</v>
          </cell>
          <cell r="AB228">
            <v>83.33</v>
          </cell>
          <cell r="AC228">
            <v>2.2000000000000002</v>
          </cell>
          <cell r="AD228">
            <v>2.25</v>
          </cell>
          <cell r="AE228">
            <v>2.25</v>
          </cell>
          <cell r="AF228">
            <v>5</v>
          </cell>
          <cell r="AG228">
            <v>4.583333333333333</v>
          </cell>
          <cell r="AH228">
            <v>4.583333333333333</v>
          </cell>
        </row>
        <row r="229">
          <cell r="B229" t="str">
            <v>Hoppip</v>
          </cell>
          <cell r="C229" t="str">
            <v>Grass</v>
          </cell>
          <cell r="D229" t="str">
            <v>Flying</v>
          </cell>
          <cell r="G229">
            <v>3</v>
          </cell>
          <cell r="H229">
            <v>35</v>
          </cell>
          <cell r="I229">
            <v>3</v>
          </cell>
          <cell r="J229">
            <v>35</v>
          </cell>
          <cell r="K229">
            <v>1</v>
          </cell>
          <cell r="L229">
            <v>3</v>
          </cell>
          <cell r="M229">
            <v>50</v>
          </cell>
          <cell r="N229">
            <v>2</v>
          </cell>
          <cell r="O229">
            <v>4</v>
          </cell>
          <cell r="P229">
            <v>40</v>
          </cell>
          <cell r="Q229">
            <v>1</v>
          </cell>
          <cell r="R229">
            <v>3</v>
          </cell>
          <cell r="S229">
            <v>35</v>
          </cell>
          <cell r="T229">
            <v>1</v>
          </cell>
          <cell r="U229">
            <v>3</v>
          </cell>
          <cell r="V229">
            <v>55</v>
          </cell>
          <cell r="W229">
            <v>2</v>
          </cell>
          <cell r="X229">
            <v>4</v>
          </cell>
          <cell r="Y229">
            <v>250</v>
          </cell>
          <cell r="Z229">
            <v>7</v>
          </cell>
          <cell r="AA229">
            <v>17</v>
          </cell>
          <cell r="AB229">
            <v>41.67</v>
          </cell>
          <cell r="AC229">
            <v>1.4</v>
          </cell>
          <cell r="AD229">
            <v>1.4166666666666667</v>
          </cell>
          <cell r="AE229">
            <v>1.4166666666666667</v>
          </cell>
          <cell r="AF229">
            <v>3.4</v>
          </cell>
          <cell r="AG229">
            <v>3.0833333333333335</v>
          </cell>
          <cell r="AH229">
            <v>3.0833333333333335</v>
          </cell>
        </row>
        <row r="230">
          <cell r="B230" t="str">
            <v>Skiploom</v>
          </cell>
          <cell r="C230" t="str">
            <v>Grass</v>
          </cell>
          <cell r="D230" t="str">
            <v>Flying</v>
          </cell>
          <cell r="G230">
            <v>4</v>
          </cell>
          <cell r="H230">
            <v>55</v>
          </cell>
          <cell r="I230">
            <v>4</v>
          </cell>
          <cell r="J230">
            <v>45</v>
          </cell>
          <cell r="K230">
            <v>2</v>
          </cell>
          <cell r="L230">
            <v>4</v>
          </cell>
          <cell r="M230">
            <v>80</v>
          </cell>
          <cell r="N230">
            <v>2</v>
          </cell>
          <cell r="O230">
            <v>5</v>
          </cell>
          <cell r="P230">
            <v>50</v>
          </cell>
          <cell r="Q230">
            <v>2</v>
          </cell>
          <cell r="R230">
            <v>4</v>
          </cell>
          <cell r="S230">
            <v>45</v>
          </cell>
          <cell r="T230">
            <v>2</v>
          </cell>
          <cell r="U230">
            <v>4</v>
          </cell>
          <cell r="V230">
            <v>65</v>
          </cell>
          <cell r="W230">
            <v>2</v>
          </cell>
          <cell r="X230">
            <v>4</v>
          </cell>
          <cell r="Y230">
            <v>340</v>
          </cell>
          <cell r="Z230">
            <v>10</v>
          </cell>
          <cell r="AA230">
            <v>21</v>
          </cell>
          <cell r="AB230">
            <v>56.67</v>
          </cell>
          <cell r="AC230">
            <v>2</v>
          </cell>
          <cell r="AD230">
            <v>2</v>
          </cell>
          <cell r="AE230">
            <v>2</v>
          </cell>
          <cell r="AF230">
            <v>4.2</v>
          </cell>
          <cell r="AG230">
            <v>3.8333333333333335</v>
          </cell>
          <cell r="AH230">
            <v>3.8333333333333335</v>
          </cell>
        </row>
        <row r="231">
          <cell r="B231" t="str">
            <v>Jumpluff</v>
          </cell>
          <cell r="C231" t="str">
            <v>Grass</v>
          </cell>
          <cell r="D231" t="str">
            <v>Flying</v>
          </cell>
          <cell r="G231">
            <v>5</v>
          </cell>
          <cell r="H231">
            <v>75</v>
          </cell>
          <cell r="I231">
            <v>5</v>
          </cell>
          <cell r="J231">
            <v>55</v>
          </cell>
          <cell r="K231">
            <v>2</v>
          </cell>
          <cell r="L231">
            <v>4</v>
          </cell>
          <cell r="M231">
            <v>110</v>
          </cell>
          <cell r="N231">
            <v>3</v>
          </cell>
          <cell r="O231">
            <v>6</v>
          </cell>
          <cell r="P231">
            <v>70</v>
          </cell>
          <cell r="Q231">
            <v>2</v>
          </cell>
          <cell r="R231">
            <v>5</v>
          </cell>
          <cell r="S231">
            <v>55</v>
          </cell>
          <cell r="T231">
            <v>2</v>
          </cell>
          <cell r="U231">
            <v>4</v>
          </cell>
          <cell r="V231">
            <v>95</v>
          </cell>
          <cell r="W231">
            <v>2</v>
          </cell>
          <cell r="X231">
            <v>5</v>
          </cell>
          <cell r="Y231">
            <v>460</v>
          </cell>
          <cell r="Z231">
            <v>11</v>
          </cell>
          <cell r="AA231">
            <v>24</v>
          </cell>
          <cell r="AB231">
            <v>76.67</v>
          </cell>
          <cell r="AC231">
            <v>2.2000000000000002</v>
          </cell>
          <cell r="AD231">
            <v>2.25</v>
          </cell>
          <cell r="AE231">
            <v>2.25</v>
          </cell>
          <cell r="AF231">
            <v>4.8</v>
          </cell>
          <cell r="AG231">
            <v>4.416666666666667</v>
          </cell>
          <cell r="AH231">
            <v>4.416666666666667</v>
          </cell>
        </row>
        <row r="232">
          <cell r="B232" t="str">
            <v>Aipom</v>
          </cell>
          <cell r="C232" t="str">
            <v>Normal</v>
          </cell>
          <cell r="G232">
            <v>3</v>
          </cell>
          <cell r="H232">
            <v>55</v>
          </cell>
          <cell r="I232">
            <v>3</v>
          </cell>
          <cell r="J232">
            <v>70</v>
          </cell>
          <cell r="K232">
            <v>2</v>
          </cell>
          <cell r="L232">
            <v>5</v>
          </cell>
          <cell r="M232">
            <v>85</v>
          </cell>
          <cell r="N232">
            <v>2</v>
          </cell>
          <cell r="O232">
            <v>5</v>
          </cell>
          <cell r="P232">
            <v>55</v>
          </cell>
          <cell r="Q232">
            <v>2</v>
          </cell>
          <cell r="R232">
            <v>4</v>
          </cell>
          <cell r="S232">
            <v>40</v>
          </cell>
          <cell r="T232">
            <v>1</v>
          </cell>
          <cell r="U232">
            <v>3</v>
          </cell>
          <cell r="V232">
            <v>55</v>
          </cell>
          <cell r="W232">
            <v>2</v>
          </cell>
          <cell r="X232">
            <v>4</v>
          </cell>
          <cell r="Y232">
            <v>360</v>
          </cell>
          <cell r="Z232">
            <v>9</v>
          </cell>
          <cell r="AA232">
            <v>21</v>
          </cell>
          <cell r="AB232">
            <v>60</v>
          </cell>
          <cell r="AC232">
            <v>1.8</v>
          </cell>
          <cell r="AD232">
            <v>1.75</v>
          </cell>
          <cell r="AE232">
            <v>1.75</v>
          </cell>
          <cell r="AF232">
            <v>4.2</v>
          </cell>
          <cell r="AG232">
            <v>3.75</v>
          </cell>
          <cell r="AH232">
            <v>3.75</v>
          </cell>
        </row>
        <row r="233">
          <cell r="B233" t="str">
            <v>Sunkern</v>
          </cell>
          <cell r="C233" t="str">
            <v>Grass</v>
          </cell>
          <cell r="G233">
            <v>3</v>
          </cell>
          <cell r="H233">
            <v>30</v>
          </cell>
          <cell r="I233">
            <v>3</v>
          </cell>
          <cell r="J233">
            <v>30</v>
          </cell>
          <cell r="K233">
            <v>1</v>
          </cell>
          <cell r="L233">
            <v>3</v>
          </cell>
          <cell r="M233">
            <v>30</v>
          </cell>
          <cell r="N233">
            <v>1</v>
          </cell>
          <cell r="O233">
            <v>3</v>
          </cell>
          <cell r="P233">
            <v>30</v>
          </cell>
          <cell r="Q233">
            <v>1</v>
          </cell>
          <cell r="R233">
            <v>3</v>
          </cell>
          <cell r="S233">
            <v>30</v>
          </cell>
          <cell r="T233">
            <v>1</v>
          </cell>
          <cell r="U233">
            <v>3</v>
          </cell>
          <cell r="V233">
            <v>30</v>
          </cell>
          <cell r="W233">
            <v>1</v>
          </cell>
          <cell r="X233">
            <v>3</v>
          </cell>
          <cell r="Y233">
            <v>180</v>
          </cell>
          <cell r="Z233">
            <v>5</v>
          </cell>
          <cell r="AA233">
            <v>15</v>
          </cell>
          <cell r="AB233">
            <v>30</v>
          </cell>
          <cell r="AC233">
            <v>1</v>
          </cell>
          <cell r="AD233">
            <v>1.0833333333333333</v>
          </cell>
          <cell r="AE233">
            <v>1.0833333333333333</v>
          </cell>
          <cell r="AF233">
            <v>3</v>
          </cell>
          <cell r="AG233">
            <v>2.75</v>
          </cell>
          <cell r="AH233">
            <v>2.75</v>
          </cell>
        </row>
        <row r="234">
          <cell r="B234" t="str">
            <v>Sunflora</v>
          </cell>
          <cell r="C234" t="str">
            <v>Grass</v>
          </cell>
          <cell r="G234">
            <v>4</v>
          </cell>
          <cell r="H234">
            <v>75</v>
          </cell>
          <cell r="I234">
            <v>4</v>
          </cell>
          <cell r="J234">
            <v>75</v>
          </cell>
          <cell r="K234">
            <v>2</v>
          </cell>
          <cell r="L234">
            <v>5</v>
          </cell>
          <cell r="M234">
            <v>30</v>
          </cell>
          <cell r="N234">
            <v>1</v>
          </cell>
          <cell r="O234">
            <v>3</v>
          </cell>
          <cell r="P234">
            <v>55</v>
          </cell>
          <cell r="Q234">
            <v>2</v>
          </cell>
          <cell r="R234">
            <v>4</v>
          </cell>
          <cell r="S234">
            <v>105</v>
          </cell>
          <cell r="T234">
            <v>3</v>
          </cell>
          <cell r="U234">
            <v>6</v>
          </cell>
          <cell r="V234">
            <v>85</v>
          </cell>
          <cell r="W234">
            <v>2</v>
          </cell>
          <cell r="X234">
            <v>5</v>
          </cell>
          <cell r="Y234">
            <v>425</v>
          </cell>
          <cell r="Z234">
            <v>10</v>
          </cell>
          <cell r="AA234">
            <v>23</v>
          </cell>
          <cell r="AB234">
            <v>70.83</v>
          </cell>
          <cell r="AC234">
            <v>2</v>
          </cell>
          <cell r="AD234">
            <v>2</v>
          </cell>
          <cell r="AE234">
            <v>2</v>
          </cell>
          <cell r="AF234">
            <v>4.5999999999999996</v>
          </cell>
          <cell r="AG234">
            <v>4.166666666666667</v>
          </cell>
          <cell r="AH234">
            <v>4.166666666666667</v>
          </cell>
        </row>
        <row r="235">
          <cell r="B235" t="str">
            <v>Yanma</v>
          </cell>
          <cell r="C235" t="str">
            <v>Bug</v>
          </cell>
          <cell r="D235" t="str">
            <v>Flying</v>
          </cell>
          <cell r="G235">
            <v>4</v>
          </cell>
          <cell r="H235">
            <v>65</v>
          </cell>
          <cell r="I235">
            <v>4</v>
          </cell>
          <cell r="J235">
            <v>65</v>
          </cell>
          <cell r="K235">
            <v>2</v>
          </cell>
          <cell r="L235">
            <v>4</v>
          </cell>
          <cell r="M235">
            <v>95</v>
          </cell>
          <cell r="N235">
            <v>3</v>
          </cell>
          <cell r="O235">
            <v>6</v>
          </cell>
          <cell r="P235">
            <v>45</v>
          </cell>
          <cell r="Q235">
            <v>2</v>
          </cell>
          <cell r="R235">
            <v>4</v>
          </cell>
          <cell r="S235">
            <v>75</v>
          </cell>
          <cell r="T235">
            <v>2</v>
          </cell>
          <cell r="U235">
            <v>5</v>
          </cell>
          <cell r="V235">
            <v>45</v>
          </cell>
          <cell r="W235">
            <v>2</v>
          </cell>
          <cell r="X235">
            <v>4</v>
          </cell>
          <cell r="Y235">
            <v>390</v>
          </cell>
          <cell r="Z235">
            <v>11</v>
          </cell>
          <cell r="AA235">
            <v>23</v>
          </cell>
          <cell r="AB235">
            <v>65</v>
          </cell>
          <cell r="AC235">
            <v>2.2000000000000002</v>
          </cell>
          <cell r="AD235">
            <v>2.1666666666666665</v>
          </cell>
          <cell r="AE235">
            <v>2.1666666666666665</v>
          </cell>
          <cell r="AF235">
            <v>4.5999999999999996</v>
          </cell>
          <cell r="AG235">
            <v>4.166666666666667</v>
          </cell>
          <cell r="AH235">
            <v>4.166666666666667</v>
          </cell>
        </row>
        <row r="236">
          <cell r="B236" t="str">
            <v>Wooper</v>
          </cell>
          <cell r="C236" t="str">
            <v>Water</v>
          </cell>
          <cell r="D236" t="str">
            <v>Ground</v>
          </cell>
          <cell r="G236">
            <v>3</v>
          </cell>
          <cell r="H236">
            <v>55</v>
          </cell>
          <cell r="I236">
            <v>3</v>
          </cell>
          <cell r="J236">
            <v>45</v>
          </cell>
          <cell r="K236">
            <v>2</v>
          </cell>
          <cell r="L236">
            <v>4</v>
          </cell>
          <cell r="M236">
            <v>15</v>
          </cell>
          <cell r="N236">
            <v>1</v>
          </cell>
          <cell r="O236">
            <v>2</v>
          </cell>
          <cell r="P236">
            <v>45</v>
          </cell>
          <cell r="Q236">
            <v>2</v>
          </cell>
          <cell r="R236">
            <v>4</v>
          </cell>
          <cell r="S236">
            <v>25</v>
          </cell>
          <cell r="T236">
            <v>1</v>
          </cell>
          <cell r="U236">
            <v>3</v>
          </cell>
          <cell r="V236">
            <v>25</v>
          </cell>
          <cell r="W236">
            <v>1</v>
          </cell>
          <cell r="X236">
            <v>3</v>
          </cell>
          <cell r="Y236">
            <v>210</v>
          </cell>
          <cell r="Z236">
            <v>7</v>
          </cell>
          <cell r="AA236">
            <v>16</v>
          </cell>
          <cell r="AB236">
            <v>35</v>
          </cell>
          <cell r="AC236">
            <v>1.4</v>
          </cell>
          <cell r="AD236">
            <v>1.4166666666666667</v>
          </cell>
          <cell r="AE236">
            <v>1.4166666666666667</v>
          </cell>
          <cell r="AF236">
            <v>3.2</v>
          </cell>
          <cell r="AG236">
            <v>2.9166666666666665</v>
          </cell>
          <cell r="AH236">
            <v>2.9166666666666665</v>
          </cell>
        </row>
        <row r="237">
          <cell r="B237" t="str">
            <v>Quagsire</v>
          </cell>
          <cell r="C237" t="str">
            <v>Water</v>
          </cell>
          <cell r="D237" t="str">
            <v>Ground</v>
          </cell>
          <cell r="G237">
            <v>4</v>
          </cell>
          <cell r="H237">
            <v>95</v>
          </cell>
          <cell r="I237">
            <v>4</v>
          </cell>
          <cell r="J237">
            <v>85</v>
          </cell>
          <cell r="K237">
            <v>2</v>
          </cell>
          <cell r="L237">
            <v>5</v>
          </cell>
          <cell r="M237">
            <v>35</v>
          </cell>
          <cell r="N237">
            <v>1</v>
          </cell>
          <cell r="O237">
            <v>3</v>
          </cell>
          <cell r="P237">
            <v>85</v>
          </cell>
          <cell r="Q237">
            <v>3</v>
          </cell>
          <cell r="R237">
            <v>6</v>
          </cell>
          <cell r="S237">
            <v>65</v>
          </cell>
          <cell r="T237">
            <v>2</v>
          </cell>
          <cell r="U237">
            <v>4</v>
          </cell>
          <cell r="V237">
            <v>65</v>
          </cell>
          <cell r="W237">
            <v>2</v>
          </cell>
          <cell r="X237">
            <v>4</v>
          </cell>
          <cell r="Y237">
            <v>430</v>
          </cell>
          <cell r="Z237">
            <v>10</v>
          </cell>
          <cell r="AA237">
            <v>22</v>
          </cell>
          <cell r="AB237">
            <v>71.67</v>
          </cell>
          <cell r="AC237">
            <v>2</v>
          </cell>
          <cell r="AD237">
            <v>2</v>
          </cell>
          <cell r="AE237">
            <v>2</v>
          </cell>
          <cell r="AF237">
            <v>4.4000000000000004</v>
          </cell>
          <cell r="AG237">
            <v>4</v>
          </cell>
          <cell r="AH237">
            <v>4</v>
          </cell>
        </row>
        <row r="238">
          <cell r="B238" t="str">
            <v>Espeon</v>
          </cell>
          <cell r="C238" t="str">
            <v>Psychic</v>
          </cell>
          <cell r="G238">
            <v>4</v>
          </cell>
          <cell r="H238">
            <v>65</v>
          </cell>
          <cell r="I238">
            <v>4</v>
          </cell>
          <cell r="J238">
            <v>65</v>
          </cell>
          <cell r="K238">
            <v>2</v>
          </cell>
          <cell r="L238">
            <v>4</v>
          </cell>
          <cell r="M238">
            <v>110</v>
          </cell>
          <cell r="N238">
            <v>3</v>
          </cell>
          <cell r="O238">
            <v>6</v>
          </cell>
          <cell r="P238">
            <v>60</v>
          </cell>
          <cell r="Q238">
            <v>2</v>
          </cell>
          <cell r="R238">
            <v>4</v>
          </cell>
          <cell r="S238">
            <v>130</v>
          </cell>
          <cell r="T238">
            <v>3</v>
          </cell>
          <cell r="U238">
            <v>7</v>
          </cell>
          <cell r="V238">
            <v>95</v>
          </cell>
          <cell r="W238">
            <v>3</v>
          </cell>
          <cell r="X238">
            <v>6</v>
          </cell>
          <cell r="Y238">
            <v>525</v>
          </cell>
          <cell r="Z238">
            <v>13</v>
          </cell>
          <cell r="AA238">
            <v>27</v>
          </cell>
          <cell r="AB238">
            <v>87.5</v>
          </cell>
          <cell r="AC238">
            <v>2.6</v>
          </cell>
          <cell r="AD238">
            <v>2.5</v>
          </cell>
          <cell r="AE238">
            <v>2.5</v>
          </cell>
          <cell r="AF238">
            <v>5.4</v>
          </cell>
          <cell r="AG238">
            <v>4.833333333333333</v>
          </cell>
          <cell r="AH238">
            <v>4.833333333333333</v>
          </cell>
        </row>
        <row r="239">
          <cell r="B239" t="str">
            <v>Umbreon</v>
          </cell>
          <cell r="C239" t="str">
            <v>Dark</v>
          </cell>
          <cell r="G239">
            <v>4</v>
          </cell>
          <cell r="H239">
            <v>95</v>
          </cell>
          <cell r="I239">
            <v>4</v>
          </cell>
          <cell r="J239">
            <v>65</v>
          </cell>
          <cell r="K239">
            <v>2</v>
          </cell>
          <cell r="L239">
            <v>4</v>
          </cell>
          <cell r="M239">
            <v>65</v>
          </cell>
          <cell r="N239">
            <v>2</v>
          </cell>
          <cell r="O239">
            <v>4</v>
          </cell>
          <cell r="P239">
            <v>110</v>
          </cell>
          <cell r="Q239">
            <v>3</v>
          </cell>
          <cell r="R239">
            <v>6</v>
          </cell>
          <cell r="S239">
            <v>60</v>
          </cell>
          <cell r="T239">
            <v>2</v>
          </cell>
          <cell r="U239">
            <v>4</v>
          </cell>
          <cell r="V239">
            <v>130</v>
          </cell>
          <cell r="W239">
            <v>3</v>
          </cell>
          <cell r="X239">
            <v>7</v>
          </cell>
          <cell r="Y239">
            <v>525</v>
          </cell>
          <cell r="Z239">
            <v>12</v>
          </cell>
          <cell r="AA239">
            <v>25</v>
          </cell>
          <cell r="AB239">
            <v>87.5</v>
          </cell>
          <cell r="AC239">
            <v>2.4</v>
          </cell>
          <cell r="AD239">
            <v>2.3333333333333335</v>
          </cell>
          <cell r="AE239">
            <v>2.3333333333333335</v>
          </cell>
          <cell r="AF239">
            <v>5</v>
          </cell>
          <cell r="AG239">
            <v>4.5</v>
          </cell>
          <cell r="AH239">
            <v>4.5</v>
          </cell>
        </row>
        <row r="240">
          <cell r="B240" t="str">
            <v>Murkrow</v>
          </cell>
          <cell r="C240" t="str">
            <v>Dark</v>
          </cell>
          <cell r="D240" t="str">
            <v>Flying</v>
          </cell>
          <cell r="G240">
            <v>3</v>
          </cell>
          <cell r="H240">
            <v>60</v>
          </cell>
          <cell r="I240">
            <v>3</v>
          </cell>
          <cell r="J240">
            <v>85</v>
          </cell>
          <cell r="K240">
            <v>2</v>
          </cell>
          <cell r="L240">
            <v>5</v>
          </cell>
          <cell r="M240">
            <v>91</v>
          </cell>
          <cell r="N240">
            <v>1</v>
          </cell>
          <cell r="O240">
            <v>3</v>
          </cell>
          <cell r="P240">
            <v>42</v>
          </cell>
          <cell r="Q240">
            <v>2</v>
          </cell>
          <cell r="R240">
            <v>5</v>
          </cell>
          <cell r="S240">
            <v>85</v>
          </cell>
          <cell r="T240">
            <v>2</v>
          </cell>
          <cell r="U240">
            <v>5</v>
          </cell>
          <cell r="V240">
            <v>42</v>
          </cell>
          <cell r="W240">
            <v>1</v>
          </cell>
          <cell r="X240">
            <v>3</v>
          </cell>
          <cell r="Y240">
            <v>405</v>
          </cell>
          <cell r="Z240">
            <v>8</v>
          </cell>
          <cell r="AA240">
            <v>21</v>
          </cell>
          <cell r="AB240">
            <v>67.5</v>
          </cell>
          <cell r="AC240">
            <v>1.6</v>
          </cell>
          <cell r="AD240">
            <v>1.5833333333333333</v>
          </cell>
          <cell r="AE240">
            <v>1.5833333333333333</v>
          </cell>
          <cell r="AF240">
            <v>4.2</v>
          </cell>
          <cell r="AG240">
            <v>3.75</v>
          </cell>
          <cell r="AH240">
            <v>3.75</v>
          </cell>
        </row>
        <row r="241">
          <cell r="B241" t="str">
            <v>Slowking</v>
          </cell>
          <cell r="C241" t="str">
            <v>Water</v>
          </cell>
          <cell r="D241" t="str">
            <v>Psychic</v>
          </cell>
          <cell r="G241">
            <v>6</v>
          </cell>
          <cell r="H241">
            <v>95</v>
          </cell>
          <cell r="I241">
            <v>6</v>
          </cell>
          <cell r="J241">
            <v>75</v>
          </cell>
          <cell r="K241">
            <v>2</v>
          </cell>
          <cell r="L241">
            <v>5</v>
          </cell>
          <cell r="M241">
            <v>30</v>
          </cell>
          <cell r="N241">
            <v>1</v>
          </cell>
          <cell r="O241">
            <v>3</v>
          </cell>
          <cell r="P241">
            <v>80</v>
          </cell>
          <cell r="Q241">
            <v>2</v>
          </cell>
          <cell r="R241">
            <v>5</v>
          </cell>
          <cell r="S241">
            <v>100</v>
          </cell>
          <cell r="T241">
            <v>3</v>
          </cell>
          <cell r="U241">
            <v>6</v>
          </cell>
          <cell r="V241">
            <v>110</v>
          </cell>
          <cell r="W241">
            <v>3</v>
          </cell>
          <cell r="X241">
            <v>6</v>
          </cell>
          <cell r="Y241">
            <v>490</v>
          </cell>
          <cell r="Z241">
            <v>11</v>
          </cell>
          <cell r="AA241">
            <v>25</v>
          </cell>
          <cell r="AB241">
            <v>81.67</v>
          </cell>
          <cell r="AC241">
            <v>2.2000000000000002</v>
          </cell>
          <cell r="AD241">
            <v>2.3333333333333335</v>
          </cell>
          <cell r="AE241">
            <v>2.3333333333333335</v>
          </cell>
          <cell r="AF241">
            <v>5</v>
          </cell>
          <cell r="AG241">
            <v>4.666666666666667</v>
          </cell>
          <cell r="AH241">
            <v>4.666666666666667</v>
          </cell>
        </row>
        <row r="242">
          <cell r="B242" t="str">
            <v>Misdreavus</v>
          </cell>
          <cell r="C242" t="str">
            <v>Ghost</v>
          </cell>
          <cell r="G242">
            <v>3</v>
          </cell>
          <cell r="H242">
            <v>60</v>
          </cell>
          <cell r="I242">
            <v>3</v>
          </cell>
          <cell r="J242">
            <v>60</v>
          </cell>
          <cell r="K242">
            <v>2</v>
          </cell>
          <cell r="L242">
            <v>4</v>
          </cell>
          <cell r="M242">
            <v>85</v>
          </cell>
          <cell r="N242">
            <v>2</v>
          </cell>
          <cell r="O242">
            <v>5</v>
          </cell>
          <cell r="P242">
            <v>60</v>
          </cell>
          <cell r="Q242">
            <v>2</v>
          </cell>
          <cell r="R242">
            <v>4</v>
          </cell>
          <cell r="S242">
            <v>85</v>
          </cell>
          <cell r="T242">
            <v>2</v>
          </cell>
          <cell r="U242">
            <v>5</v>
          </cell>
          <cell r="V242">
            <v>85</v>
          </cell>
          <cell r="W242">
            <v>2</v>
          </cell>
          <cell r="X242">
            <v>5</v>
          </cell>
          <cell r="Y242">
            <v>435</v>
          </cell>
          <cell r="Z242">
            <v>10</v>
          </cell>
          <cell r="AA242">
            <v>23</v>
          </cell>
          <cell r="AB242">
            <v>72.5</v>
          </cell>
          <cell r="AC242">
            <v>2</v>
          </cell>
          <cell r="AD242">
            <v>1.9166666666666667</v>
          </cell>
          <cell r="AE242">
            <v>1.9166666666666667</v>
          </cell>
          <cell r="AF242">
            <v>4.5999999999999996</v>
          </cell>
          <cell r="AG242">
            <v>4.083333333333333</v>
          </cell>
          <cell r="AH242">
            <v>4.083333333333333</v>
          </cell>
        </row>
        <row r="243">
          <cell r="B243" t="str">
            <v>Unown</v>
          </cell>
          <cell r="C243" t="str">
            <v>Psychic</v>
          </cell>
          <cell r="G243">
            <v>4</v>
          </cell>
          <cell r="H243">
            <v>48</v>
          </cell>
          <cell r="I243">
            <v>4</v>
          </cell>
          <cell r="J243">
            <v>72</v>
          </cell>
          <cell r="K243">
            <v>2</v>
          </cell>
          <cell r="L243">
            <v>5</v>
          </cell>
          <cell r="M243">
            <v>48</v>
          </cell>
          <cell r="N243">
            <v>2</v>
          </cell>
          <cell r="O243">
            <v>4</v>
          </cell>
          <cell r="P243">
            <v>48</v>
          </cell>
          <cell r="Q243">
            <v>2</v>
          </cell>
          <cell r="R243">
            <v>4</v>
          </cell>
          <cell r="S243">
            <v>72</v>
          </cell>
          <cell r="T243">
            <v>2</v>
          </cell>
          <cell r="U243">
            <v>5</v>
          </cell>
          <cell r="V243">
            <v>48</v>
          </cell>
          <cell r="W243">
            <v>2</v>
          </cell>
          <cell r="X243">
            <v>4</v>
          </cell>
          <cell r="Y243">
            <v>336</v>
          </cell>
          <cell r="Z243">
            <v>10</v>
          </cell>
          <cell r="AA243">
            <v>22</v>
          </cell>
          <cell r="AB243">
            <v>56</v>
          </cell>
          <cell r="AC243">
            <v>2</v>
          </cell>
          <cell r="AD243">
            <v>2</v>
          </cell>
          <cell r="AE243">
            <v>2</v>
          </cell>
          <cell r="AF243">
            <v>4.4000000000000004</v>
          </cell>
          <cell r="AG243">
            <v>4</v>
          </cell>
          <cell r="AH243">
            <v>4</v>
          </cell>
        </row>
        <row r="244">
          <cell r="B244" t="str">
            <v>Wobbuffet</v>
          </cell>
          <cell r="C244" t="str">
            <v>Psychic</v>
          </cell>
          <cell r="G244">
            <v>4</v>
          </cell>
          <cell r="H244">
            <v>190</v>
          </cell>
          <cell r="I244">
            <v>4</v>
          </cell>
          <cell r="J244">
            <v>33</v>
          </cell>
          <cell r="K244">
            <v>1</v>
          </cell>
          <cell r="L244">
            <v>3</v>
          </cell>
          <cell r="M244">
            <v>33</v>
          </cell>
          <cell r="N244">
            <v>1</v>
          </cell>
          <cell r="O244">
            <v>3</v>
          </cell>
          <cell r="P244">
            <v>58</v>
          </cell>
          <cell r="Q244">
            <v>3</v>
          </cell>
          <cell r="R244">
            <v>6</v>
          </cell>
          <cell r="S244">
            <v>33</v>
          </cell>
          <cell r="T244">
            <v>1</v>
          </cell>
          <cell r="U244">
            <v>3</v>
          </cell>
          <cell r="V244">
            <v>58</v>
          </cell>
          <cell r="W244">
            <v>3</v>
          </cell>
          <cell r="X244">
            <v>6</v>
          </cell>
          <cell r="Y244">
            <v>405</v>
          </cell>
          <cell r="Z244">
            <v>9</v>
          </cell>
          <cell r="AA244">
            <v>21</v>
          </cell>
          <cell r="AB244">
            <v>67.5</v>
          </cell>
          <cell r="AC244">
            <v>1.8</v>
          </cell>
          <cell r="AD244">
            <v>1.8333333333333333</v>
          </cell>
          <cell r="AE244">
            <v>1.8333333333333333</v>
          </cell>
          <cell r="AF244">
            <v>4.2</v>
          </cell>
          <cell r="AG244">
            <v>3.8333333333333335</v>
          </cell>
          <cell r="AH244">
            <v>3.8333333333333335</v>
          </cell>
        </row>
        <row r="245">
          <cell r="B245" t="str">
            <v>Girafarig</v>
          </cell>
          <cell r="C245" t="str">
            <v>Normal</v>
          </cell>
          <cell r="D245" t="str">
            <v>Psychic</v>
          </cell>
          <cell r="G245">
            <v>5</v>
          </cell>
          <cell r="H245">
            <v>70</v>
          </cell>
          <cell r="I245">
            <v>5</v>
          </cell>
          <cell r="J245">
            <v>80</v>
          </cell>
          <cell r="K245">
            <v>2</v>
          </cell>
          <cell r="L245">
            <v>5</v>
          </cell>
          <cell r="M245">
            <v>85</v>
          </cell>
          <cell r="N245">
            <v>2</v>
          </cell>
          <cell r="O245">
            <v>5</v>
          </cell>
          <cell r="P245">
            <v>65</v>
          </cell>
          <cell r="Q245">
            <v>2</v>
          </cell>
          <cell r="R245">
            <v>4</v>
          </cell>
          <cell r="S245">
            <v>90</v>
          </cell>
          <cell r="T245">
            <v>2</v>
          </cell>
          <cell r="U245">
            <v>5</v>
          </cell>
          <cell r="V245">
            <v>65</v>
          </cell>
          <cell r="W245">
            <v>2</v>
          </cell>
          <cell r="X245">
            <v>4</v>
          </cell>
          <cell r="Y245">
            <v>455</v>
          </cell>
          <cell r="Z245">
            <v>10</v>
          </cell>
          <cell r="AA245">
            <v>23</v>
          </cell>
          <cell r="AB245">
            <v>75.83</v>
          </cell>
          <cell r="AC245">
            <v>2</v>
          </cell>
          <cell r="AD245">
            <v>2.0833333333333335</v>
          </cell>
          <cell r="AE245">
            <v>2.0833333333333335</v>
          </cell>
          <cell r="AF245">
            <v>4.5999999999999996</v>
          </cell>
          <cell r="AG245">
            <v>4.25</v>
          </cell>
          <cell r="AH245">
            <v>4.25</v>
          </cell>
        </row>
        <row r="246">
          <cell r="B246" t="str">
            <v>Pineco</v>
          </cell>
          <cell r="C246" t="str">
            <v>Bug</v>
          </cell>
          <cell r="G246">
            <v>3</v>
          </cell>
          <cell r="H246">
            <v>50</v>
          </cell>
          <cell r="I246">
            <v>3</v>
          </cell>
          <cell r="J246">
            <v>65</v>
          </cell>
          <cell r="K246">
            <v>2</v>
          </cell>
          <cell r="L246">
            <v>4</v>
          </cell>
          <cell r="M246">
            <v>15</v>
          </cell>
          <cell r="N246">
            <v>1</v>
          </cell>
          <cell r="O246">
            <v>2</v>
          </cell>
          <cell r="P246">
            <v>90</v>
          </cell>
          <cell r="Q246">
            <v>2</v>
          </cell>
          <cell r="R246">
            <v>5</v>
          </cell>
          <cell r="S246">
            <v>35</v>
          </cell>
          <cell r="T246">
            <v>1</v>
          </cell>
          <cell r="U246">
            <v>3</v>
          </cell>
          <cell r="V246">
            <v>35</v>
          </cell>
          <cell r="W246">
            <v>1</v>
          </cell>
          <cell r="X246">
            <v>3</v>
          </cell>
          <cell r="Y246">
            <v>290</v>
          </cell>
          <cell r="Z246">
            <v>7</v>
          </cell>
          <cell r="AA246">
            <v>17</v>
          </cell>
          <cell r="AB246">
            <v>48.33</v>
          </cell>
          <cell r="AC246">
            <v>1.4</v>
          </cell>
          <cell r="AD246">
            <v>1.4166666666666667</v>
          </cell>
          <cell r="AE246">
            <v>1.4166666666666667</v>
          </cell>
          <cell r="AF246">
            <v>3.4</v>
          </cell>
          <cell r="AG246">
            <v>3.0833333333333335</v>
          </cell>
          <cell r="AH246">
            <v>3.0833333333333335</v>
          </cell>
        </row>
        <row r="247">
          <cell r="B247" t="str">
            <v>Forretress</v>
          </cell>
          <cell r="C247" t="str">
            <v>Bug</v>
          </cell>
          <cell r="D247" t="str">
            <v>Steel</v>
          </cell>
          <cell r="G247">
            <v>4</v>
          </cell>
          <cell r="H247">
            <v>75</v>
          </cell>
          <cell r="I247">
            <v>4</v>
          </cell>
          <cell r="J247">
            <v>90</v>
          </cell>
          <cell r="K247">
            <v>2</v>
          </cell>
          <cell r="L247">
            <v>5</v>
          </cell>
          <cell r="M247">
            <v>40</v>
          </cell>
          <cell r="N247">
            <v>1</v>
          </cell>
          <cell r="O247">
            <v>3</v>
          </cell>
          <cell r="P247">
            <v>140</v>
          </cell>
          <cell r="Q247">
            <v>3</v>
          </cell>
          <cell r="R247">
            <v>7</v>
          </cell>
          <cell r="S247">
            <v>60</v>
          </cell>
          <cell r="T247">
            <v>2</v>
          </cell>
          <cell r="U247">
            <v>4</v>
          </cell>
          <cell r="V247">
            <v>60</v>
          </cell>
          <cell r="W247">
            <v>2</v>
          </cell>
          <cell r="X247">
            <v>4</v>
          </cell>
          <cell r="Y247">
            <v>465</v>
          </cell>
          <cell r="Z247">
            <v>10</v>
          </cell>
          <cell r="AA247">
            <v>23</v>
          </cell>
          <cell r="AB247">
            <v>77.5</v>
          </cell>
          <cell r="AC247">
            <v>2</v>
          </cell>
          <cell r="AD247">
            <v>2</v>
          </cell>
          <cell r="AE247">
            <v>2</v>
          </cell>
          <cell r="AF247">
            <v>4.5999999999999996</v>
          </cell>
          <cell r="AG247">
            <v>4.166666666666667</v>
          </cell>
          <cell r="AH247">
            <v>4.166666666666667</v>
          </cell>
        </row>
        <row r="248">
          <cell r="B248" t="str">
            <v>Dunsparce</v>
          </cell>
          <cell r="C248" t="str">
            <v>Normal</v>
          </cell>
          <cell r="G248">
            <v>5</v>
          </cell>
          <cell r="H248">
            <v>100</v>
          </cell>
          <cell r="I248">
            <v>5</v>
          </cell>
          <cell r="J248">
            <v>70</v>
          </cell>
          <cell r="K248">
            <v>2</v>
          </cell>
          <cell r="L248">
            <v>5</v>
          </cell>
          <cell r="M248">
            <v>45</v>
          </cell>
          <cell r="N248">
            <v>2</v>
          </cell>
          <cell r="O248">
            <v>4</v>
          </cell>
          <cell r="P248">
            <v>70</v>
          </cell>
          <cell r="Q248">
            <v>2</v>
          </cell>
          <cell r="R248">
            <v>5</v>
          </cell>
          <cell r="S248">
            <v>65</v>
          </cell>
          <cell r="T248">
            <v>2</v>
          </cell>
          <cell r="U248">
            <v>4</v>
          </cell>
          <cell r="V248">
            <v>65</v>
          </cell>
          <cell r="W248">
            <v>2</v>
          </cell>
          <cell r="X248">
            <v>4</v>
          </cell>
          <cell r="Y248">
            <v>415</v>
          </cell>
          <cell r="Z248">
            <v>10</v>
          </cell>
          <cell r="AA248">
            <v>22</v>
          </cell>
          <cell r="AB248">
            <v>69.17</v>
          </cell>
          <cell r="AC248">
            <v>2</v>
          </cell>
          <cell r="AD248">
            <v>2.0833333333333335</v>
          </cell>
          <cell r="AE248">
            <v>2.0833333333333335</v>
          </cell>
          <cell r="AF248">
            <v>4.4000000000000004</v>
          </cell>
          <cell r="AG248">
            <v>4.083333333333333</v>
          </cell>
          <cell r="AH248">
            <v>4.083333333333333</v>
          </cell>
        </row>
        <row r="249">
          <cell r="B249" t="str">
            <v>Gligar</v>
          </cell>
          <cell r="C249" t="str">
            <v>Ground</v>
          </cell>
          <cell r="D249" t="str">
            <v>Flying</v>
          </cell>
          <cell r="G249">
            <v>3</v>
          </cell>
          <cell r="H249">
            <v>65</v>
          </cell>
          <cell r="I249">
            <v>3</v>
          </cell>
          <cell r="J249">
            <v>75</v>
          </cell>
          <cell r="K249">
            <v>2</v>
          </cell>
          <cell r="L249">
            <v>5</v>
          </cell>
          <cell r="M249">
            <v>85</v>
          </cell>
          <cell r="N249">
            <v>2</v>
          </cell>
          <cell r="O249">
            <v>5</v>
          </cell>
          <cell r="P249">
            <v>105</v>
          </cell>
          <cell r="Q249">
            <v>3</v>
          </cell>
          <cell r="R249">
            <v>6</v>
          </cell>
          <cell r="S249">
            <v>35</v>
          </cell>
          <cell r="T249">
            <v>1</v>
          </cell>
          <cell r="U249">
            <v>3</v>
          </cell>
          <cell r="V249">
            <v>65</v>
          </cell>
          <cell r="W249">
            <v>2</v>
          </cell>
          <cell r="X249">
            <v>4</v>
          </cell>
          <cell r="Y249">
            <v>430</v>
          </cell>
          <cell r="Z249">
            <v>10</v>
          </cell>
          <cell r="AA249">
            <v>23</v>
          </cell>
          <cell r="AB249">
            <v>71.67</v>
          </cell>
          <cell r="AC249">
            <v>2</v>
          </cell>
          <cell r="AD249">
            <v>1.9166666666666667</v>
          </cell>
          <cell r="AE249">
            <v>1.9166666666666667</v>
          </cell>
          <cell r="AF249">
            <v>4.5999999999999996</v>
          </cell>
          <cell r="AG249">
            <v>4.083333333333333</v>
          </cell>
          <cell r="AH249">
            <v>4.083333333333333</v>
          </cell>
        </row>
        <row r="250">
          <cell r="B250" t="str">
            <v>Steelix</v>
          </cell>
          <cell r="C250" t="str">
            <v>Steel</v>
          </cell>
          <cell r="D250" t="str">
            <v>Ground</v>
          </cell>
          <cell r="G250">
            <v>30</v>
          </cell>
          <cell r="H250">
            <v>75</v>
          </cell>
          <cell r="I250">
            <v>30</v>
          </cell>
          <cell r="J250">
            <v>85</v>
          </cell>
          <cell r="K250">
            <v>2</v>
          </cell>
          <cell r="L250">
            <v>5</v>
          </cell>
          <cell r="M250">
            <v>30</v>
          </cell>
          <cell r="N250">
            <v>1</v>
          </cell>
          <cell r="O250">
            <v>3</v>
          </cell>
          <cell r="P250">
            <v>200</v>
          </cell>
          <cell r="Q250">
            <v>5</v>
          </cell>
          <cell r="R250">
            <v>10</v>
          </cell>
          <cell r="S250">
            <v>55</v>
          </cell>
          <cell r="T250">
            <v>2</v>
          </cell>
          <cell r="U250">
            <v>4</v>
          </cell>
          <cell r="V250">
            <v>65</v>
          </cell>
          <cell r="W250">
            <v>2</v>
          </cell>
          <cell r="X250">
            <v>4</v>
          </cell>
          <cell r="Y250">
            <v>510</v>
          </cell>
          <cell r="Z250">
            <v>12</v>
          </cell>
          <cell r="AA250">
            <v>26</v>
          </cell>
          <cell r="AB250">
            <v>85</v>
          </cell>
          <cell r="AC250">
            <v>2.4</v>
          </cell>
          <cell r="AD250">
            <v>4.5</v>
          </cell>
          <cell r="AE250">
            <v>4.5</v>
          </cell>
          <cell r="AF250">
            <v>5.2</v>
          </cell>
          <cell r="AG250">
            <v>6.833333333333333</v>
          </cell>
          <cell r="AH250">
            <v>6.833333333333333</v>
          </cell>
        </row>
        <row r="251">
          <cell r="B251" t="str">
            <v>Steelix (Mega Steelix)</v>
          </cell>
          <cell r="C251" t="str">
            <v>Steel</v>
          </cell>
          <cell r="D251" t="str">
            <v>Ground</v>
          </cell>
          <cell r="H251">
            <v>75</v>
          </cell>
          <cell r="I251">
            <v>30</v>
          </cell>
          <cell r="J251">
            <v>125</v>
          </cell>
          <cell r="K251">
            <v>3</v>
          </cell>
          <cell r="L251">
            <v>7</v>
          </cell>
          <cell r="M251">
            <v>30</v>
          </cell>
          <cell r="N251">
            <v>1</v>
          </cell>
          <cell r="O251">
            <v>3</v>
          </cell>
          <cell r="P251">
            <v>230</v>
          </cell>
          <cell r="Q251">
            <v>5</v>
          </cell>
          <cell r="R251">
            <v>10</v>
          </cell>
          <cell r="S251">
            <v>55</v>
          </cell>
          <cell r="T251">
            <v>2</v>
          </cell>
          <cell r="U251">
            <v>4</v>
          </cell>
          <cell r="V251">
            <v>95</v>
          </cell>
          <cell r="W251">
            <v>3</v>
          </cell>
          <cell r="X251">
            <v>6</v>
          </cell>
          <cell r="Y251">
            <v>610</v>
          </cell>
          <cell r="Z251">
            <v>14</v>
          </cell>
          <cell r="AA251">
            <v>30</v>
          </cell>
          <cell r="AB251">
            <v>101.67</v>
          </cell>
          <cell r="AC251">
            <v>2.8</v>
          </cell>
          <cell r="AD251">
            <v>2.3333333333333335</v>
          </cell>
          <cell r="AE251">
            <v>4.833333333333333</v>
          </cell>
          <cell r="AF251">
            <v>6</v>
          </cell>
          <cell r="AG251">
            <v>5</v>
          </cell>
          <cell r="AH251">
            <v>7.5</v>
          </cell>
        </row>
        <row r="252">
          <cell r="B252" t="str">
            <v>Snubbull</v>
          </cell>
          <cell r="C252" t="str">
            <v>Fairy</v>
          </cell>
          <cell r="G252">
            <v>3</v>
          </cell>
          <cell r="H252">
            <v>60</v>
          </cell>
          <cell r="I252">
            <v>3</v>
          </cell>
          <cell r="J252">
            <v>80</v>
          </cell>
          <cell r="K252">
            <v>2</v>
          </cell>
          <cell r="L252">
            <v>5</v>
          </cell>
          <cell r="M252">
            <v>30</v>
          </cell>
          <cell r="N252">
            <v>1</v>
          </cell>
          <cell r="O252">
            <v>3</v>
          </cell>
          <cell r="P252">
            <v>50</v>
          </cell>
          <cell r="Q252">
            <v>2</v>
          </cell>
          <cell r="R252">
            <v>4</v>
          </cell>
          <cell r="S252">
            <v>40</v>
          </cell>
          <cell r="T252">
            <v>1</v>
          </cell>
          <cell r="U252">
            <v>3</v>
          </cell>
          <cell r="V252">
            <v>40</v>
          </cell>
          <cell r="W252">
            <v>1</v>
          </cell>
          <cell r="X252">
            <v>3</v>
          </cell>
          <cell r="Y252">
            <v>300</v>
          </cell>
          <cell r="Z252">
            <v>7</v>
          </cell>
          <cell r="AA252">
            <v>18</v>
          </cell>
          <cell r="AB252">
            <v>50</v>
          </cell>
          <cell r="AC252">
            <v>1.4</v>
          </cell>
          <cell r="AD252">
            <v>1.4166666666666667</v>
          </cell>
          <cell r="AE252">
            <v>1.4166666666666667</v>
          </cell>
          <cell r="AF252">
            <v>3.6</v>
          </cell>
          <cell r="AG252">
            <v>3.25</v>
          </cell>
          <cell r="AH252">
            <v>3.25</v>
          </cell>
        </row>
        <row r="253">
          <cell r="B253" t="str">
            <v>Granbull</v>
          </cell>
          <cell r="C253" t="str">
            <v>Fairy</v>
          </cell>
          <cell r="G253">
            <v>4</v>
          </cell>
          <cell r="H253">
            <v>90</v>
          </cell>
          <cell r="I253">
            <v>4</v>
          </cell>
          <cell r="J253">
            <v>120</v>
          </cell>
          <cell r="K253">
            <v>3</v>
          </cell>
          <cell r="L253">
            <v>7</v>
          </cell>
          <cell r="M253">
            <v>45</v>
          </cell>
          <cell r="N253">
            <v>2</v>
          </cell>
          <cell r="O253">
            <v>4</v>
          </cell>
          <cell r="P253">
            <v>75</v>
          </cell>
          <cell r="Q253">
            <v>2</v>
          </cell>
          <cell r="R253">
            <v>5</v>
          </cell>
          <cell r="S253">
            <v>60</v>
          </cell>
          <cell r="T253">
            <v>2</v>
          </cell>
          <cell r="U253">
            <v>4</v>
          </cell>
          <cell r="V253">
            <v>60</v>
          </cell>
          <cell r="W253">
            <v>2</v>
          </cell>
          <cell r="X253">
            <v>4</v>
          </cell>
          <cell r="Y253">
            <v>450</v>
          </cell>
          <cell r="Z253">
            <v>11</v>
          </cell>
          <cell r="AA253">
            <v>24</v>
          </cell>
          <cell r="AB253">
            <v>75</v>
          </cell>
          <cell r="AC253">
            <v>2.2000000000000002</v>
          </cell>
          <cell r="AD253">
            <v>2.1666666666666665</v>
          </cell>
          <cell r="AE253">
            <v>2.1666666666666665</v>
          </cell>
          <cell r="AF253">
            <v>4.8</v>
          </cell>
          <cell r="AG253">
            <v>4.333333333333333</v>
          </cell>
          <cell r="AH253">
            <v>4.333333333333333</v>
          </cell>
        </row>
        <row r="254">
          <cell r="B254" t="str">
            <v>Qwilfish</v>
          </cell>
          <cell r="C254" t="str">
            <v>Water</v>
          </cell>
          <cell r="D254" t="str">
            <v>Poison</v>
          </cell>
          <cell r="G254">
            <v>4</v>
          </cell>
          <cell r="H254">
            <v>65</v>
          </cell>
          <cell r="I254">
            <v>4</v>
          </cell>
          <cell r="J254">
            <v>95</v>
          </cell>
          <cell r="K254">
            <v>3</v>
          </cell>
          <cell r="L254">
            <v>6</v>
          </cell>
          <cell r="M254">
            <v>85</v>
          </cell>
          <cell r="N254">
            <v>2</v>
          </cell>
          <cell r="O254">
            <v>5</v>
          </cell>
          <cell r="P254">
            <v>75</v>
          </cell>
          <cell r="Q254">
            <v>2</v>
          </cell>
          <cell r="R254">
            <v>5</v>
          </cell>
          <cell r="S254">
            <v>55</v>
          </cell>
          <cell r="T254">
            <v>2</v>
          </cell>
          <cell r="U254">
            <v>4</v>
          </cell>
          <cell r="V254">
            <v>55</v>
          </cell>
          <cell r="W254">
            <v>2</v>
          </cell>
          <cell r="X254">
            <v>4</v>
          </cell>
          <cell r="Y254">
            <v>430</v>
          </cell>
          <cell r="Z254">
            <v>11</v>
          </cell>
          <cell r="AA254">
            <v>24</v>
          </cell>
          <cell r="AB254">
            <v>71.67</v>
          </cell>
          <cell r="AC254">
            <v>2.2000000000000002</v>
          </cell>
          <cell r="AD254">
            <v>2.1666666666666665</v>
          </cell>
          <cell r="AE254">
            <v>2.1666666666666665</v>
          </cell>
          <cell r="AF254">
            <v>4.8</v>
          </cell>
          <cell r="AG254">
            <v>4.333333333333333</v>
          </cell>
          <cell r="AH254">
            <v>4.333333333333333</v>
          </cell>
        </row>
        <row r="255">
          <cell r="B255" t="str">
            <v>Scizor</v>
          </cell>
          <cell r="C255" t="str">
            <v>Bug</v>
          </cell>
          <cell r="D255" t="str">
            <v>Steel</v>
          </cell>
          <cell r="G255">
            <v>6</v>
          </cell>
          <cell r="H255">
            <v>70</v>
          </cell>
          <cell r="I255">
            <v>6</v>
          </cell>
          <cell r="J255">
            <v>130</v>
          </cell>
          <cell r="K255">
            <v>3</v>
          </cell>
          <cell r="L255">
            <v>7</v>
          </cell>
          <cell r="M255">
            <v>65</v>
          </cell>
          <cell r="N255">
            <v>2</v>
          </cell>
          <cell r="O255">
            <v>4</v>
          </cell>
          <cell r="P255">
            <v>100</v>
          </cell>
          <cell r="Q255">
            <v>3</v>
          </cell>
          <cell r="R255">
            <v>6</v>
          </cell>
          <cell r="S255">
            <v>55</v>
          </cell>
          <cell r="T255">
            <v>2</v>
          </cell>
          <cell r="U255">
            <v>4</v>
          </cell>
          <cell r="V255">
            <v>80</v>
          </cell>
          <cell r="W255">
            <v>2</v>
          </cell>
          <cell r="X255">
            <v>4</v>
          </cell>
          <cell r="Y255">
            <v>500</v>
          </cell>
          <cell r="Z255">
            <v>12</v>
          </cell>
          <cell r="AA255">
            <v>25</v>
          </cell>
          <cell r="AB255">
            <v>83.33</v>
          </cell>
          <cell r="AC255">
            <v>2.4</v>
          </cell>
          <cell r="AD255">
            <v>2.5</v>
          </cell>
          <cell r="AE255">
            <v>2.5</v>
          </cell>
          <cell r="AF255">
            <v>5</v>
          </cell>
          <cell r="AG255">
            <v>4.666666666666667</v>
          </cell>
          <cell r="AH255">
            <v>4.666666666666667</v>
          </cell>
        </row>
        <row r="256">
          <cell r="B256" t="str">
            <v>Scizor (Mega Scizor)</v>
          </cell>
          <cell r="C256" t="str">
            <v>Bug</v>
          </cell>
          <cell r="D256" t="str">
            <v>Steel</v>
          </cell>
          <cell r="H256">
            <v>70</v>
          </cell>
          <cell r="I256">
            <v>6</v>
          </cell>
          <cell r="J256">
            <v>150</v>
          </cell>
          <cell r="K256">
            <v>4</v>
          </cell>
          <cell r="L256">
            <v>8</v>
          </cell>
          <cell r="M256">
            <v>75</v>
          </cell>
          <cell r="N256">
            <v>2</v>
          </cell>
          <cell r="O256">
            <v>5</v>
          </cell>
          <cell r="P256">
            <v>140</v>
          </cell>
          <cell r="Q256">
            <v>3</v>
          </cell>
          <cell r="R256">
            <v>7</v>
          </cell>
          <cell r="S256">
            <v>65</v>
          </cell>
          <cell r="T256">
            <v>2</v>
          </cell>
          <cell r="U256">
            <v>4</v>
          </cell>
          <cell r="V256">
            <v>100</v>
          </cell>
          <cell r="W256">
            <v>3</v>
          </cell>
          <cell r="X256">
            <v>6</v>
          </cell>
          <cell r="Y256">
            <v>600</v>
          </cell>
          <cell r="Z256">
            <v>14</v>
          </cell>
          <cell r="AA256">
            <v>30</v>
          </cell>
          <cell r="AB256">
            <v>100</v>
          </cell>
          <cell r="AC256">
            <v>2.8</v>
          </cell>
          <cell r="AD256">
            <v>2.3333333333333335</v>
          </cell>
          <cell r="AE256">
            <v>2.8333333333333335</v>
          </cell>
          <cell r="AF256">
            <v>6</v>
          </cell>
          <cell r="AG256">
            <v>5</v>
          </cell>
          <cell r="AH256">
            <v>5.5</v>
          </cell>
        </row>
        <row r="257">
          <cell r="B257" t="str">
            <v>Shuckle</v>
          </cell>
          <cell r="C257" t="str">
            <v>Bug</v>
          </cell>
          <cell r="D257" t="str">
            <v>Rock</v>
          </cell>
          <cell r="G257">
            <v>4</v>
          </cell>
          <cell r="H257">
            <v>20</v>
          </cell>
          <cell r="I257">
            <v>4</v>
          </cell>
          <cell r="J257">
            <v>10</v>
          </cell>
          <cell r="K257">
            <v>1</v>
          </cell>
          <cell r="L257">
            <v>2</v>
          </cell>
          <cell r="M257">
            <v>5</v>
          </cell>
          <cell r="N257">
            <v>1</v>
          </cell>
          <cell r="O257">
            <v>2</v>
          </cell>
          <cell r="P257">
            <v>230</v>
          </cell>
          <cell r="Q257">
            <v>5</v>
          </cell>
          <cell r="R257">
            <v>10</v>
          </cell>
          <cell r="S257">
            <v>10</v>
          </cell>
          <cell r="T257">
            <v>1</v>
          </cell>
          <cell r="U257">
            <v>2</v>
          </cell>
          <cell r="V257">
            <v>230</v>
          </cell>
          <cell r="W257">
            <v>5</v>
          </cell>
          <cell r="X257">
            <v>10</v>
          </cell>
          <cell r="Y257">
            <v>505</v>
          </cell>
          <cell r="Z257">
            <v>13</v>
          </cell>
          <cell r="AA257">
            <v>26</v>
          </cell>
          <cell r="AB257">
            <v>84.17</v>
          </cell>
          <cell r="AC257">
            <v>2.6</v>
          </cell>
          <cell r="AD257">
            <v>2.5</v>
          </cell>
          <cell r="AE257">
            <v>2.5</v>
          </cell>
          <cell r="AF257">
            <v>5.2</v>
          </cell>
          <cell r="AG257">
            <v>4.666666666666667</v>
          </cell>
          <cell r="AH257">
            <v>4.666666666666667</v>
          </cell>
        </row>
        <row r="258">
          <cell r="B258" t="str">
            <v>Heracross</v>
          </cell>
          <cell r="C258" t="str">
            <v>Bug</v>
          </cell>
          <cell r="D258" t="str">
            <v>Fighting</v>
          </cell>
          <cell r="G258">
            <v>5</v>
          </cell>
          <cell r="H258">
            <v>80</v>
          </cell>
          <cell r="I258">
            <v>5</v>
          </cell>
          <cell r="J258">
            <v>125</v>
          </cell>
          <cell r="K258">
            <v>3</v>
          </cell>
          <cell r="L258">
            <v>6</v>
          </cell>
          <cell r="M258">
            <v>85</v>
          </cell>
          <cell r="N258">
            <v>2</v>
          </cell>
          <cell r="O258">
            <v>5</v>
          </cell>
          <cell r="P258">
            <v>75</v>
          </cell>
          <cell r="Q258">
            <v>2</v>
          </cell>
          <cell r="R258">
            <v>5</v>
          </cell>
          <cell r="S258">
            <v>40</v>
          </cell>
          <cell r="T258">
            <v>1</v>
          </cell>
          <cell r="U258">
            <v>3</v>
          </cell>
          <cell r="V258">
            <v>95</v>
          </cell>
          <cell r="W258">
            <v>3</v>
          </cell>
          <cell r="X258">
            <v>6</v>
          </cell>
          <cell r="Y258">
            <v>500</v>
          </cell>
          <cell r="Z258">
            <v>11</v>
          </cell>
          <cell r="AA258">
            <v>25</v>
          </cell>
          <cell r="AB258">
            <v>83.33</v>
          </cell>
          <cell r="AC258">
            <v>2.2000000000000002</v>
          </cell>
          <cell r="AD258">
            <v>2.25</v>
          </cell>
          <cell r="AE258">
            <v>2.25</v>
          </cell>
          <cell r="AF258">
            <v>5</v>
          </cell>
          <cell r="AG258">
            <v>4.583333333333333</v>
          </cell>
          <cell r="AH258">
            <v>4.583333333333333</v>
          </cell>
        </row>
        <row r="259">
          <cell r="B259" t="str">
            <v>Heracross (Mega Heracross)</v>
          </cell>
          <cell r="C259" t="str">
            <v>Bug</v>
          </cell>
          <cell r="D259" t="str">
            <v>Fighting</v>
          </cell>
          <cell r="H259">
            <v>80</v>
          </cell>
          <cell r="I259">
            <v>6</v>
          </cell>
          <cell r="J259">
            <v>185</v>
          </cell>
          <cell r="K259">
            <v>4</v>
          </cell>
          <cell r="L259">
            <v>9</v>
          </cell>
          <cell r="M259">
            <v>75</v>
          </cell>
          <cell r="N259">
            <v>2</v>
          </cell>
          <cell r="O259">
            <v>5</v>
          </cell>
          <cell r="P259">
            <v>115</v>
          </cell>
          <cell r="Q259">
            <v>3</v>
          </cell>
          <cell r="R259">
            <v>6</v>
          </cell>
          <cell r="S259">
            <v>40</v>
          </cell>
          <cell r="T259">
            <v>1</v>
          </cell>
          <cell r="U259">
            <v>3</v>
          </cell>
          <cell r="V259">
            <v>105</v>
          </cell>
          <cell r="W259">
            <v>3</v>
          </cell>
          <cell r="X259">
            <v>6</v>
          </cell>
          <cell r="Y259">
            <v>600</v>
          </cell>
          <cell r="Z259">
            <v>13</v>
          </cell>
          <cell r="AA259">
            <v>29</v>
          </cell>
          <cell r="AB259">
            <v>100</v>
          </cell>
          <cell r="AC259">
            <v>2.6</v>
          </cell>
          <cell r="AD259">
            <v>2.1666666666666665</v>
          </cell>
          <cell r="AE259">
            <v>2.6666666666666665</v>
          </cell>
          <cell r="AF259">
            <v>5.8</v>
          </cell>
          <cell r="AG259">
            <v>4.833333333333333</v>
          </cell>
          <cell r="AH259">
            <v>5.333333333333333</v>
          </cell>
        </row>
        <row r="260">
          <cell r="B260" t="str">
            <v>Sneasel</v>
          </cell>
          <cell r="C260" t="str">
            <v>Dark</v>
          </cell>
          <cell r="D260" t="str">
            <v>Ice</v>
          </cell>
          <cell r="G260">
            <v>3</v>
          </cell>
          <cell r="H260">
            <v>55</v>
          </cell>
          <cell r="I260">
            <v>3</v>
          </cell>
          <cell r="J260">
            <v>95</v>
          </cell>
          <cell r="K260">
            <v>3</v>
          </cell>
          <cell r="L260">
            <v>6</v>
          </cell>
          <cell r="M260">
            <v>115</v>
          </cell>
          <cell r="N260">
            <v>3</v>
          </cell>
          <cell r="O260">
            <v>6</v>
          </cell>
          <cell r="P260">
            <v>55</v>
          </cell>
          <cell r="Q260">
            <v>2</v>
          </cell>
          <cell r="R260">
            <v>4</v>
          </cell>
          <cell r="S260">
            <v>35</v>
          </cell>
          <cell r="T260">
            <v>2</v>
          </cell>
          <cell r="U260">
            <v>3</v>
          </cell>
          <cell r="V260">
            <v>75</v>
          </cell>
          <cell r="W260">
            <v>2</v>
          </cell>
          <cell r="X260">
            <v>5</v>
          </cell>
          <cell r="Y260">
            <v>430</v>
          </cell>
          <cell r="Z260">
            <v>12</v>
          </cell>
          <cell r="AA260">
            <v>24</v>
          </cell>
          <cell r="AB260">
            <v>71.67</v>
          </cell>
          <cell r="AC260">
            <v>2.4</v>
          </cell>
          <cell r="AD260">
            <v>2.25</v>
          </cell>
          <cell r="AE260">
            <v>2.25</v>
          </cell>
          <cell r="AF260">
            <v>4.8</v>
          </cell>
          <cell r="AG260">
            <v>4.25</v>
          </cell>
          <cell r="AH260">
            <v>4.25</v>
          </cell>
        </row>
        <row r="261">
          <cell r="B261" t="str">
            <v>Teddiursa</v>
          </cell>
          <cell r="C261" t="str">
            <v>Normal</v>
          </cell>
          <cell r="G261">
            <v>3</v>
          </cell>
          <cell r="H261">
            <v>60</v>
          </cell>
          <cell r="I261">
            <v>3</v>
          </cell>
          <cell r="J261">
            <v>80</v>
          </cell>
          <cell r="K261">
            <v>2</v>
          </cell>
          <cell r="L261">
            <v>5</v>
          </cell>
          <cell r="M261">
            <v>40</v>
          </cell>
          <cell r="N261">
            <v>1</v>
          </cell>
          <cell r="O261">
            <v>3</v>
          </cell>
          <cell r="P261">
            <v>50</v>
          </cell>
          <cell r="Q261">
            <v>2</v>
          </cell>
          <cell r="R261">
            <v>4</v>
          </cell>
          <cell r="S261">
            <v>50</v>
          </cell>
          <cell r="T261">
            <v>2</v>
          </cell>
          <cell r="U261">
            <v>4</v>
          </cell>
          <cell r="V261">
            <v>50</v>
          </cell>
          <cell r="W261">
            <v>2</v>
          </cell>
          <cell r="X261">
            <v>4</v>
          </cell>
          <cell r="Y261">
            <v>330</v>
          </cell>
          <cell r="Z261">
            <v>9</v>
          </cell>
          <cell r="AA261">
            <v>20</v>
          </cell>
          <cell r="AB261">
            <v>55</v>
          </cell>
          <cell r="AC261">
            <v>1.8</v>
          </cell>
          <cell r="AD261">
            <v>1.75</v>
          </cell>
          <cell r="AE261">
            <v>1.75</v>
          </cell>
          <cell r="AF261">
            <v>4</v>
          </cell>
          <cell r="AG261">
            <v>3.5833333333333335</v>
          </cell>
          <cell r="AH261">
            <v>3.5833333333333335</v>
          </cell>
        </row>
        <row r="262">
          <cell r="B262" t="str">
            <v>Ursaring</v>
          </cell>
          <cell r="C262" t="str">
            <v>Normal</v>
          </cell>
          <cell r="G262">
            <v>6</v>
          </cell>
          <cell r="H262">
            <v>90</v>
          </cell>
          <cell r="I262">
            <v>6</v>
          </cell>
          <cell r="J262">
            <v>130</v>
          </cell>
          <cell r="K262">
            <v>3</v>
          </cell>
          <cell r="L262">
            <v>7</v>
          </cell>
          <cell r="M262">
            <v>55</v>
          </cell>
          <cell r="N262">
            <v>2</v>
          </cell>
          <cell r="O262">
            <v>4</v>
          </cell>
          <cell r="P262">
            <v>75</v>
          </cell>
          <cell r="Q262">
            <v>2</v>
          </cell>
          <cell r="R262">
            <v>5</v>
          </cell>
          <cell r="S262">
            <v>75</v>
          </cell>
          <cell r="T262">
            <v>2</v>
          </cell>
          <cell r="U262">
            <v>5</v>
          </cell>
          <cell r="V262">
            <v>75</v>
          </cell>
          <cell r="W262">
            <v>2</v>
          </cell>
          <cell r="X262">
            <v>5</v>
          </cell>
          <cell r="Y262">
            <v>500</v>
          </cell>
          <cell r="Z262">
            <v>11</v>
          </cell>
          <cell r="AA262">
            <v>26</v>
          </cell>
          <cell r="AB262">
            <v>83.33</v>
          </cell>
          <cell r="AC262">
            <v>2.2000000000000002</v>
          </cell>
          <cell r="AD262">
            <v>2.3333333333333335</v>
          </cell>
          <cell r="AE262">
            <v>2.3333333333333335</v>
          </cell>
          <cell r="AF262">
            <v>5.2</v>
          </cell>
          <cell r="AG262">
            <v>4.833333333333333</v>
          </cell>
          <cell r="AH262">
            <v>4.833333333333333</v>
          </cell>
        </row>
        <row r="263">
          <cell r="B263" t="str">
            <v>Slugma</v>
          </cell>
          <cell r="C263" t="str">
            <v>Fire</v>
          </cell>
          <cell r="G263">
            <v>3</v>
          </cell>
          <cell r="H263">
            <v>40</v>
          </cell>
          <cell r="I263">
            <v>3</v>
          </cell>
          <cell r="J263">
            <v>40</v>
          </cell>
          <cell r="K263">
            <v>1</v>
          </cell>
          <cell r="L263">
            <v>3</v>
          </cell>
          <cell r="M263">
            <v>20</v>
          </cell>
          <cell r="N263">
            <v>1</v>
          </cell>
          <cell r="O263">
            <v>3</v>
          </cell>
          <cell r="P263">
            <v>40</v>
          </cell>
          <cell r="Q263">
            <v>1</v>
          </cell>
          <cell r="R263">
            <v>3</v>
          </cell>
          <cell r="S263">
            <v>70</v>
          </cell>
          <cell r="T263">
            <v>2</v>
          </cell>
          <cell r="U263">
            <v>4</v>
          </cell>
          <cell r="V263">
            <v>40</v>
          </cell>
          <cell r="W263">
            <v>1</v>
          </cell>
          <cell r="X263">
            <v>3</v>
          </cell>
          <cell r="Y263">
            <v>250</v>
          </cell>
          <cell r="Z263">
            <v>6</v>
          </cell>
          <cell r="AA263">
            <v>16</v>
          </cell>
          <cell r="AB263">
            <v>41.67</v>
          </cell>
          <cell r="AC263">
            <v>1.2</v>
          </cell>
          <cell r="AD263">
            <v>1.25</v>
          </cell>
          <cell r="AE263">
            <v>1.25</v>
          </cell>
          <cell r="AF263">
            <v>3.2</v>
          </cell>
          <cell r="AG263">
            <v>2.9166666666666665</v>
          </cell>
          <cell r="AH263">
            <v>2.9166666666666665</v>
          </cell>
        </row>
        <row r="264">
          <cell r="B264" t="str">
            <v>Magcargo</v>
          </cell>
          <cell r="C264" t="str">
            <v>Fire</v>
          </cell>
          <cell r="D264" t="str">
            <v>Rock</v>
          </cell>
          <cell r="G264">
            <v>4</v>
          </cell>
          <cell r="H264">
            <v>50</v>
          </cell>
          <cell r="I264">
            <v>4</v>
          </cell>
          <cell r="J264">
            <v>50</v>
          </cell>
          <cell r="K264">
            <v>2</v>
          </cell>
          <cell r="L264">
            <v>4</v>
          </cell>
          <cell r="M264">
            <v>30</v>
          </cell>
          <cell r="N264">
            <v>1</v>
          </cell>
          <cell r="O264">
            <v>3</v>
          </cell>
          <cell r="P264">
            <v>120</v>
          </cell>
          <cell r="Q264">
            <v>3</v>
          </cell>
          <cell r="R264">
            <v>7</v>
          </cell>
          <cell r="S264">
            <v>80</v>
          </cell>
          <cell r="T264">
            <v>2</v>
          </cell>
          <cell r="U264">
            <v>5</v>
          </cell>
          <cell r="V264">
            <v>80</v>
          </cell>
          <cell r="W264">
            <v>2</v>
          </cell>
          <cell r="X264">
            <v>5</v>
          </cell>
          <cell r="Y264">
            <v>410</v>
          </cell>
          <cell r="Z264">
            <v>10</v>
          </cell>
          <cell r="AA264">
            <v>24</v>
          </cell>
          <cell r="AB264">
            <v>68.33</v>
          </cell>
          <cell r="AC264">
            <v>2</v>
          </cell>
          <cell r="AD264">
            <v>2</v>
          </cell>
          <cell r="AE264">
            <v>2</v>
          </cell>
          <cell r="AF264">
            <v>4.8</v>
          </cell>
          <cell r="AG264">
            <v>4.333333333333333</v>
          </cell>
          <cell r="AH264">
            <v>4.333333333333333</v>
          </cell>
        </row>
        <row r="265">
          <cell r="B265" t="str">
            <v>Swinub</v>
          </cell>
          <cell r="C265" t="str">
            <v>Ice</v>
          </cell>
          <cell r="D265" t="str">
            <v>Ground</v>
          </cell>
          <cell r="G265">
            <v>3</v>
          </cell>
          <cell r="H265">
            <v>50</v>
          </cell>
          <cell r="I265">
            <v>3</v>
          </cell>
          <cell r="J265">
            <v>50</v>
          </cell>
          <cell r="K265">
            <v>2</v>
          </cell>
          <cell r="L265">
            <v>4</v>
          </cell>
          <cell r="M265">
            <v>50</v>
          </cell>
          <cell r="N265">
            <v>2</v>
          </cell>
          <cell r="O265">
            <v>4</v>
          </cell>
          <cell r="P265">
            <v>40</v>
          </cell>
          <cell r="Q265">
            <v>1</v>
          </cell>
          <cell r="R265">
            <v>3</v>
          </cell>
          <cell r="S265">
            <v>30</v>
          </cell>
          <cell r="T265">
            <v>1</v>
          </cell>
          <cell r="U265">
            <v>3</v>
          </cell>
          <cell r="V265">
            <v>30</v>
          </cell>
          <cell r="W265">
            <v>1</v>
          </cell>
          <cell r="X265">
            <v>3</v>
          </cell>
          <cell r="Y265">
            <v>250</v>
          </cell>
          <cell r="Z265">
            <v>7</v>
          </cell>
          <cell r="AA265">
            <v>17</v>
          </cell>
          <cell r="AB265">
            <v>41.67</v>
          </cell>
          <cell r="AC265">
            <v>1.4</v>
          </cell>
          <cell r="AD265">
            <v>1.4166666666666667</v>
          </cell>
          <cell r="AE265">
            <v>1.4166666666666667</v>
          </cell>
          <cell r="AF265">
            <v>3.4</v>
          </cell>
          <cell r="AG265">
            <v>3.0833333333333335</v>
          </cell>
          <cell r="AH265">
            <v>3.0833333333333335</v>
          </cell>
        </row>
        <row r="266">
          <cell r="B266" t="str">
            <v>Piloswine</v>
          </cell>
          <cell r="C266" t="str">
            <v>Ice</v>
          </cell>
          <cell r="D266" t="str">
            <v>Ground</v>
          </cell>
          <cell r="G266">
            <v>4</v>
          </cell>
          <cell r="H266">
            <v>100</v>
          </cell>
          <cell r="I266">
            <v>4</v>
          </cell>
          <cell r="J266">
            <v>100</v>
          </cell>
          <cell r="K266">
            <v>3</v>
          </cell>
          <cell r="L266">
            <v>6</v>
          </cell>
          <cell r="M266">
            <v>50</v>
          </cell>
          <cell r="N266">
            <v>2</v>
          </cell>
          <cell r="O266">
            <v>4</v>
          </cell>
          <cell r="P266">
            <v>80</v>
          </cell>
          <cell r="Q266">
            <v>2</v>
          </cell>
          <cell r="R266">
            <v>5</v>
          </cell>
          <cell r="S266">
            <v>60</v>
          </cell>
          <cell r="T266">
            <v>2</v>
          </cell>
          <cell r="U266">
            <v>4</v>
          </cell>
          <cell r="V266">
            <v>60</v>
          </cell>
          <cell r="W266">
            <v>2</v>
          </cell>
          <cell r="X266">
            <v>4</v>
          </cell>
          <cell r="Y266">
            <v>450</v>
          </cell>
          <cell r="Z266">
            <v>11</v>
          </cell>
          <cell r="AA266">
            <v>23</v>
          </cell>
          <cell r="AB266">
            <v>75</v>
          </cell>
          <cell r="AC266">
            <v>2.2000000000000002</v>
          </cell>
          <cell r="AD266">
            <v>2.1666666666666665</v>
          </cell>
          <cell r="AE266">
            <v>2.1666666666666665</v>
          </cell>
          <cell r="AF266">
            <v>4.5999999999999996</v>
          </cell>
          <cell r="AG266">
            <v>4.166666666666667</v>
          </cell>
          <cell r="AH266">
            <v>4.166666666666667</v>
          </cell>
        </row>
        <row r="267">
          <cell r="B267" t="str">
            <v>Corsola</v>
          </cell>
          <cell r="C267" t="str">
            <v>Water</v>
          </cell>
          <cell r="D267" t="str">
            <v>Rock</v>
          </cell>
          <cell r="G267">
            <v>4</v>
          </cell>
          <cell r="H267">
            <v>55</v>
          </cell>
          <cell r="I267">
            <v>4</v>
          </cell>
          <cell r="J267">
            <v>55</v>
          </cell>
          <cell r="K267">
            <v>2</v>
          </cell>
          <cell r="L267">
            <v>4</v>
          </cell>
          <cell r="M267">
            <v>35</v>
          </cell>
          <cell r="N267">
            <v>1</v>
          </cell>
          <cell r="O267">
            <v>3</v>
          </cell>
          <cell r="P267">
            <v>85</v>
          </cell>
          <cell r="Q267">
            <v>2</v>
          </cell>
          <cell r="R267">
            <v>5</v>
          </cell>
          <cell r="S267">
            <v>65</v>
          </cell>
          <cell r="T267">
            <v>2</v>
          </cell>
          <cell r="U267">
            <v>4</v>
          </cell>
          <cell r="V267">
            <v>85</v>
          </cell>
          <cell r="W267">
            <v>2</v>
          </cell>
          <cell r="X267">
            <v>5</v>
          </cell>
          <cell r="Y267">
            <v>380</v>
          </cell>
          <cell r="Z267">
            <v>9</v>
          </cell>
          <cell r="AA267">
            <v>21</v>
          </cell>
          <cell r="AB267">
            <v>63.33</v>
          </cell>
          <cell r="AC267">
            <v>1.8</v>
          </cell>
          <cell r="AD267">
            <v>1.8333333333333333</v>
          </cell>
          <cell r="AE267">
            <v>1.8333333333333333</v>
          </cell>
          <cell r="AF267">
            <v>4.2</v>
          </cell>
          <cell r="AG267">
            <v>3.8333333333333335</v>
          </cell>
          <cell r="AH267">
            <v>3.8333333333333335</v>
          </cell>
        </row>
        <row r="268">
          <cell r="B268" t="str">
            <v>Corsola (Galar)</v>
          </cell>
          <cell r="C268" t="str">
            <v>Ghost</v>
          </cell>
          <cell r="H268">
            <v>60</v>
          </cell>
          <cell r="I268">
            <v>4</v>
          </cell>
          <cell r="J268">
            <v>55</v>
          </cell>
          <cell r="K268">
            <v>1</v>
          </cell>
          <cell r="L268">
            <v>3</v>
          </cell>
          <cell r="M268">
            <v>30</v>
          </cell>
          <cell r="N268">
            <v>1</v>
          </cell>
          <cell r="O268">
            <v>2</v>
          </cell>
          <cell r="P268">
            <v>100</v>
          </cell>
          <cell r="Q268">
            <v>2</v>
          </cell>
          <cell r="R268">
            <v>5</v>
          </cell>
          <cell r="S268">
            <v>65</v>
          </cell>
          <cell r="T268">
            <v>1</v>
          </cell>
          <cell r="U268">
            <v>3</v>
          </cell>
          <cell r="V268">
            <v>100</v>
          </cell>
          <cell r="W268">
            <v>2</v>
          </cell>
          <cell r="X268">
            <v>5</v>
          </cell>
        </row>
        <row r="269">
          <cell r="B269" t="str">
            <v>Remoraid</v>
          </cell>
          <cell r="C269" t="str">
            <v>Water</v>
          </cell>
          <cell r="G269">
            <v>3</v>
          </cell>
          <cell r="H269">
            <v>35</v>
          </cell>
          <cell r="I269">
            <v>3</v>
          </cell>
          <cell r="J269">
            <v>65</v>
          </cell>
          <cell r="K269">
            <v>2</v>
          </cell>
          <cell r="L269">
            <v>4</v>
          </cell>
          <cell r="M269">
            <v>65</v>
          </cell>
          <cell r="N269">
            <v>2</v>
          </cell>
          <cell r="O269">
            <v>4</v>
          </cell>
          <cell r="P269">
            <v>35</v>
          </cell>
          <cell r="Q269">
            <v>1</v>
          </cell>
          <cell r="R269">
            <v>3</v>
          </cell>
          <cell r="S269">
            <v>65</v>
          </cell>
          <cell r="T269">
            <v>2</v>
          </cell>
          <cell r="U269">
            <v>4</v>
          </cell>
          <cell r="V269">
            <v>35</v>
          </cell>
          <cell r="W269">
            <v>1</v>
          </cell>
          <cell r="X269">
            <v>3</v>
          </cell>
          <cell r="Y269">
            <v>300</v>
          </cell>
          <cell r="Z269">
            <v>8</v>
          </cell>
          <cell r="AA269">
            <v>18</v>
          </cell>
          <cell r="AB269">
            <v>50</v>
          </cell>
          <cell r="AC269">
            <v>1.6</v>
          </cell>
          <cell r="AD269">
            <v>1.5833333333333333</v>
          </cell>
          <cell r="AE269">
            <v>1.5833333333333333</v>
          </cell>
          <cell r="AF269">
            <v>3.6</v>
          </cell>
          <cell r="AG269">
            <v>3.25</v>
          </cell>
          <cell r="AH269">
            <v>3.25</v>
          </cell>
        </row>
        <row r="270">
          <cell r="B270" t="str">
            <v>Octillery</v>
          </cell>
          <cell r="C270" t="str">
            <v>Water</v>
          </cell>
          <cell r="G270">
            <v>4</v>
          </cell>
          <cell r="H270">
            <v>75</v>
          </cell>
          <cell r="I270">
            <v>4</v>
          </cell>
          <cell r="J270">
            <v>105</v>
          </cell>
          <cell r="K270">
            <v>3</v>
          </cell>
          <cell r="L270">
            <v>6</v>
          </cell>
          <cell r="M270">
            <v>45</v>
          </cell>
          <cell r="N270">
            <v>2</v>
          </cell>
          <cell r="O270">
            <v>4</v>
          </cell>
          <cell r="P270">
            <v>75</v>
          </cell>
          <cell r="Q270">
            <v>2</v>
          </cell>
          <cell r="R270">
            <v>5</v>
          </cell>
          <cell r="S270">
            <v>105</v>
          </cell>
          <cell r="T270">
            <v>3</v>
          </cell>
          <cell r="U270">
            <v>6</v>
          </cell>
          <cell r="V270">
            <v>75</v>
          </cell>
          <cell r="W270">
            <v>2</v>
          </cell>
          <cell r="X270">
            <v>5</v>
          </cell>
          <cell r="Y270">
            <v>480</v>
          </cell>
          <cell r="Z270">
            <v>12</v>
          </cell>
          <cell r="AA270">
            <v>26</v>
          </cell>
          <cell r="AB270">
            <v>80</v>
          </cell>
          <cell r="AC270">
            <v>2.4</v>
          </cell>
          <cell r="AD270">
            <v>2.3333333333333335</v>
          </cell>
          <cell r="AE270">
            <v>2.3333333333333335</v>
          </cell>
          <cell r="AF270">
            <v>5.2</v>
          </cell>
          <cell r="AG270">
            <v>4.666666666666667</v>
          </cell>
          <cell r="AH270">
            <v>4.666666666666667</v>
          </cell>
        </row>
        <row r="271">
          <cell r="B271" t="str">
            <v>Delibird</v>
          </cell>
          <cell r="C271" t="str">
            <v>Ice</v>
          </cell>
          <cell r="D271" t="str">
            <v>Flying</v>
          </cell>
          <cell r="G271">
            <v>4</v>
          </cell>
          <cell r="H271">
            <v>45</v>
          </cell>
          <cell r="I271">
            <v>4</v>
          </cell>
          <cell r="J271">
            <v>55</v>
          </cell>
          <cell r="K271">
            <v>2</v>
          </cell>
          <cell r="L271">
            <v>4</v>
          </cell>
          <cell r="M271">
            <v>75</v>
          </cell>
          <cell r="N271">
            <v>2</v>
          </cell>
          <cell r="O271">
            <v>5</v>
          </cell>
          <cell r="P271">
            <v>45</v>
          </cell>
          <cell r="Q271">
            <v>2</v>
          </cell>
          <cell r="R271">
            <v>4</v>
          </cell>
          <cell r="S271">
            <v>65</v>
          </cell>
          <cell r="T271">
            <v>2</v>
          </cell>
          <cell r="U271">
            <v>4</v>
          </cell>
          <cell r="V271">
            <v>45</v>
          </cell>
          <cell r="W271">
            <v>2</v>
          </cell>
          <cell r="X271">
            <v>4</v>
          </cell>
          <cell r="Y271">
            <v>330</v>
          </cell>
          <cell r="Z271">
            <v>10</v>
          </cell>
          <cell r="AA271">
            <v>21</v>
          </cell>
          <cell r="AB271">
            <v>55</v>
          </cell>
          <cell r="AC271">
            <v>2</v>
          </cell>
          <cell r="AD271">
            <v>2</v>
          </cell>
          <cell r="AE271">
            <v>2</v>
          </cell>
          <cell r="AF271">
            <v>4.2</v>
          </cell>
          <cell r="AG271">
            <v>3.8333333333333335</v>
          </cell>
          <cell r="AH271">
            <v>3.8333333333333335</v>
          </cell>
        </row>
        <row r="272">
          <cell r="B272" t="str">
            <v>Mantine</v>
          </cell>
          <cell r="C272" t="str">
            <v>Water</v>
          </cell>
          <cell r="D272" t="str">
            <v>Flying</v>
          </cell>
          <cell r="G272">
            <v>7</v>
          </cell>
          <cell r="H272">
            <v>65</v>
          </cell>
          <cell r="I272">
            <v>7</v>
          </cell>
          <cell r="J272">
            <v>40</v>
          </cell>
          <cell r="K272">
            <v>1</v>
          </cell>
          <cell r="L272">
            <v>3</v>
          </cell>
          <cell r="M272">
            <v>70</v>
          </cell>
          <cell r="N272">
            <v>2</v>
          </cell>
          <cell r="O272">
            <v>5</v>
          </cell>
          <cell r="P272">
            <v>70</v>
          </cell>
          <cell r="Q272">
            <v>2</v>
          </cell>
          <cell r="R272">
            <v>5</v>
          </cell>
          <cell r="S272">
            <v>80</v>
          </cell>
          <cell r="T272">
            <v>2</v>
          </cell>
          <cell r="U272">
            <v>5</v>
          </cell>
          <cell r="V272">
            <v>140</v>
          </cell>
          <cell r="W272">
            <v>3</v>
          </cell>
          <cell r="X272">
            <v>7</v>
          </cell>
          <cell r="Y272">
            <v>465</v>
          </cell>
          <cell r="Z272">
            <v>10</v>
          </cell>
          <cell r="AA272">
            <v>25</v>
          </cell>
          <cell r="AB272">
            <v>77.5</v>
          </cell>
          <cell r="AC272">
            <v>2</v>
          </cell>
          <cell r="AD272">
            <v>2.25</v>
          </cell>
          <cell r="AE272">
            <v>2.25</v>
          </cell>
          <cell r="AF272">
            <v>5</v>
          </cell>
          <cell r="AG272">
            <v>4.75</v>
          </cell>
          <cell r="AH272">
            <v>4.75</v>
          </cell>
        </row>
        <row r="273">
          <cell r="B273" t="str">
            <v>Skarmory</v>
          </cell>
          <cell r="C273" t="str">
            <v>Steel</v>
          </cell>
          <cell r="D273" t="str">
            <v>Flying</v>
          </cell>
          <cell r="G273">
            <v>5</v>
          </cell>
          <cell r="H273">
            <v>65</v>
          </cell>
          <cell r="I273">
            <v>5</v>
          </cell>
          <cell r="J273">
            <v>80</v>
          </cell>
          <cell r="K273">
            <v>2</v>
          </cell>
          <cell r="L273">
            <v>5</v>
          </cell>
          <cell r="M273">
            <v>70</v>
          </cell>
          <cell r="N273">
            <v>2</v>
          </cell>
          <cell r="O273">
            <v>5</v>
          </cell>
          <cell r="P273">
            <v>140</v>
          </cell>
          <cell r="Q273">
            <v>3</v>
          </cell>
          <cell r="R273">
            <v>7</v>
          </cell>
          <cell r="S273">
            <v>40</v>
          </cell>
          <cell r="T273">
            <v>1</v>
          </cell>
          <cell r="U273">
            <v>3</v>
          </cell>
          <cell r="V273">
            <v>70</v>
          </cell>
          <cell r="W273">
            <v>2</v>
          </cell>
          <cell r="X273">
            <v>5</v>
          </cell>
          <cell r="Y273">
            <v>465</v>
          </cell>
          <cell r="Z273">
            <v>10</v>
          </cell>
          <cell r="AA273">
            <v>25</v>
          </cell>
          <cell r="AB273">
            <v>77.5</v>
          </cell>
          <cell r="AC273">
            <v>2</v>
          </cell>
          <cell r="AD273">
            <v>2.0833333333333335</v>
          </cell>
          <cell r="AE273">
            <v>2.0833333333333335</v>
          </cell>
          <cell r="AF273">
            <v>5</v>
          </cell>
          <cell r="AG273">
            <v>4.583333333333333</v>
          </cell>
          <cell r="AH273">
            <v>4.583333333333333</v>
          </cell>
        </row>
        <row r="274">
          <cell r="B274" t="str">
            <v>Houndour</v>
          </cell>
          <cell r="C274" t="str">
            <v>Dark</v>
          </cell>
          <cell r="D274" t="str">
            <v>Fire</v>
          </cell>
          <cell r="G274">
            <v>3</v>
          </cell>
          <cell r="H274">
            <v>45</v>
          </cell>
          <cell r="I274">
            <v>3</v>
          </cell>
          <cell r="J274">
            <v>60</v>
          </cell>
          <cell r="K274">
            <v>2</v>
          </cell>
          <cell r="L274">
            <v>4</v>
          </cell>
          <cell r="M274">
            <v>65</v>
          </cell>
          <cell r="N274">
            <v>2</v>
          </cell>
          <cell r="O274">
            <v>4</v>
          </cell>
          <cell r="P274">
            <v>30</v>
          </cell>
          <cell r="Q274">
            <v>1</v>
          </cell>
          <cell r="R274">
            <v>3</v>
          </cell>
          <cell r="S274">
            <v>80</v>
          </cell>
          <cell r="T274">
            <v>2</v>
          </cell>
          <cell r="U274">
            <v>5</v>
          </cell>
          <cell r="V274">
            <v>50</v>
          </cell>
          <cell r="W274">
            <v>2</v>
          </cell>
          <cell r="X274">
            <v>4</v>
          </cell>
          <cell r="Y274">
            <v>330</v>
          </cell>
          <cell r="Z274">
            <v>9</v>
          </cell>
          <cell r="AA274">
            <v>20</v>
          </cell>
          <cell r="AB274">
            <v>55</v>
          </cell>
          <cell r="AC274">
            <v>1.8</v>
          </cell>
          <cell r="AD274">
            <v>1.75</v>
          </cell>
          <cell r="AE274">
            <v>1.75</v>
          </cell>
          <cell r="AF274">
            <v>4</v>
          </cell>
          <cell r="AG274">
            <v>3.5833333333333335</v>
          </cell>
          <cell r="AH274">
            <v>3.5833333333333335</v>
          </cell>
        </row>
        <row r="275">
          <cell r="B275" t="str">
            <v>Houndoom</v>
          </cell>
          <cell r="C275" t="str">
            <v>Dark</v>
          </cell>
          <cell r="D275" t="str">
            <v>Fire</v>
          </cell>
          <cell r="G275">
            <v>4</v>
          </cell>
          <cell r="H275">
            <v>75</v>
          </cell>
          <cell r="I275">
            <v>4</v>
          </cell>
          <cell r="J275">
            <v>90</v>
          </cell>
          <cell r="K275">
            <v>2</v>
          </cell>
          <cell r="L275">
            <v>5</v>
          </cell>
          <cell r="M275">
            <v>95</v>
          </cell>
          <cell r="N275">
            <v>3</v>
          </cell>
          <cell r="O275">
            <v>6</v>
          </cell>
          <cell r="P275">
            <v>50</v>
          </cell>
          <cell r="Q275">
            <v>2</v>
          </cell>
          <cell r="R275">
            <v>5</v>
          </cell>
          <cell r="S275">
            <v>110</v>
          </cell>
          <cell r="T275">
            <v>3</v>
          </cell>
          <cell r="U275">
            <v>7</v>
          </cell>
          <cell r="V275">
            <v>80</v>
          </cell>
          <cell r="W275">
            <v>2</v>
          </cell>
          <cell r="X275">
            <v>5</v>
          </cell>
          <cell r="Y275">
            <v>500</v>
          </cell>
          <cell r="Z275">
            <v>12</v>
          </cell>
          <cell r="AA275">
            <v>28</v>
          </cell>
          <cell r="AB275">
            <v>83.33</v>
          </cell>
          <cell r="AC275">
            <v>2.4</v>
          </cell>
          <cell r="AD275">
            <v>2.3333333333333335</v>
          </cell>
          <cell r="AE275">
            <v>2.3333333333333335</v>
          </cell>
          <cell r="AF275">
            <v>5.6</v>
          </cell>
          <cell r="AG275">
            <v>5</v>
          </cell>
          <cell r="AH275">
            <v>5</v>
          </cell>
        </row>
        <row r="276">
          <cell r="B276" t="str">
            <v>Houndoom (Mega Houndoom)</v>
          </cell>
          <cell r="C276" t="str">
            <v>Dark</v>
          </cell>
          <cell r="D276" t="str">
            <v>Fire</v>
          </cell>
          <cell r="H276">
            <v>75</v>
          </cell>
          <cell r="I276">
            <v>5</v>
          </cell>
          <cell r="J276">
            <v>90</v>
          </cell>
          <cell r="K276">
            <v>2</v>
          </cell>
          <cell r="L276">
            <v>5</v>
          </cell>
          <cell r="M276">
            <v>115</v>
          </cell>
          <cell r="N276">
            <v>3</v>
          </cell>
          <cell r="O276">
            <v>6</v>
          </cell>
          <cell r="P276">
            <v>90</v>
          </cell>
          <cell r="Q276">
            <v>2</v>
          </cell>
          <cell r="R276">
            <v>5</v>
          </cell>
          <cell r="S276">
            <v>140</v>
          </cell>
          <cell r="T276">
            <v>3</v>
          </cell>
          <cell r="U276">
            <v>7</v>
          </cell>
          <cell r="V276">
            <v>90</v>
          </cell>
          <cell r="W276">
            <v>2</v>
          </cell>
          <cell r="X276">
            <v>5</v>
          </cell>
          <cell r="Y276">
            <v>600</v>
          </cell>
          <cell r="Z276">
            <v>12</v>
          </cell>
          <cell r="AA276">
            <v>28</v>
          </cell>
          <cell r="AB276">
            <v>100</v>
          </cell>
          <cell r="AC276">
            <v>2.4</v>
          </cell>
          <cell r="AD276">
            <v>2</v>
          </cell>
          <cell r="AE276">
            <v>2.4166666666666665</v>
          </cell>
          <cell r="AF276">
            <v>5.6</v>
          </cell>
          <cell r="AG276">
            <v>4.666666666666667</v>
          </cell>
          <cell r="AH276">
            <v>5.083333333333333</v>
          </cell>
        </row>
        <row r="277">
          <cell r="B277" t="str">
            <v>Kingdra</v>
          </cell>
          <cell r="C277" t="str">
            <v>Water</v>
          </cell>
          <cell r="D277" t="str">
            <v>Dragon</v>
          </cell>
          <cell r="G277">
            <v>6</v>
          </cell>
          <cell r="H277">
            <v>75</v>
          </cell>
          <cell r="I277">
            <v>6</v>
          </cell>
          <cell r="J277">
            <v>95</v>
          </cell>
          <cell r="K277">
            <v>3</v>
          </cell>
          <cell r="L277">
            <v>6</v>
          </cell>
          <cell r="M277">
            <v>85</v>
          </cell>
          <cell r="N277">
            <v>2</v>
          </cell>
          <cell r="O277">
            <v>5</v>
          </cell>
          <cell r="P277">
            <v>95</v>
          </cell>
          <cell r="Q277">
            <v>3</v>
          </cell>
          <cell r="R277">
            <v>6</v>
          </cell>
          <cell r="S277">
            <v>95</v>
          </cell>
          <cell r="T277">
            <v>3</v>
          </cell>
          <cell r="U277">
            <v>6</v>
          </cell>
          <cell r="V277">
            <v>95</v>
          </cell>
          <cell r="W277">
            <v>3</v>
          </cell>
          <cell r="X277">
            <v>6</v>
          </cell>
          <cell r="Y277">
            <v>540</v>
          </cell>
          <cell r="Z277">
            <v>14</v>
          </cell>
          <cell r="AA277">
            <v>29</v>
          </cell>
          <cell r="AB277">
            <v>90</v>
          </cell>
          <cell r="AC277">
            <v>2.8</v>
          </cell>
          <cell r="AD277">
            <v>2.8333333333333335</v>
          </cell>
          <cell r="AE277">
            <v>2.8333333333333335</v>
          </cell>
          <cell r="AF277">
            <v>5.8</v>
          </cell>
          <cell r="AG277">
            <v>5.333333333333333</v>
          </cell>
          <cell r="AH277">
            <v>5.333333333333333</v>
          </cell>
        </row>
        <row r="278">
          <cell r="B278" t="str">
            <v>Phanpy</v>
          </cell>
          <cell r="C278" t="str">
            <v>Ground</v>
          </cell>
          <cell r="G278">
            <v>3</v>
          </cell>
          <cell r="H278">
            <v>90</v>
          </cell>
          <cell r="I278">
            <v>3</v>
          </cell>
          <cell r="J278">
            <v>60</v>
          </cell>
          <cell r="K278">
            <v>2</v>
          </cell>
          <cell r="L278">
            <v>4</v>
          </cell>
          <cell r="M278">
            <v>40</v>
          </cell>
          <cell r="N278">
            <v>1</v>
          </cell>
          <cell r="O278">
            <v>3</v>
          </cell>
          <cell r="P278">
            <v>60</v>
          </cell>
          <cell r="Q278">
            <v>2</v>
          </cell>
          <cell r="R278">
            <v>4</v>
          </cell>
          <cell r="S278">
            <v>40</v>
          </cell>
          <cell r="T278">
            <v>1</v>
          </cell>
          <cell r="U278">
            <v>3</v>
          </cell>
          <cell r="V278">
            <v>40</v>
          </cell>
          <cell r="W278">
            <v>1</v>
          </cell>
          <cell r="X278">
            <v>3</v>
          </cell>
          <cell r="Y278">
            <v>330</v>
          </cell>
          <cell r="Z278">
            <v>7</v>
          </cell>
          <cell r="AA278">
            <v>17</v>
          </cell>
          <cell r="AB278">
            <v>55</v>
          </cell>
          <cell r="AC278">
            <v>1.4</v>
          </cell>
          <cell r="AD278">
            <v>1.4166666666666667</v>
          </cell>
          <cell r="AE278">
            <v>1.4166666666666667</v>
          </cell>
          <cell r="AF278">
            <v>3.4</v>
          </cell>
          <cell r="AG278">
            <v>3.0833333333333335</v>
          </cell>
          <cell r="AH278">
            <v>3.0833333333333335</v>
          </cell>
        </row>
        <row r="279">
          <cell r="B279" t="str">
            <v>Donphan</v>
          </cell>
          <cell r="C279" t="str">
            <v>Ground</v>
          </cell>
          <cell r="G279">
            <v>4</v>
          </cell>
          <cell r="H279">
            <v>90</v>
          </cell>
          <cell r="I279">
            <v>4</v>
          </cell>
          <cell r="J279">
            <v>120</v>
          </cell>
          <cell r="K279">
            <v>3</v>
          </cell>
          <cell r="L279">
            <v>7</v>
          </cell>
          <cell r="M279">
            <v>50</v>
          </cell>
          <cell r="N279">
            <v>2</v>
          </cell>
          <cell r="O279">
            <v>4</v>
          </cell>
          <cell r="P279">
            <v>120</v>
          </cell>
          <cell r="Q279">
            <v>3</v>
          </cell>
          <cell r="R279">
            <v>6</v>
          </cell>
          <cell r="S279">
            <v>60</v>
          </cell>
          <cell r="T279">
            <v>2</v>
          </cell>
          <cell r="U279">
            <v>4</v>
          </cell>
          <cell r="V279">
            <v>60</v>
          </cell>
          <cell r="W279">
            <v>2</v>
          </cell>
          <cell r="X279">
            <v>4</v>
          </cell>
          <cell r="Y279">
            <v>500</v>
          </cell>
          <cell r="Z279">
            <v>12</v>
          </cell>
          <cell r="AA279">
            <v>25</v>
          </cell>
          <cell r="AB279">
            <v>83.33</v>
          </cell>
          <cell r="AC279">
            <v>2.4</v>
          </cell>
          <cell r="AD279">
            <v>2.3333333333333335</v>
          </cell>
          <cell r="AE279">
            <v>2.3333333333333335</v>
          </cell>
          <cell r="AF279">
            <v>5</v>
          </cell>
          <cell r="AG279">
            <v>4.5</v>
          </cell>
          <cell r="AH279">
            <v>4.5</v>
          </cell>
        </row>
        <row r="280">
          <cell r="B280" t="str">
            <v>Porygon2</v>
          </cell>
          <cell r="C280" t="str">
            <v>Normal</v>
          </cell>
          <cell r="G280">
            <v>4</v>
          </cell>
          <cell r="H280">
            <v>85</v>
          </cell>
          <cell r="I280">
            <v>4</v>
          </cell>
          <cell r="J280">
            <v>80</v>
          </cell>
          <cell r="K280">
            <v>2</v>
          </cell>
          <cell r="L280">
            <v>5</v>
          </cell>
          <cell r="M280">
            <v>60</v>
          </cell>
          <cell r="N280">
            <v>2</v>
          </cell>
          <cell r="O280">
            <v>4</v>
          </cell>
          <cell r="P280">
            <v>90</v>
          </cell>
          <cell r="Q280">
            <v>2</v>
          </cell>
          <cell r="R280">
            <v>5</v>
          </cell>
          <cell r="S280">
            <v>105</v>
          </cell>
          <cell r="T280">
            <v>3</v>
          </cell>
          <cell r="U280">
            <v>6</v>
          </cell>
          <cell r="V280">
            <v>95</v>
          </cell>
          <cell r="W280">
            <v>3</v>
          </cell>
          <cell r="X280">
            <v>6</v>
          </cell>
          <cell r="Y280">
            <v>515</v>
          </cell>
          <cell r="Z280">
            <v>12</v>
          </cell>
          <cell r="AA280">
            <v>26</v>
          </cell>
          <cell r="AB280">
            <v>85.83</v>
          </cell>
          <cell r="AC280">
            <v>2.4</v>
          </cell>
          <cell r="AD280">
            <v>2.3333333333333335</v>
          </cell>
          <cell r="AE280">
            <v>2.3333333333333335</v>
          </cell>
          <cell r="AF280">
            <v>5.2</v>
          </cell>
          <cell r="AG280">
            <v>4.666666666666667</v>
          </cell>
          <cell r="AH280">
            <v>4.666666666666667</v>
          </cell>
        </row>
        <row r="281">
          <cell r="B281" t="str">
            <v>Stantler</v>
          </cell>
          <cell r="C281" t="str">
            <v>Normal</v>
          </cell>
          <cell r="G281">
            <v>5</v>
          </cell>
          <cell r="H281">
            <v>73</v>
          </cell>
          <cell r="I281">
            <v>5</v>
          </cell>
          <cell r="J281">
            <v>95</v>
          </cell>
          <cell r="K281">
            <v>3</v>
          </cell>
          <cell r="L281">
            <v>6</v>
          </cell>
          <cell r="M281">
            <v>85</v>
          </cell>
          <cell r="N281">
            <v>2</v>
          </cell>
          <cell r="O281">
            <v>5</v>
          </cell>
          <cell r="P281">
            <v>62</v>
          </cell>
          <cell r="Q281">
            <v>2</v>
          </cell>
          <cell r="R281">
            <v>4</v>
          </cell>
          <cell r="S281">
            <v>85</v>
          </cell>
          <cell r="T281">
            <v>1</v>
          </cell>
          <cell r="U281">
            <v>5</v>
          </cell>
          <cell r="V281">
            <v>65</v>
          </cell>
          <cell r="W281">
            <v>2</v>
          </cell>
          <cell r="X281">
            <v>4</v>
          </cell>
          <cell r="Y281">
            <v>465</v>
          </cell>
          <cell r="Z281">
            <v>10</v>
          </cell>
          <cell r="AA281">
            <v>24</v>
          </cell>
          <cell r="AB281">
            <v>77.5</v>
          </cell>
          <cell r="AC281">
            <v>2</v>
          </cell>
          <cell r="AD281">
            <v>2.0833333333333335</v>
          </cell>
          <cell r="AE281">
            <v>2.0833333333333335</v>
          </cell>
          <cell r="AF281">
            <v>4.8</v>
          </cell>
          <cell r="AG281">
            <v>4.416666666666667</v>
          </cell>
          <cell r="AH281">
            <v>4.416666666666667</v>
          </cell>
        </row>
        <row r="282">
          <cell r="B282" t="str">
            <v>Smeargle</v>
          </cell>
          <cell r="C282" t="str">
            <v>Normal</v>
          </cell>
          <cell r="G282">
            <v>4</v>
          </cell>
          <cell r="H282">
            <v>55</v>
          </cell>
          <cell r="I282">
            <v>4</v>
          </cell>
          <cell r="J282">
            <v>20</v>
          </cell>
          <cell r="K282">
            <v>1</v>
          </cell>
          <cell r="L282">
            <v>3</v>
          </cell>
          <cell r="M282">
            <v>75</v>
          </cell>
          <cell r="N282">
            <v>3</v>
          </cell>
          <cell r="O282">
            <v>6</v>
          </cell>
          <cell r="P282">
            <v>35</v>
          </cell>
          <cell r="Q282">
            <v>2</v>
          </cell>
          <cell r="R282">
            <v>4</v>
          </cell>
          <cell r="S282">
            <v>20</v>
          </cell>
          <cell r="T282">
            <v>1</v>
          </cell>
          <cell r="U282">
            <v>3</v>
          </cell>
          <cell r="V282">
            <v>45</v>
          </cell>
          <cell r="W282">
            <v>3</v>
          </cell>
          <cell r="X282">
            <v>6</v>
          </cell>
          <cell r="Y282">
            <v>250</v>
          </cell>
          <cell r="Z282">
            <v>10</v>
          </cell>
          <cell r="AA282">
            <v>22</v>
          </cell>
          <cell r="AB282">
            <v>41.67</v>
          </cell>
          <cell r="AC282">
            <v>2</v>
          </cell>
          <cell r="AD282">
            <v>2</v>
          </cell>
          <cell r="AE282">
            <v>2</v>
          </cell>
          <cell r="AF282">
            <v>4.4000000000000004</v>
          </cell>
          <cell r="AG282">
            <v>4</v>
          </cell>
          <cell r="AH282">
            <v>4</v>
          </cell>
        </row>
        <row r="283">
          <cell r="B283" t="str">
            <v>Tyrogue</v>
          </cell>
          <cell r="C283" t="str">
            <v>Fighting</v>
          </cell>
          <cell r="G283">
            <v>3</v>
          </cell>
          <cell r="H283">
            <v>35</v>
          </cell>
          <cell r="I283">
            <v>3</v>
          </cell>
          <cell r="J283">
            <v>35</v>
          </cell>
          <cell r="K283">
            <v>1</v>
          </cell>
          <cell r="L283">
            <v>3</v>
          </cell>
          <cell r="M283">
            <v>35</v>
          </cell>
          <cell r="N283">
            <v>1</v>
          </cell>
          <cell r="O283">
            <v>3</v>
          </cell>
          <cell r="P283">
            <v>35</v>
          </cell>
          <cell r="Q283">
            <v>1</v>
          </cell>
          <cell r="R283">
            <v>3</v>
          </cell>
          <cell r="S283">
            <v>35</v>
          </cell>
          <cell r="T283">
            <v>1</v>
          </cell>
          <cell r="U283">
            <v>3</v>
          </cell>
          <cell r="V283">
            <v>35</v>
          </cell>
          <cell r="W283">
            <v>1</v>
          </cell>
          <cell r="X283">
            <v>3</v>
          </cell>
          <cell r="Y283">
            <v>210</v>
          </cell>
          <cell r="Z283">
            <v>5</v>
          </cell>
          <cell r="AA283">
            <v>15</v>
          </cell>
          <cell r="AB283">
            <v>35</v>
          </cell>
          <cell r="AC283">
            <v>1</v>
          </cell>
          <cell r="AD283">
            <v>1.0833333333333333</v>
          </cell>
          <cell r="AE283">
            <v>1.0833333333333333</v>
          </cell>
          <cell r="AF283">
            <v>3</v>
          </cell>
          <cell r="AG283">
            <v>2.75</v>
          </cell>
          <cell r="AH283">
            <v>2.75</v>
          </cell>
        </row>
        <row r="284">
          <cell r="B284" t="str">
            <v>Hitmontop</v>
          </cell>
          <cell r="C284" t="str">
            <v>Fighting</v>
          </cell>
          <cell r="G284">
            <v>4</v>
          </cell>
          <cell r="H284">
            <v>50</v>
          </cell>
          <cell r="I284">
            <v>4</v>
          </cell>
          <cell r="J284">
            <v>95</v>
          </cell>
          <cell r="K284">
            <v>3</v>
          </cell>
          <cell r="L284">
            <v>6</v>
          </cell>
          <cell r="M284">
            <v>70</v>
          </cell>
          <cell r="N284">
            <v>2</v>
          </cell>
          <cell r="O284">
            <v>5</v>
          </cell>
          <cell r="P284">
            <v>95</v>
          </cell>
          <cell r="Q284">
            <v>3</v>
          </cell>
          <cell r="R284">
            <v>6</v>
          </cell>
          <cell r="S284">
            <v>35</v>
          </cell>
          <cell r="T284">
            <v>1</v>
          </cell>
          <cell r="U284">
            <v>3</v>
          </cell>
          <cell r="V284">
            <v>110</v>
          </cell>
          <cell r="W284">
            <v>3</v>
          </cell>
          <cell r="X284">
            <v>6</v>
          </cell>
          <cell r="Y284">
            <v>455</v>
          </cell>
          <cell r="Z284">
            <v>12</v>
          </cell>
          <cell r="AA284">
            <v>26</v>
          </cell>
          <cell r="AB284">
            <v>75.83</v>
          </cell>
          <cell r="AC284">
            <v>2.4</v>
          </cell>
          <cell r="AD284">
            <v>2.3333333333333335</v>
          </cell>
          <cell r="AE284">
            <v>2.3333333333333335</v>
          </cell>
          <cell r="AF284">
            <v>5.2</v>
          </cell>
          <cell r="AG284">
            <v>4.666666666666667</v>
          </cell>
          <cell r="AH284">
            <v>4.666666666666667</v>
          </cell>
        </row>
        <row r="285">
          <cell r="B285" t="str">
            <v>Smoochum</v>
          </cell>
          <cell r="C285" t="str">
            <v>Ice</v>
          </cell>
          <cell r="D285" t="str">
            <v>Psychic</v>
          </cell>
          <cell r="G285">
            <v>3</v>
          </cell>
          <cell r="H285">
            <v>45</v>
          </cell>
          <cell r="I285">
            <v>3</v>
          </cell>
          <cell r="J285">
            <v>30</v>
          </cell>
          <cell r="K285">
            <v>1</v>
          </cell>
          <cell r="L285">
            <v>3</v>
          </cell>
          <cell r="M285">
            <v>65</v>
          </cell>
          <cell r="N285">
            <v>2</v>
          </cell>
          <cell r="O285">
            <v>4</v>
          </cell>
          <cell r="P285">
            <v>15</v>
          </cell>
          <cell r="Q285">
            <v>1</v>
          </cell>
          <cell r="R285">
            <v>2</v>
          </cell>
          <cell r="S285">
            <v>85</v>
          </cell>
          <cell r="T285">
            <v>2</v>
          </cell>
          <cell r="U285">
            <v>5</v>
          </cell>
          <cell r="V285">
            <v>65</v>
          </cell>
          <cell r="W285">
            <v>2</v>
          </cell>
          <cell r="X285">
            <v>4</v>
          </cell>
          <cell r="Y285">
            <v>305</v>
          </cell>
          <cell r="Z285">
            <v>8</v>
          </cell>
          <cell r="AA285">
            <v>18</v>
          </cell>
          <cell r="AB285">
            <v>50.83</v>
          </cell>
          <cell r="AC285">
            <v>1.6</v>
          </cell>
          <cell r="AD285">
            <v>1.5833333333333333</v>
          </cell>
          <cell r="AE285">
            <v>1.5833333333333333</v>
          </cell>
          <cell r="AF285">
            <v>3.6</v>
          </cell>
          <cell r="AG285">
            <v>3.25</v>
          </cell>
          <cell r="AH285">
            <v>3.25</v>
          </cell>
        </row>
        <row r="286">
          <cell r="B286" t="str">
            <v>Elekid</v>
          </cell>
          <cell r="C286" t="str">
            <v>Electric</v>
          </cell>
          <cell r="G286">
            <v>3</v>
          </cell>
          <cell r="H286">
            <v>45</v>
          </cell>
          <cell r="I286">
            <v>3</v>
          </cell>
          <cell r="J286">
            <v>63</v>
          </cell>
          <cell r="K286">
            <v>2</v>
          </cell>
          <cell r="L286">
            <v>4</v>
          </cell>
          <cell r="M286">
            <v>95</v>
          </cell>
          <cell r="N286">
            <v>2</v>
          </cell>
          <cell r="O286">
            <v>5</v>
          </cell>
          <cell r="P286">
            <v>37</v>
          </cell>
          <cell r="Q286">
            <v>1</v>
          </cell>
          <cell r="R286">
            <v>3</v>
          </cell>
          <cell r="S286">
            <v>65</v>
          </cell>
          <cell r="T286">
            <v>2</v>
          </cell>
          <cell r="U286">
            <v>4</v>
          </cell>
          <cell r="V286">
            <v>55</v>
          </cell>
          <cell r="W286">
            <v>2</v>
          </cell>
          <cell r="X286">
            <v>4</v>
          </cell>
          <cell r="Y286">
            <v>360</v>
          </cell>
          <cell r="Z286">
            <v>9</v>
          </cell>
          <cell r="AA286">
            <v>20</v>
          </cell>
          <cell r="AB286">
            <v>60</v>
          </cell>
          <cell r="AC286">
            <v>1.8</v>
          </cell>
          <cell r="AD286">
            <v>1.75</v>
          </cell>
          <cell r="AE286">
            <v>1.75</v>
          </cell>
          <cell r="AF286">
            <v>4</v>
          </cell>
          <cell r="AG286">
            <v>3.5833333333333335</v>
          </cell>
          <cell r="AH286">
            <v>3.5833333333333335</v>
          </cell>
        </row>
        <row r="287">
          <cell r="B287" t="str">
            <v>Magby</v>
          </cell>
          <cell r="C287" t="str">
            <v>Fire</v>
          </cell>
          <cell r="G287">
            <v>3</v>
          </cell>
          <cell r="H287">
            <v>45</v>
          </cell>
          <cell r="I287">
            <v>3</v>
          </cell>
          <cell r="J287">
            <v>75</v>
          </cell>
          <cell r="K287">
            <v>2</v>
          </cell>
          <cell r="L287">
            <v>4</v>
          </cell>
          <cell r="M287">
            <v>83</v>
          </cell>
          <cell r="N287">
            <v>2</v>
          </cell>
          <cell r="O287">
            <v>4</v>
          </cell>
          <cell r="P287">
            <v>37</v>
          </cell>
          <cell r="Q287">
            <v>1</v>
          </cell>
          <cell r="R287">
            <v>3</v>
          </cell>
          <cell r="S287">
            <v>70</v>
          </cell>
          <cell r="T287">
            <v>1</v>
          </cell>
          <cell r="U287">
            <v>3</v>
          </cell>
          <cell r="V287">
            <v>55</v>
          </cell>
          <cell r="W287">
            <v>1</v>
          </cell>
          <cell r="X287">
            <v>3</v>
          </cell>
          <cell r="Y287">
            <v>365</v>
          </cell>
          <cell r="Z287">
            <v>7</v>
          </cell>
          <cell r="AA287">
            <v>17</v>
          </cell>
          <cell r="AB287">
            <v>60.83</v>
          </cell>
          <cell r="AC287">
            <v>1.4</v>
          </cell>
          <cell r="AD287">
            <v>1.4166666666666667</v>
          </cell>
          <cell r="AE287">
            <v>1.4166666666666667</v>
          </cell>
          <cell r="AF287">
            <v>3.4</v>
          </cell>
          <cell r="AG287">
            <v>3.0833333333333335</v>
          </cell>
          <cell r="AH287">
            <v>3.0833333333333335</v>
          </cell>
        </row>
        <row r="288">
          <cell r="B288" t="str">
            <v>Miltank</v>
          </cell>
          <cell r="C288" t="str">
            <v>Normal</v>
          </cell>
          <cell r="G288">
            <v>4</v>
          </cell>
          <cell r="H288">
            <v>95</v>
          </cell>
          <cell r="I288">
            <v>4</v>
          </cell>
          <cell r="J288">
            <v>80</v>
          </cell>
          <cell r="K288">
            <v>2</v>
          </cell>
          <cell r="L288">
            <v>5</v>
          </cell>
          <cell r="M288">
            <v>100</v>
          </cell>
          <cell r="N288">
            <v>3</v>
          </cell>
          <cell r="O288">
            <v>6</v>
          </cell>
          <cell r="P288">
            <v>105</v>
          </cell>
          <cell r="Q288">
            <v>3</v>
          </cell>
          <cell r="R288">
            <v>6</v>
          </cell>
          <cell r="S288">
            <v>40</v>
          </cell>
          <cell r="T288">
            <v>1</v>
          </cell>
          <cell r="U288">
            <v>3</v>
          </cell>
          <cell r="V288">
            <v>70</v>
          </cell>
          <cell r="W288">
            <v>2</v>
          </cell>
          <cell r="X288">
            <v>5</v>
          </cell>
          <cell r="Y288">
            <v>490</v>
          </cell>
          <cell r="Z288">
            <v>11</v>
          </cell>
          <cell r="AA288">
            <v>25</v>
          </cell>
          <cell r="AB288">
            <v>81.67</v>
          </cell>
          <cell r="AC288">
            <v>2.2000000000000002</v>
          </cell>
          <cell r="AD288">
            <v>2.1666666666666665</v>
          </cell>
          <cell r="AE288">
            <v>2.1666666666666665</v>
          </cell>
          <cell r="AF288">
            <v>5</v>
          </cell>
          <cell r="AG288">
            <v>4.5</v>
          </cell>
          <cell r="AH288">
            <v>4.5</v>
          </cell>
        </row>
        <row r="289">
          <cell r="B289" t="str">
            <v>Blissey</v>
          </cell>
          <cell r="C289" t="str">
            <v>Normal</v>
          </cell>
          <cell r="G289">
            <v>5</v>
          </cell>
          <cell r="H289">
            <v>255</v>
          </cell>
          <cell r="I289">
            <v>5</v>
          </cell>
          <cell r="J289">
            <v>10</v>
          </cell>
          <cell r="K289">
            <v>1</v>
          </cell>
          <cell r="L289">
            <v>2</v>
          </cell>
          <cell r="M289">
            <v>55</v>
          </cell>
          <cell r="N289">
            <v>2</v>
          </cell>
          <cell r="O289">
            <v>4</v>
          </cell>
          <cell r="P289">
            <v>10</v>
          </cell>
          <cell r="Q289">
            <v>1</v>
          </cell>
          <cell r="R289">
            <v>2</v>
          </cell>
          <cell r="S289">
            <v>75</v>
          </cell>
          <cell r="T289">
            <v>2</v>
          </cell>
          <cell r="U289">
            <v>5</v>
          </cell>
          <cell r="V289">
            <v>135</v>
          </cell>
          <cell r="W289">
            <v>3</v>
          </cell>
          <cell r="X289">
            <v>7</v>
          </cell>
          <cell r="Y289">
            <v>540</v>
          </cell>
          <cell r="Z289">
            <v>9</v>
          </cell>
          <cell r="AA289">
            <v>20</v>
          </cell>
          <cell r="AB289">
            <v>90</v>
          </cell>
          <cell r="AC289">
            <v>1.8</v>
          </cell>
          <cell r="AD289">
            <v>1.9166666666666667</v>
          </cell>
          <cell r="AE289">
            <v>1.9166666666666667</v>
          </cell>
          <cell r="AF289">
            <v>4</v>
          </cell>
          <cell r="AG289">
            <v>3.75</v>
          </cell>
          <cell r="AH289">
            <v>3.75</v>
          </cell>
        </row>
        <row r="290">
          <cell r="B290" t="str">
            <v>Raikou</v>
          </cell>
          <cell r="C290" t="str">
            <v>Electric</v>
          </cell>
          <cell r="H290">
            <v>90</v>
          </cell>
          <cell r="I290">
            <v>6</v>
          </cell>
          <cell r="J290">
            <v>85</v>
          </cell>
          <cell r="K290">
            <v>2</v>
          </cell>
          <cell r="L290">
            <v>5</v>
          </cell>
          <cell r="M290">
            <v>115</v>
          </cell>
          <cell r="N290">
            <v>3</v>
          </cell>
          <cell r="O290">
            <v>6</v>
          </cell>
          <cell r="P290">
            <v>75</v>
          </cell>
          <cell r="Q290">
            <v>2</v>
          </cell>
          <cell r="R290">
            <v>5</v>
          </cell>
          <cell r="S290">
            <v>115</v>
          </cell>
          <cell r="T290">
            <v>3</v>
          </cell>
          <cell r="U290">
            <v>6</v>
          </cell>
          <cell r="V290">
            <v>100</v>
          </cell>
          <cell r="W290">
            <v>3</v>
          </cell>
          <cell r="X290">
            <v>6</v>
          </cell>
          <cell r="Y290">
            <v>580</v>
          </cell>
          <cell r="Z290">
            <v>13</v>
          </cell>
          <cell r="AA290">
            <v>28</v>
          </cell>
          <cell r="AB290">
            <v>96.67</v>
          </cell>
          <cell r="AC290">
            <v>2.6</v>
          </cell>
          <cell r="AD290">
            <v>2.1666666666666665</v>
          </cell>
          <cell r="AE290">
            <v>2.6666666666666665</v>
          </cell>
          <cell r="AF290">
            <v>5.6</v>
          </cell>
          <cell r="AG290">
            <v>4.666666666666667</v>
          </cell>
          <cell r="AH290">
            <v>5.166666666666667</v>
          </cell>
        </row>
        <row r="291">
          <cell r="B291" t="str">
            <v>Entei</v>
          </cell>
          <cell r="C291" t="str">
            <v>Fire</v>
          </cell>
          <cell r="H291">
            <v>115</v>
          </cell>
          <cell r="I291">
            <v>8</v>
          </cell>
          <cell r="J291">
            <v>115</v>
          </cell>
          <cell r="K291">
            <v>3</v>
          </cell>
          <cell r="L291">
            <v>6</v>
          </cell>
          <cell r="M291">
            <v>100</v>
          </cell>
          <cell r="N291">
            <v>3</v>
          </cell>
          <cell r="O291">
            <v>6</v>
          </cell>
          <cell r="P291">
            <v>85</v>
          </cell>
          <cell r="Q291">
            <v>2</v>
          </cell>
          <cell r="R291">
            <v>5</v>
          </cell>
          <cell r="S291">
            <v>90</v>
          </cell>
          <cell r="T291">
            <v>2</v>
          </cell>
          <cell r="U291">
            <v>5</v>
          </cell>
          <cell r="V291">
            <v>75</v>
          </cell>
          <cell r="W291">
            <v>2</v>
          </cell>
          <cell r="X291">
            <v>5</v>
          </cell>
          <cell r="Y291">
            <v>580</v>
          </cell>
          <cell r="Z291">
            <v>12</v>
          </cell>
          <cell r="AA291">
            <v>27</v>
          </cell>
          <cell r="AB291">
            <v>96.67</v>
          </cell>
          <cell r="AC291">
            <v>2.4</v>
          </cell>
          <cell r="AD291">
            <v>2</v>
          </cell>
          <cell r="AE291">
            <v>2.6666666666666665</v>
          </cell>
          <cell r="AF291">
            <v>5.4</v>
          </cell>
          <cell r="AG291">
            <v>4.5</v>
          </cell>
          <cell r="AH291">
            <v>5.166666666666667</v>
          </cell>
        </row>
        <row r="292">
          <cell r="B292" t="str">
            <v>Suicune</v>
          </cell>
          <cell r="C292" t="str">
            <v>Water</v>
          </cell>
          <cell r="H292">
            <v>100</v>
          </cell>
          <cell r="I292">
            <v>7</v>
          </cell>
          <cell r="J292">
            <v>75</v>
          </cell>
          <cell r="K292">
            <v>2</v>
          </cell>
          <cell r="L292">
            <v>5</v>
          </cell>
          <cell r="M292">
            <v>85</v>
          </cell>
          <cell r="N292">
            <v>2</v>
          </cell>
          <cell r="O292">
            <v>5</v>
          </cell>
          <cell r="P292">
            <v>115</v>
          </cell>
          <cell r="Q292">
            <v>3</v>
          </cell>
          <cell r="R292">
            <v>6</v>
          </cell>
          <cell r="S292">
            <v>90</v>
          </cell>
          <cell r="T292">
            <v>2</v>
          </cell>
          <cell r="U292">
            <v>5</v>
          </cell>
          <cell r="V292">
            <v>115</v>
          </cell>
          <cell r="W292">
            <v>3</v>
          </cell>
          <cell r="X292">
            <v>6</v>
          </cell>
          <cell r="Y292">
            <v>580</v>
          </cell>
          <cell r="Z292">
            <v>12</v>
          </cell>
          <cell r="AA292">
            <v>27</v>
          </cell>
          <cell r="AB292">
            <v>96.67</v>
          </cell>
          <cell r="AC292">
            <v>2.4</v>
          </cell>
          <cell r="AD292">
            <v>2</v>
          </cell>
          <cell r="AE292">
            <v>2.5833333333333335</v>
          </cell>
          <cell r="AF292">
            <v>5.4</v>
          </cell>
          <cell r="AG292">
            <v>4.5</v>
          </cell>
          <cell r="AH292">
            <v>5.083333333333333</v>
          </cell>
        </row>
        <row r="293">
          <cell r="B293" t="str">
            <v>Larvitar</v>
          </cell>
          <cell r="C293" t="str">
            <v>Rock</v>
          </cell>
          <cell r="D293" t="str">
            <v>Ground</v>
          </cell>
          <cell r="G293">
            <v>3</v>
          </cell>
          <cell r="H293">
            <v>50</v>
          </cell>
          <cell r="I293">
            <v>3</v>
          </cell>
          <cell r="J293">
            <v>64</v>
          </cell>
          <cell r="K293">
            <v>2</v>
          </cell>
          <cell r="L293">
            <v>4</v>
          </cell>
          <cell r="M293">
            <v>41</v>
          </cell>
          <cell r="N293">
            <v>1</v>
          </cell>
          <cell r="O293">
            <v>3</v>
          </cell>
          <cell r="P293">
            <v>50</v>
          </cell>
          <cell r="Q293">
            <v>2</v>
          </cell>
          <cell r="R293">
            <v>4</v>
          </cell>
          <cell r="S293">
            <v>45</v>
          </cell>
          <cell r="T293">
            <v>2</v>
          </cell>
          <cell r="U293">
            <v>4</v>
          </cell>
          <cell r="V293">
            <v>50</v>
          </cell>
          <cell r="W293">
            <v>2</v>
          </cell>
          <cell r="X293">
            <v>4</v>
          </cell>
          <cell r="Y293">
            <v>300</v>
          </cell>
          <cell r="Z293">
            <v>9</v>
          </cell>
          <cell r="AA293">
            <v>19</v>
          </cell>
          <cell r="AB293">
            <v>50</v>
          </cell>
          <cell r="AC293">
            <v>1.8</v>
          </cell>
          <cell r="AD293">
            <v>1.75</v>
          </cell>
          <cell r="AE293">
            <v>1.75</v>
          </cell>
          <cell r="AF293">
            <v>3.8</v>
          </cell>
          <cell r="AG293">
            <v>3.4166666666666665</v>
          </cell>
          <cell r="AH293">
            <v>3.4166666666666665</v>
          </cell>
        </row>
        <row r="294">
          <cell r="B294" t="str">
            <v>Pupitar</v>
          </cell>
          <cell r="C294" t="str">
            <v>Rock</v>
          </cell>
          <cell r="D294" t="str">
            <v>Ground</v>
          </cell>
          <cell r="G294">
            <v>4</v>
          </cell>
          <cell r="H294">
            <v>70</v>
          </cell>
          <cell r="I294">
            <v>4</v>
          </cell>
          <cell r="J294">
            <v>84</v>
          </cell>
          <cell r="K294">
            <v>2</v>
          </cell>
          <cell r="L294">
            <v>5</v>
          </cell>
          <cell r="M294">
            <v>51</v>
          </cell>
          <cell r="N294">
            <v>2</v>
          </cell>
          <cell r="O294">
            <v>4</v>
          </cell>
          <cell r="P294">
            <v>70</v>
          </cell>
          <cell r="Q294">
            <v>2</v>
          </cell>
          <cell r="R294">
            <v>5</v>
          </cell>
          <cell r="S294">
            <v>65</v>
          </cell>
          <cell r="T294">
            <v>2</v>
          </cell>
          <cell r="U294">
            <v>4</v>
          </cell>
          <cell r="V294">
            <v>70</v>
          </cell>
          <cell r="W294">
            <v>2</v>
          </cell>
          <cell r="X294">
            <v>5</v>
          </cell>
          <cell r="Y294">
            <v>410</v>
          </cell>
          <cell r="Z294">
            <v>10</v>
          </cell>
          <cell r="AA294">
            <v>23</v>
          </cell>
          <cell r="AB294">
            <v>68.33</v>
          </cell>
          <cell r="AC294">
            <v>2</v>
          </cell>
          <cell r="AD294">
            <v>2</v>
          </cell>
          <cell r="AE294">
            <v>2</v>
          </cell>
          <cell r="AF294">
            <v>4.5999999999999996</v>
          </cell>
          <cell r="AG294">
            <v>4.166666666666667</v>
          </cell>
          <cell r="AH294">
            <v>4.166666666666667</v>
          </cell>
        </row>
        <row r="295">
          <cell r="B295" t="str">
            <v>Tyranitar</v>
          </cell>
          <cell r="C295" t="str">
            <v>Rock</v>
          </cell>
          <cell r="D295" t="str">
            <v>Dark</v>
          </cell>
          <cell r="G295">
            <v>6</v>
          </cell>
          <cell r="H295">
            <v>100</v>
          </cell>
          <cell r="I295">
            <v>6</v>
          </cell>
          <cell r="J295">
            <v>134</v>
          </cell>
          <cell r="K295">
            <v>3</v>
          </cell>
          <cell r="L295">
            <v>7</v>
          </cell>
          <cell r="M295">
            <v>61</v>
          </cell>
          <cell r="N295">
            <v>2</v>
          </cell>
          <cell r="O295">
            <v>5</v>
          </cell>
          <cell r="P295">
            <v>110</v>
          </cell>
          <cell r="Q295">
            <v>3</v>
          </cell>
          <cell r="R295">
            <v>6</v>
          </cell>
          <cell r="S295">
            <v>95</v>
          </cell>
          <cell r="T295">
            <v>3</v>
          </cell>
          <cell r="U295">
            <v>6</v>
          </cell>
          <cell r="V295">
            <v>100</v>
          </cell>
          <cell r="W295">
            <v>3</v>
          </cell>
          <cell r="X295">
            <v>6</v>
          </cell>
          <cell r="Y295">
            <v>600</v>
          </cell>
          <cell r="Z295">
            <v>14</v>
          </cell>
          <cell r="AA295">
            <v>30</v>
          </cell>
          <cell r="AB295">
            <v>100</v>
          </cell>
          <cell r="AC295">
            <v>2.8</v>
          </cell>
          <cell r="AD295">
            <v>2.8333333333333335</v>
          </cell>
          <cell r="AE295">
            <v>2.8333333333333335</v>
          </cell>
          <cell r="AF295">
            <v>6</v>
          </cell>
          <cell r="AG295">
            <v>5.5</v>
          </cell>
          <cell r="AH295">
            <v>5.5</v>
          </cell>
        </row>
        <row r="296">
          <cell r="B296" t="str">
            <v>Tyranitar (Mega Tyranitar)</v>
          </cell>
          <cell r="C296" t="str">
            <v>Rock</v>
          </cell>
          <cell r="D296" t="str">
            <v>Dark</v>
          </cell>
          <cell r="H296">
            <v>100</v>
          </cell>
          <cell r="I296">
            <v>7</v>
          </cell>
          <cell r="J296">
            <v>164</v>
          </cell>
          <cell r="K296">
            <v>4</v>
          </cell>
          <cell r="L296">
            <v>8</v>
          </cell>
          <cell r="M296">
            <v>71</v>
          </cell>
          <cell r="N296">
            <v>2</v>
          </cell>
          <cell r="O296">
            <v>5</v>
          </cell>
          <cell r="P296">
            <v>150</v>
          </cell>
          <cell r="Q296">
            <v>4</v>
          </cell>
          <cell r="R296">
            <v>8</v>
          </cell>
          <cell r="S296">
            <v>95</v>
          </cell>
          <cell r="T296">
            <v>3</v>
          </cell>
          <cell r="U296">
            <v>6</v>
          </cell>
          <cell r="V296">
            <v>120</v>
          </cell>
          <cell r="W296">
            <v>3</v>
          </cell>
          <cell r="X296">
            <v>7</v>
          </cell>
          <cell r="Y296">
            <v>700</v>
          </cell>
          <cell r="Z296">
            <v>16</v>
          </cell>
          <cell r="AA296">
            <v>34</v>
          </cell>
          <cell r="AB296">
            <v>116.67</v>
          </cell>
          <cell r="AC296">
            <v>3.2</v>
          </cell>
          <cell r="AD296">
            <v>2.6666666666666665</v>
          </cell>
          <cell r="AE296">
            <v>3.25</v>
          </cell>
          <cell r="AF296">
            <v>6.8</v>
          </cell>
          <cell r="AG296">
            <v>5.666666666666667</v>
          </cell>
          <cell r="AH296">
            <v>6.25</v>
          </cell>
        </row>
        <row r="297">
          <cell r="B297" t="str">
            <v>Lugia</v>
          </cell>
          <cell r="C297" t="str">
            <v>Psychic</v>
          </cell>
          <cell r="D297" t="str">
            <v>Flying</v>
          </cell>
          <cell r="H297">
            <v>106</v>
          </cell>
          <cell r="I297">
            <v>8</v>
          </cell>
          <cell r="J297">
            <v>90</v>
          </cell>
          <cell r="K297">
            <v>2</v>
          </cell>
          <cell r="L297">
            <v>5</v>
          </cell>
          <cell r="M297">
            <v>110</v>
          </cell>
          <cell r="N297">
            <v>3</v>
          </cell>
          <cell r="O297">
            <v>6</v>
          </cell>
          <cell r="P297">
            <v>130</v>
          </cell>
          <cell r="Q297">
            <v>3</v>
          </cell>
          <cell r="R297">
            <v>7</v>
          </cell>
          <cell r="S297">
            <v>90</v>
          </cell>
          <cell r="T297">
            <v>2</v>
          </cell>
          <cell r="U297">
            <v>5</v>
          </cell>
          <cell r="V297">
            <v>154</v>
          </cell>
          <cell r="W297">
            <v>4</v>
          </cell>
          <cell r="X297">
            <v>8</v>
          </cell>
          <cell r="Y297">
            <v>680</v>
          </cell>
          <cell r="Z297">
            <v>14</v>
          </cell>
          <cell r="AA297">
            <v>31</v>
          </cell>
          <cell r="AB297">
            <v>113.33</v>
          </cell>
          <cell r="AC297">
            <v>2.8</v>
          </cell>
          <cell r="AD297">
            <v>2.3333333333333335</v>
          </cell>
          <cell r="AE297">
            <v>3</v>
          </cell>
          <cell r="AF297">
            <v>6.2</v>
          </cell>
          <cell r="AG297">
            <v>5.166666666666667</v>
          </cell>
          <cell r="AH297">
            <v>5.833333333333333</v>
          </cell>
        </row>
        <row r="298">
          <cell r="B298" t="str">
            <v>Ho-Oh</v>
          </cell>
          <cell r="C298" t="str">
            <v>Fire</v>
          </cell>
          <cell r="D298" t="str">
            <v>Flying</v>
          </cell>
          <cell r="H298">
            <v>106</v>
          </cell>
          <cell r="I298">
            <v>8</v>
          </cell>
          <cell r="J298">
            <v>130</v>
          </cell>
          <cell r="K298">
            <v>3</v>
          </cell>
          <cell r="L298">
            <v>7</v>
          </cell>
          <cell r="M298">
            <v>90</v>
          </cell>
          <cell r="N298">
            <v>2</v>
          </cell>
          <cell r="O298">
            <v>5</v>
          </cell>
          <cell r="P298">
            <v>90</v>
          </cell>
          <cell r="Q298">
            <v>2</v>
          </cell>
          <cell r="R298">
            <v>5</v>
          </cell>
          <cell r="S298">
            <v>110</v>
          </cell>
          <cell r="T298">
            <v>3</v>
          </cell>
          <cell r="U298">
            <v>6</v>
          </cell>
          <cell r="V298">
            <v>154</v>
          </cell>
          <cell r="W298">
            <v>4</v>
          </cell>
          <cell r="X298">
            <v>8</v>
          </cell>
          <cell r="Y298">
            <v>680</v>
          </cell>
          <cell r="Z298">
            <v>14</v>
          </cell>
          <cell r="AA298">
            <v>31</v>
          </cell>
          <cell r="AB298">
            <v>113.33</v>
          </cell>
          <cell r="AC298">
            <v>2.8</v>
          </cell>
          <cell r="AD298">
            <v>2.3333333333333335</v>
          </cell>
          <cell r="AE298">
            <v>3</v>
          </cell>
          <cell r="AF298">
            <v>6.2</v>
          </cell>
          <cell r="AG298">
            <v>5.166666666666667</v>
          </cell>
          <cell r="AH298">
            <v>5.833333333333333</v>
          </cell>
        </row>
        <row r="299">
          <cell r="B299" t="str">
            <v>Celebi</v>
          </cell>
          <cell r="C299" t="str">
            <v>Psychic</v>
          </cell>
          <cell r="D299" t="str">
            <v>Grass</v>
          </cell>
          <cell r="H299">
            <v>100</v>
          </cell>
          <cell r="I299">
            <v>7</v>
          </cell>
          <cell r="J299">
            <v>100</v>
          </cell>
          <cell r="K299">
            <v>3</v>
          </cell>
          <cell r="L299">
            <v>6</v>
          </cell>
          <cell r="M299">
            <v>100</v>
          </cell>
          <cell r="N299">
            <v>3</v>
          </cell>
          <cell r="O299">
            <v>6</v>
          </cell>
          <cell r="P299">
            <v>100</v>
          </cell>
          <cell r="Q299">
            <v>3</v>
          </cell>
          <cell r="R299">
            <v>6</v>
          </cell>
          <cell r="S299">
            <v>100</v>
          </cell>
          <cell r="T299">
            <v>3</v>
          </cell>
          <cell r="U299">
            <v>6</v>
          </cell>
          <cell r="V299">
            <v>100</v>
          </cell>
          <cell r="W299">
            <v>3</v>
          </cell>
          <cell r="X299">
            <v>6</v>
          </cell>
          <cell r="Y299">
            <v>600</v>
          </cell>
          <cell r="Z299">
            <v>15</v>
          </cell>
          <cell r="AA299">
            <v>30</v>
          </cell>
          <cell r="AB299">
            <v>100</v>
          </cell>
          <cell r="AC299">
            <v>3</v>
          </cell>
          <cell r="AD299">
            <v>2.5</v>
          </cell>
          <cell r="AE299">
            <v>3.0833333333333335</v>
          </cell>
          <cell r="AF299">
            <v>6</v>
          </cell>
          <cell r="AG299">
            <v>5</v>
          </cell>
          <cell r="AH299">
            <v>5.583333333333333</v>
          </cell>
        </row>
        <row r="300">
          <cell r="B300" t="str">
            <v>Treecko</v>
          </cell>
          <cell r="C300" t="str">
            <v>Grass</v>
          </cell>
          <cell r="G300">
            <v>3</v>
          </cell>
          <cell r="H300">
            <v>40</v>
          </cell>
          <cell r="I300">
            <v>3</v>
          </cell>
          <cell r="J300">
            <v>45</v>
          </cell>
          <cell r="K300">
            <v>2</v>
          </cell>
          <cell r="L300">
            <v>4</v>
          </cell>
          <cell r="M300">
            <v>70</v>
          </cell>
          <cell r="N300">
            <v>2</v>
          </cell>
          <cell r="O300">
            <v>5</v>
          </cell>
          <cell r="P300">
            <v>35</v>
          </cell>
          <cell r="Q300">
            <v>1</v>
          </cell>
          <cell r="R300">
            <v>3</v>
          </cell>
          <cell r="S300">
            <v>65</v>
          </cell>
          <cell r="T300">
            <v>2</v>
          </cell>
          <cell r="U300">
            <v>4</v>
          </cell>
          <cell r="V300">
            <v>55</v>
          </cell>
          <cell r="W300">
            <v>2</v>
          </cell>
          <cell r="X300">
            <v>4</v>
          </cell>
          <cell r="Y300">
            <v>310</v>
          </cell>
          <cell r="Z300">
            <v>9</v>
          </cell>
          <cell r="AA300">
            <v>20</v>
          </cell>
          <cell r="AB300">
            <v>51.67</v>
          </cell>
          <cell r="AC300">
            <v>1.8</v>
          </cell>
          <cell r="AD300">
            <v>1.75</v>
          </cell>
          <cell r="AE300">
            <v>1.75</v>
          </cell>
          <cell r="AF300">
            <v>4</v>
          </cell>
          <cell r="AG300">
            <v>3.5833333333333335</v>
          </cell>
          <cell r="AH300">
            <v>3.5833333333333335</v>
          </cell>
        </row>
        <row r="301">
          <cell r="B301" t="str">
            <v>Grovyle</v>
          </cell>
          <cell r="C301" t="str">
            <v>Grass</v>
          </cell>
          <cell r="G301">
            <v>4</v>
          </cell>
          <cell r="H301">
            <v>50</v>
          </cell>
          <cell r="I301">
            <v>4</v>
          </cell>
          <cell r="J301">
            <v>65</v>
          </cell>
          <cell r="K301">
            <v>2</v>
          </cell>
          <cell r="L301">
            <v>4</v>
          </cell>
          <cell r="M301">
            <v>95</v>
          </cell>
          <cell r="N301">
            <v>3</v>
          </cell>
          <cell r="O301">
            <v>6</v>
          </cell>
          <cell r="P301">
            <v>45</v>
          </cell>
          <cell r="Q301">
            <v>2</v>
          </cell>
          <cell r="R301">
            <v>4</v>
          </cell>
          <cell r="S301">
            <v>85</v>
          </cell>
          <cell r="T301">
            <v>2</v>
          </cell>
          <cell r="U301">
            <v>5</v>
          </cell>
          <cell r="V301">
            <v>65</v>
          </cell>
          <cell r="W301">
            <v>2</v>
          </cell>
          <cell r="X301">
            <v>4</v>
          </cell>
          <cell r="Y301">
            <v>405</v>
          </cell>
          <cell r="Z301">
            <v>11</v>
          </cell>
          <cell r="AA301">
            <v>23</v>
          </cell>
          <cell r="AB301">
            <v>67.5</v>
          </cell>
          <cell r="AC301">
            <v>2.2000000000000002</v>
          </cell>
          <cell r="AD301">
            <v>2.1666666666666665</v>
          </cell>
          <cell r="AE301">
            <v>2.1666666666666665</v>
          </cell>
          <cell r="AF301">
            <v>4.5999999999999996</v>
          </cell>
          <cell r="AG301">
            <v>4.166666666666667</v>
          </cell>
          <cell r="AH301">
            <v>4.166666666666667</v>
          </cell>
        </row>
        <row r="302">
          <cell r="B302" t="str">
            <v>Sceptile</v>
          </cell>
          <cell r="C302" t="str">
            <v>Grass</v>
          </cell>
          <cell r="G302">
            <v>5</v>
          </cell>
          <cell r="H302">
            <v>70</v>
          </cell>
          <cell r="I302">
            <v>5</v>
          </cell>
          <cell r="J302">
            <v>85</v>
          </cell>
          <cell r="K302">
            <v>2</v>
          </cell>
          <cell r="L302">
            <v>5</v>
          </cell>
          <cell r="M302">
            <v>120</v>
          </cell>
          <cell r="N302">
            <v>3</v>
          </cell>
          <cell r="O302">
            <v>7</v>
          </cell>
          <cell r="P302">
            <v>65</v>
          </cell>
          <cell r="Q302">
            <v>2</v>
          </cell>
          <cell r="R302">
            <v>4</v>
          </cell>
          <cell r="S302">
            <v>105</v>
          </cell>
          <cell r="T302">
            <v>3</v>
          </cell>
          <cell r="U302">
            <v>6</v>
          </cell>
          <cell r="V302">
            <v>85</v>
          </cell>
          <cell r="W302">
            <v>2</v>
          </cell>
          <cell r="X302">
            <v>5</v>
          </cell>
          <cell r="Y302">
            <v>530</v>
          </cell>
          <cell r="Z302">
            <v>12</v>
          </cell>
          <cell r="AA302">
            <v>27</v>
          </cell>
          <cell r="AB302">
            <v>88.33</v>
          </cell>
          <cell r="AC302">
            <v>2.4</v>
          </cell>
          <cell r="AD302">
            <v>2.4166666666666665</v>
          </cell>
          <cell r="AE302">
            <v>2.4166666666666665</v>
          </cell>
          <cell r="AF302">
            <v>5.4</v>
          </cell>
          <cell r="AG302">
            <v>4.916666666666667</v>
          </cell>
          <cell r="AH302">
            <v>4.916666666666667</v>
          </cell>
        </row>
        <row r="303">
          <cell r="B303" t="str">
            <v>Sceptile (Mega Sceptile)</v>
          </cell>
          <cell r="C303" t="str">
            <v>Grass</v>
          </cell>
          <cell r="D303" t="str">
            <v>Dragon</v>
          </cell>
          <cell r="H303">
            <v>70</v>
          </cell>
          <cell r="I303">
            <v>5</v>
          </cell>
          <cell r="J303">
            <v>110</v>
          </cell>
          <cell r="K303">
            <v>3</v>
          </cell>
          <cell r="L303">
            <v>6</v>
          </cell>
          <cell r="M303">
            <v>145</v>
          </cell>
          <cell r="N303">
            <v>4</v>
          </cell>
          <cell r="O303">
            <v>8</v>
          </cell>
          <cell r="P303">
            <v>75</v>
          </cell>
          <cell r="Q303">
            <v>2</v>
          </cell>
          <cell r="R303">
            <v>5</v>
          </cell>
          <cell r="S303">
            <v>145</v>
          </cell>
          <cell r="T303">
            <v>4</v>
          </cell>
          <cell r="U303">
            <v>8</v>
          </cell>
          <cell r="V303">
            <v>85</v>
          </cell>
          <cell r="W303">
            <v>2</v>
          </cell>
          <cell r="X303">
            <v>5</v>
          </cell>
          <cell r="Y303">
            <v>630</v>
          </cell>
          <cell r="Z303">
            <v>15</v>
          </cell>
          <cell r="AA303">
            <v>32</v>
          </cell>
          <cell r="AB303">
            <v>105</v>
          </cell>
          <cell r="AC303">
            <v>3</v>
          </cell>
          <cell r="AD303">
            <v>2.5</v>
          </cell>
          <cell r="AE303">
            <v>2.9166666666666665</v>
          </cell>
          <cell r="AF303">
            <v>6.4</v>
          </cell>
          <cell r="AG303">
            <v>5.333333333333333</v>
          </cell>
          <cell r="AH303">
            <v>5.75</v>
          </cell>
        </row>
        <row r="304">
          <cell r="B304" t="str">
            <v>Torchic</v>
          </cell>
          <cell r="C304" t="str">
            <v>Fire</v>
          </cell>
          <cell r="G304">
            <v>3</v>
          </cell>
          <cell r="H304">
            <v>45</v>
          </cell>
          <cell r="I304">
            <v>3</v>
          </cell>
          <cell r="J304">
            <v>60</v>
          </cell>
          <cell r="K304">
            <v>2</v>
          </cell>
          <cell r="L304">
            <v>4</v>
          </cell>
          <cell r="M304">
            <v>45</v>
          </cell>
          <cell r="N304">
            <v>2</v>
          </cell>
          <cell r="O304">
            <v>4</v>
          </cell>
          <cell r="P304">
            <v>40</v>
          </cell>
          <cell r="Q304">
            <v>1</v>
          </cell>
          <cell r="R304">
            <v>3</v>
          </cell>
          <cell r="S304">
            <v>70</v>
          </cell>
          <cell r="T304">
            <v>2</v>
          </cell>
          <cell r="U304">
            <v>5</v>
          </cell>
          <cell r="V304">
            <v>50</v>
          </cell>
          <cell r="W304">
            <v>2</v>
          </cell>
          <cell r="X304">
            <v>4</v>
          </cell>
          <cell r="Y304">
            <v>310</v>
          </cell>
          <cell r="Z304">
            <v>9</v>
          </cell>
          <cell r="AA304">
            <v>20</v>
          </cell>
          <cell r="AB304">
            <v>51.67</v>
          </cell>
          <cell r="AC304">
            <v>1.8</v>
          </cell>
          <cell r="AD304">
            <v>1.75</v>
          </cell>
          <cell r="AE304">
            <v>1.75</v>
          </cell>
          <cell r="AF304">
            <v>4</v>
          </cell>
          <cell r="AG304">
            <v>3.5833333333333335</v>
          </cell>
          <cell r="AH304">
            <v>3.5833333333333335</v>
          </cell>
        </row>
        <row r="305">
          <cell r="B305" t="str">
            <v>Combusken</v>
          </cell>
          <cell r="C305" t="str">
            <v>Fire</v>
          </cell>
          <cell r="D305" t="str">
            <v>Fighting</v>
          </cell>
          <cell r="G305">
            <v>4</v>
          </cell>
          <cell r="H305">
            <v>60</v>
          </cell>
          <cell r="I305">
            <v>4</v>
          </cell>
          <cell r="J305">
            <v>85</v>
          </cell>
          <cell r="K305">
            <v>2</v>
          </cell>
          <cell r="L305">
            <v>5</v>
          </cell>
          <cell r="M305">
            <v>55</v>
          </cell>
          <cell r="N305">
            <v>2</v>
          </cell>
          <cell r="O305">
            <v>4</v>
          </cell>
          <cell r="P305">
            <v>60</v>
          </cell>
          <cell r="Q305">
            <v>2</v>
          </cell>
          <cell r="R305">
            <v>4</v>
          </cell>
          <cell r="S305">
            <v>85</v>
          </cell>
          <cell r="T305">
            <v>2</v>
          </cell>
          <cell r="U305">
            <v>5</v>
          </cell>
          <cell r="V305">
            <v>60</v>
          </cell>
          <cell r="W305">
            <v>2</v>
          </cell>
          <cell r="X305">
            <v>4</v>
          </cell>
          <cell r="Y305">
            <v>405</v>
          </cell>
          <cell r="Z305">
            <v>10</v>
          </cell>
          <cell r="AA305">
            <v>22</v>
          </cell>
          <cell r="AB305">
            <v>67.5</v>
          </cell>
          <cell r="AC305">
            <v>2</v>
          </cell>
          <cell r="AD305">
            <v>2</v>
          </cell>
          <cell r="AE305">
            <v>2</v>
          </cell>
          <cell r="AF305">
            <v>4.4000000000000004</v>
          </cell>
          <cell r="AG305">
            <v>4</v>
          </cell>
          <cell r="AH305">
            <v>4</v>
          </cell>
        </row>
        <row r="306">
          <cell r="B306" t="str">
            <v>Blaziken</v>
          </cell>
          <cell r="C306" t="str">
            <v>Fire</v>
          </cell>
          <cell r="D306" t="str">
            <v>Fighting</v>
          </cell>
          <cell r="G306">
            <v>6</v>
          </cell>
          <cell r="H306">
            <v>80</v>
          </cell>
          <cell r="I306">
            <v>6</v>
          </cell>
          <cell r="J306">
            <v>120</v>
          </cell>
          <cell r="K306">
            <v>3</v>
          </cell>
          <cell r="L306">
            <v>7</v>
          </cell>
          <cell r="M306">
            <v>80</v>
          </cell>
          <cell r="N306">
            <v>2</v>
          </cell>
          <cell r="O306">
            <v>5</v>
          </cell>
          <cell r="P306">
            <v>70</v>
          </cell>
          <cell r="Q306">
            <v>2</v>
          </cell>
          <cell r="R306">
            <v>5</v>
          </cell>
          <cell r="S306">
            <v>110</v>
          </cell>
          <cell r="T306">
            <v>3</v>
          </cell>
          <cell r="U306">
            <v>6</v>
          </cell>
          <cell r="V306">
            <v>70</v>
          </cell>
          <cell r="W306">
            <v>2</v>
          </cell>
          <cell r="X306">
            <v>5</v>
          </cell>
          <cell r="Y306">
            <v>530</v>
          </cell>
          <cell r="Z306">
            <v>12</v>
          </cell>
          <cell r="AA306">
            <v>28</v>
          </cell>
          <cell r="AB306">
            <v>88.33</v>
          </cell>
          <cell r="AC306">
            <v>2.4</v>
          </cell>
          <cell r="AD306">
            <v>2.5</v>
          </cell>
          <cell r="AE306">
            <v>2.5</v>
          </cell>
          <cell r="AF306">
            <v>5.6</v>
          </cell>
          <cell r="AG306">
            <v>5.166666666666667</v>
          </cell>
          <cell r="AH306">
            <v>5.166666666666667</v>
          </cell>
        </row>
        <row r="307">
          <cell r="B307" t="str">
            <v>Blaziken (Mega Blaziken)</v>
          </cell>
          <cell r="C307" t="str">
            <v>Fire</v>
          </cell>
          <cell r="D307" t="str">
            <v>Fighting</v>
          </cell>
          <cell r="H307">
            <v>80</v>
          </cell>
          <cell r="I307">
            <v>6</v>
          </cell>
          <cell r="J307">
            <v>160</v>
          </cell>
          <cell r="K307">
            <v>4</v>
          </cell>
          <cell r="L307">
            <v>8</v>
          </cell>
          <cell r="M307">
            <v>100</v>
          </cell>
          <cell r="N307">
            <v>3</v>
          </cell>
          <cell r="O307">
            <v>6</v>
          </cell>
          <cell r="P307">
            <v>80</v>
          </cell>
          <cell r="Q307">
            <v>2</v>
          </cell>
          <cell r="R307">
            <v>5</v>
          </cell>
          <cell r="S307">
            <v>130</v>
          </cell>
          <cell r="T307">
            <v>3</v>
          </cell>
          <cell r="U307">
            <v>7</v>
          </cell>
          <cell r="V307">
            <v>80</v>
          </cell>
          <cell r="W307">
            <v>2</v>
          </cell>
          <cell r="X307">
            <v>5</v>
          </cell>
          <cell r="Y307">
            <v>630</v>
          </cell>
          <cell r="Z307">
            <v>14</v>
          </cell>
          <cell r="AA307">
            <v>31</v>
          </cell>
          <cell r="AB307">
            <v>105</v>
          </cell>
          <cell r="AC307">
            <v>2.8</v>
          </cell>
          <cell r="AD307">
            <v>2.3333333333333335</v>
          </cell>
          <cell r="AE307">
            <v>2.8333333333333335</v>
          </cell>
          <cell r="AF307">
            <v>6.2</v>
          </cell>
          <cell r="AG307">
            <v>5.166666666666667</v>
          </cell>
          <cell r="AH307">
            <v>5.666666666666667</v>
          </cell>
        </row>
        <row r="308">
          <cell r="B308" t="str">
            <v>Mudkip</v>
          </cell>
          <cell r="C308" t="str">
            <v>Water</v>
          </cell>
          <cell r="G308">
            <v>3</v>
          </cell>
          <cell r="H308">
            <v>50</v>
          </cell>
          <cell r="I308">
            <v>3</v>
          </cell>
          <cell r="J308">
            <v>70</v>
          </cell>
          <cell r="K308">
            <v>2</v>
          </cell>
          <cell r="L308">
            <v>5</v>
          </cell>
          <cell r="M308">
            <v>40</v>
          </cell>
          <cell r="N308">
            <v>1</v>
          </cell>
          <cell r="O308">
            <v>3</v>
          </cell>
          <cell r="P308">
            <v>50</v>
          </cell>
          <cell r="Q308">
            <v>2</v>
          </cell>
          <cell r="R308">
            <v>4</v>
          </cell>
          <cell r="S308">
            <v>50</v>
          </cell>
          <cell r="T308">
            <v>2</v>
          </cell>
          <cell r="U308">
            <v>4</v>
          </cell>
          <cell r="V308">
            <v>50</v>
          </cell>
          <cell r="W308">
            <v>2</v>
          </cell>
          <cell r="X308">
            <v>4</v>
          </cell>
          <cell r="Y308">
            <v>310</v>
          </cell>
          <cell r="Z308">
            <v>9</v>
          </cell>
          <cell r="AA308">
            <v>20</v>
          </cell>
          <cell r="AB308">
            <v>51.67</v>
          </cell>
          <cell r="AC308">
            <v>1.8</v>
          </cell>
          <cell r="AD308">
            <v>1.75</v>
          </cell>
          <cell r="AE308">
            <v>1.75</v>
          </cell>
          <cell r="AF308">
            <v>4</v>
          </cell>
          <cell r="AG308">
            <v>3.5833333333333335</v>
          </cell>
          <cell r="AH308">
            <v>3.5833333333333335</v>
          </cell>
        </row>
        <row r="309">
          <cell r="B309" t="str">
            <v>Marshtomp</v>
          </cell>
          <cell r="C309" t="str">
            <v>Water</v>
          </cell>
          <cell r="D309" t="str">
            <v>Ground</v>
          </cell>
          <cell r="G309">
            <v>4</v>
          </cell>
          <cell r="H309">
            <v>70</v>
          </cell>
          <cell r="I309">
            <v>4</v>
          </cell>
          <cell r="J309">
            <v>85</v>
          </cell>
          <cell r="K309">
            <v>2</v>
          </cell>
          <cell r="L309">
            <v>5</v>
          </cell>
          <cell r="M309">
            <v>50</v>
          </cell>
          <cell r="N309">
            <v>2</v>
          </cell>
          <cell r="O309">
            <v>4</v>
          </cell>
          <cell r="P309">
            <v>70</v>
          </cell>
          <cell r="Q309">
            <v>2</v>
          </cell>
          <cell r="R309">
            <v>5</v>
          </cell>
          <cell r="S309">
            <v>60</v>
          </cell>
          <cell r="T309">
            <v>2</v>
          </cell>
          <cell r="U309">
            <v>4</v>
          </cell>
          <cell r="V309">
            <v>70</v>
          </cell>
          <cell r="W309">
            <v>2</v>
          </cell>
          <cell r="X309">
            <v>5</v>
          </cell>
          <cell r="Y309">
            <v>405</v>
          </cell>
          <cell r="Z309">
            <v>10</v>
          </cell>
          <cell r="AA309">
            <v>23</v>
          </cell>
          <cell r="AB309">
            <v>67.5</v>
          </cell>
          <cell r="AC309">
            <v>2</v>
          </cell>
          <cell r="AD309">
            <v>2</v>
          </cell>
          <cell r="AE309">
            <v>2</v>
          </cell>
          <cell r="AF309">
            <v>4.5999999999999996</v>
          </cell>
          <cell r="AG309">
            <v>4.166666666666667</v>
          </cell>
          <cell r="AH309">
            <v>4.166666666666667</v>
          </cell>
        </row>
        <row r="310">
          <cell r="B310" t="str">
            <v>Swampert</v>
          </cell>
          <cell r="C310" t="str">
            <v>Water</v>
          </cell>
          <cell r="D310" t="str">
            <v>Ground</v>
          </cell>
          <cell r="G310">
            <v>5</v>
          </cell>
          <cell r="H310">
            <v>100</v>
          </cell>
          <cell r="I310">
            <v>5</v>
          </cell>
          <cell r="J310">
            <v>110</v>
          </cell>
          <cell r="K310">
            <v>3</v>
          </cell>
          <cell r="L310">
            <v>6</v>
          </cell>
          <cell r="M310">
            <v>60</v>
          </cell>
          <cell r="N310">
            <v>2</v>
          </cell>
          <cell r="O310">
            <v>4</v>
          </cell>
          <cell r="P310">
            <v>90</v>
          </cell>
          <cell r="Q310">
            <v>2</v>
          </cell>
          <cell r="R310">
            <v>5</v>
          </cell>
          <cell r="S310">
            <v>85</v>
          </cell>
          <cell r="T310">
            <v>2</v>
          </cell>
          <cell r="U310">
            <v>5</v>
          </cell>
          <cell r="V310">
            <v>90</v>
          </cell>
          <cell r="W310">
            <v>2</v>
          </cell>
          <cell r="X310">
            <v>5</v>
          </cell>
          <cell r="Y310">
            <v>535</v>
          </cell>
          <cell r="Z310">
            <v>11</v>
          </cell>
          <cell r="AA310">
            <v>25</v>
          </cell>
          <cell r="AB310">
            <v>89.17</v>
          </cell>
          <cell r="AC310">
            <v>2.2000000000000002</v>
          </cell>
          <cell r="AD310">
            <v>2.25</v>
          </cell>
          <cell r="AE310">
            <v>2.25</v>
          </cell>
          <cell r="AF310">
            <v>5</v>
          </cell>
          <cell r="AG310">
            <v>4.583333333333333</v>
          </cell>
          <cell r="AH310">
            <v>4.583333333333333</v>
          </cell>
        </row>
        <row r="311">
          <cell r="B311" t="str">
            <v>Swampert (Mega Swampert)</v>
          </cell>
          <cell r="C311" t="str">
            <v>Water</v>
          </cell>
          <cell r="D311" t="str">
            <v>Ground</v>
          </cell>
          <cell r="H311">
            <v>100</v>
          </cell>
          <cell r="I311">
            <v>7</v>
          </cell>
          <cell r="J311">
            <v>150</v>
          </cell>
          <cell r="K311">
            <v>4</v>
          </cell>
          <cell r="L311">
            <v>8</v>
          </cell>
          <cell r="M311">
            <v>70</v>
          </cell>
          <cell r="N311">
            <v>2</v>
          </cell>
          <cell r="O311">
            <v>5</v>
          </cell>
          <cell r="P311">
            <v>110</v>
          </cell>
          <cell r="Q311">
            <v>3</v>
          </cell>
          <cell r="R311">
            <v>6</v>
          </cell>
          <cell r="S311">
            <v>95</v>
          </cell>
          <cell r="T311">
            <v>3</v>
          </cell>
          <cell r="U311">
            <v>6</v>
          </cell>
          <cell r="V311">
            <v>110</v>
          </cell>
          <cell r="W311">
            <v>3</v>
          </cell>
          <cell r="X311">
            <v>6</v>
          </cell>
          <cell r="Y311">
            <v>635</v>
          </cell>
          <cell r="Z311">
            <v>15</v>
          </cell>
          <cell r="AA311">
            <v>31</v>
          </cell>
          <cell r="AB311">
            <v>105.83</v>
          </cell>
          <cell r="AC311">
            <v>3</v>
          </cell>
          <cell r="AD311">
            <v>2.5</v>
          </cell>
          <cell r="AE311">
            <v>3.0833333333333335</v>
          </cell>
          <cell r="AF311">
            <v>6.2</v>
          </cell>
          <cell r="AG311">
            <v>5.166666666666667</v>
          </cell>
          <cell r="AH311">
            <v>5.75</v>
          </cell>
        </row>
        <row r="312">
          <cell r="B312" t="str">
            <v>Poochyena</v>
          </cell>
          <cell r="C312" t="str">
            <v>Dark</v>
          </cell>
          <cell r="G312">
            <v>3</v>
          </cell>
          <cell r="H312">
            <v>35</v>
          </cell>
          <cell r="I312">
            <v>3</v>
          </cell>
          <cell r="J312">
            <v>55</v>
          </cell>
          <cell r="K312">
            <v>2</v>
          </cell>
          <cell r="L312">
            <v>4</v>
          </cell>
          <cell r="M312">
            <v>35</v>
          </cell>
          <cell r="N312">
            <v>2</v>
          </cell>
          <cell r="O312">
            <v>4</v>
          </cell>
          <cell r="P312">
            <v>35</v>
          </cell>
          <cell r="Q312">
            <v>1</v>
          </cell>
          <cell r="R312">
            <v>3</v>
          </cell>
          <cell r="S312">
            <v>30</v>
          </cell>
          <cell r="T312">
            <v>1</v>
          </cell>
          <cell r="U312">
            <v>3</v>
          </cell>
          <cell r="V312">
            <v>30</v>
          </cell>
          <cell r="W312">
            <v>1</v>
          </cell>
          <cell r="X312">
            <v>3</v>
          </cell>
          <cell r="Y312">
            <v>220</v>
          </cell>
          <cell r="Z312">
            <v>7</v>
          </cell>
          <cell r="AA312">
            <v>17</v>
          </cell>
          <cell r="AB312">
            <v>36.67</v>
          </cell>
          <cell r="AC312">
            <v>1.4</v>
          </cell>
          <cell r="AD312">
            <v>1.4166666666666667</v>
          </cell>
          <cell r="AE312">
            <v>1.4166666666666667</v>
          </cell>
          <cell r="AF312">
            <v>3.4</v>
          </cell>
          <cell r="AG312">
            <v>3.0833333333333335</v>
          </cell>
          <cell r="AH312">
            <v>3.0833333333333335</v>
          </cell>
        </row>
        <row r="313">
          <cell r="B313" t="str">
            <v>Mightyena</v>
          </cell>
          <cell r="C313" t="str">
            <v>Dark</v>
          </cell>
          <cell r="G313">
            <v>4</v>
          </cell>
          <cell r="H313">
            <v>70</v>
          </cell>
          <cell r="I313">
            <v>4</v>
          </cell>
          <cell r="J313">
            <v>90</v>
          </cell>
          <cell r="K313">
            <v>2</v>
          </cell>
          <cell r="L313">
            <v>6</v>
          </cell>
          <cell r="M313">
            <v>70</v>
          </cell>
          <cell r="N313">
            <v>2</v>
          </cell>
          <cell r="O313">
            <v>5</v>
          </cell>
          <cell r="P313">
            <v>70</v>
          </cell>
          <cell r="Q313">
            <v>2</v>
          </cell>
          <cell r="R313">
            <v>5</v>
          </cell>
          <cell r="S313">
            <v>60</v>
          </cell>
          <cell r="T313">
            <v>2</v>
          </cell>
          <cell r="U313">
            <v>4</v>
          </cell>
          <cell r="V313">
            <v>60</v>
          </cell>
          <cell r="W313">
            <v>2</v>
          </cell>
          <cell r="X313">
            <v>4</v>
          </cell>
          <cell r="Y313">
            <v>420</v>
          </cell>
          <cell r="Z313">
            <v>10</v>
          </cell>
          <cell r="AA313">
            <v>24</v>
          </cell>
          <cell r="AB313">
            <v>70</v>
          </cell>
          <cell r="AC313">
            <v>2</v>
          </cell>
          <cell r="AD313">
            <v>2</v>
          </cell>
          <cell r="AE313">
            <v>2</v>
          </cell>
          <cell r="AF313">
            <v>4.8</v>
          </cell>
          <cell r="AG313">
            <v>4.333333333333333</v>
          </cell>
          <cell r="AH313">
            <v>4.333333333333333</v>
          </cell>
        </row>
        <row r="314">
          <cell r="B314" t="str">
            <v>Zigzagoon (Galar)</v>
          </cell>
          <cell r="C314" t="str">
            <v>Dark</v>
          </cell>
          <cell r="D314" t="str">
            <v>Normal</v>
          </cell>
          <cell r="H314">
            <v>38</v>
          </cell>
          <cell r="I314">
            <v>3</v>
          </cell>
          <cell r="J314">
            <v>30</v>
          </cell>
          <cell r="K314">
            <v>1</v>
          </cell>
          <cell r="L314">
            <v>3</v>
          </cell>
          <cell r="M314">
            <v>60</v>
          </cell>
          <cell r="N314">
            <v>2</v>
          </cell>
          <cell r="O314">
            <v>4</v>
          </cell>
          <cell r="P314">
            <v>41</v>
          </cell>
          <cell r="Q314">
            <v>1</v>
          </cell>
          <cell r="R314">
            <v>3</v>
          </cell>
          <cell r="S314">
            <v>30</v>
          </cell>
          <cell r="T314">
            <v>1</v>
          </cell>
          <cell r="U314">
            <v>3</v>
          </cell>
          <cell r="V314">
            <v>41</v>
          </cell>
          <cell r="W314">
            <v>1</v>
          </cell>
          <cell r="X314">
            <v>3</v>
          </cell>
        </row>
        <row r="315">
          <cell r="B315" t="str">
            <v>Zigzagoon</v>
          </cell>
          <cell r="C315" t="str">
            <v>Normal</v>
          </cell>
          <cell r="G315">
            <v>3</v>
          </cell>
          <cell r="H315">
            <v>38</v>
          </cell>
          <cell r="I315">
            <v>3</v>
          </cell>
          <cell r="J315">
            <v>30</v>
          </cell>
          <cell r="K315">
            <v>1</v>
          </cell>
          <cell r="L315">
            <v>3</v>
          </cell>
          <cell r="M315">
            <v>60</v>
          </cell>
          <cell r="N315">
            <v>2</v>
          </cell>
          <cell r="O315">
            <v>4</v>
          </cell>
          <cell r="P315">
            <v>41</v>
          </cell>
          <cell r="Q315">
            <v>1</v>
          </cell>
          <cell r="R315">
            <v>3</v>
          </cell>
          <cell r="S315">
            <v>30</v>
          </cell>
          <cell r="T315">
            <v>1</v>
          </cell>
          <cell r="U315">
            <v>3</v>
          </cell>
          <cell r="V315">
            <v>41</v>
          </cell>
          <cell r="W315">
            <v>1</v>
          </cell>
          <cell r="X315">
            <v>3</v>
          </cell>
          <cell r="Y315">
            <v>240</v>
          </cell>
          <cell r="Z315">
            <v>6</v>
          </cell>
          <cell r="AA315">
            <v>16</v>
          </cell>
          <cell r="AB315">
            <v>40</v>
          </cell>
          <cell r="AC315">
            <v>1.2</v>
          </cell>
          <cell r="AD315">
            <v>1.25</v>
          </cell>
          <cell r="AE315">
            <v>1.25</v>
          </cell>
          <cell r="AF315">
            <v>3.2</v>
          </cell>
          <cell r="AG315">
            <v>2.9166666666666665</v>
          </cell>
          <cell r="AH315">
            <v>2.9166666666666665</v>
          </cell>
        </row>
        <row r="316">
          <cell r="B316" t="str">
            <v>Linoone</v>
          </cell>
          <cell r="C316" t="str">
            <v>Normal</v>
          </cell>
          <cell r="G316">
            <v>4</v>
          </cell>
          <cell r="H316">
            <v>78</v>
          </cell>
          <cell r="I316">
            <v>4</v>
          </cell>
          <cell r="J316">
            <v>70</v>
          </cell>
          <cell r="K316">
            <v>2</v>
          </cell>
          <cell r="L316">
            <v>5</v>
          </cell>
          <cell r="M316">
            <v>100</v>
          </cell>
          <cell r="N316">
            <v>3</v>
          </cell>
          <cell r="O316">
            <v>6</v>
          </cell>
          <cell r="P316">
            <v>61</v>
          </cell>
          <cell r="Q316">
            <v>2</v>
          </cell>
          <cell r="R316">
            <v>4</v>
          </cell>
          <cell r="S316">
            <v>50</v>
          </cell>
          <cell r="T316">
            <v>2</v>
          </cell>
          <cell r="U316">
            <v>4</v>
          </cell>
          <cell r="V316">
            <v>61</v>
          </cell>
          <cell r="W316">
            <v>2</v>
          </cell>
          <cell r="X316">
            <v>4</v>
          </cell>
          <cell r="Y316">
            <v>420</v>
          </cell>
          <cell r="Z316">
            <v>11</v>
          </cell>
          <cell r="AA316">
            <v>23</v>
          </cell>
          <cell r="AB316">
            <v>70</v>
          </cell>
          <cell r="AC316">
            <v>2.2000000000000002</v>
          </cell>
          <cell r="AD316">
            <v>2.1666666666666665</v>
          </cell>
          <cell r="AE316">
            <v>2.1666666666666665</v>
          </cell>
          <cell r="AF316">
            <v>4.5999999999999996</v>
          </cell>
          <cell r="AG316">
            <v>4.166666666666667</v>
          </cell>
          <cell r="AH316">
            <v>4.166666666666667</v>
          </cell>
        </row>
        <row r="317">
          <cell r="B317" t="str">
            <v>Linoone (Galar)</v>
          </cell>
          <cell r="C317" t="str">
            <v>Dark</v>
          </cell>
          <cell r="D317" t="str">
            <v>Normal</v>
          </cell>
          <cell r="H317">
            <v>78</v>
          </cell>
          <cell r="I317">
            <v>4</v>
          </cell>
          <cell r="J317">
            <v>70</v>
          </cell>
          <cell r="K317">
            <v>2</v>
          </cell>
          <cell r="L317">
            <v>5</v>
          </cell>
          <cell r="M317">
            <v>100</v>
          </cell>
          <cell r="N317">
            <v>3</v>
          </cell>
          <cell r="O317">
            <v>6</v>
          </cell>
          <cell r="P317">
            <v>61</v>
          </cell>
          <cell r="Q317">
            <v>2</v>
          </cell>
          <cell r="R317">
            <v>4</v>
          </cell>
          <cell r="S317">
            <v>50</v>
          </cell>
          <cell r="T317">
            <v>2</v>
          </cell>
          <cell r="U317">
            <v>4</v>
          </cell>
          <cell r="V317">
            <v>61</v>
          </cell>
          <cell r="W317">
            <v>2</v>
          </cell>
          <cell r="X317">
            <v>4</v>
          </cell>
        </row>
        <row r="318">
          <cell r="B318" t="str">
            <v>Wurmple</v>
          </cell>
          <cell r="C318" t="str">
            <v>Bug</v>
          </cell>
          <cell r="G318">
            <v>3</v>
          </cell>
          <cell r="H318">
            <v>45</v>
          </cell>
          <cell r="I318">
            <v>3</v>
          </cell>
          <cell r="J318">
            <v>45</v>
          </cell>
          <cell r="K318">
            <v>2</v>
          </cell>
          <cell r="L318">
            <v>4</v>
          </cell>
          <cell r="M318">
            <v>20</v>
          </cell>
          <cell r="N318">
            <v>1</v>
          </cell>
          <cell r="O318">
            <v>3</v>
          </cell>
          <cell r="P318">
            <v>35</v>
          </cell>
          <cell r="Q318">
            <v>1</v>
          </cell>
          <cell r="R318">
            <v>3</v>
          </cell>
          <cell r="S318">
            <v>20</v>
          </cell>
          <cell r="T318">
            <v>1</v>
          </cell>
          <cell r="U318">
            <v>3</v>
          </cell>
          <cell r="V318">
            <v>30</v>
          </cell>
          <cell r="W318">
            <v>1</v>
          </cell>
          <cell r="X318">
            <v>3</v>
          </cell>
          <cell r="Y318">
            <v>195</v>
          </cell>
          <cell r="Z318">
            <v>6</v>
          </cell>
          <cell r="AA318">
            <v>16</v>
          </cell>
          <cell r="AB318">
            <v>32.5</v>
          </cell>
          <cell r="AC318">
            <v>1.2</v>
          </cell>
          <cell r="AD318">
            <v>1.25</v>
          </cell>
          <cell r="AE318">
            <v>1.25</v>
          </cell>
          <cell r="AF318">
            <v>3.2</v>
          </cell>
          <cell r="AG318">
            <v>2.9166666666666665</v>
          </cell>
          <cell r="AH318">
            <v>2.9166666666666665</v>
          </cell>
        </row>
        <row r="319">
          <cell r="B319" t="str">
            <v>Silcoon</v>
          </cell>
          <cell r="C319" t="str">
            <v>Bug</v>
          </cell>
          <cell r="G319">
            <v>4</v>
          </cell>
          <cell r="H319">
            <v>50</v>
          </cell>
          <cell r="I319">
            <v>4</v>
          </cell>
          <cell r="J319">
            <v>35</v>
          </cell>
          <cell r="K319">
            <v>2</v>
          </cell>
          <cell r="L319">
            <v>4</v>
          </cell>
          <cell r="M319">
            <v>15</v>
          </cell>
          <cell r="N319">
            <v>1</v>
          </cell>
          <cell r="O319">
            <v>2</v>
          </cell>
          <cell r="P319">
            <v>55</v>
          </cell>
          <cell r="Q319">
            <v>2</v>
          </cell>
          <cell r="R319">
            <v>4</v>
          </cell>
          <cell r="S319">
            <v>25</v>
          </cell>
          <cell r="T319">
            <v>1</v>
          </cell>
          <cell r="U319">
            <v>3</v>
          </cell>
          <cell r="V319">
            <v>25</v>
          </cell>
          <cell r="W319">
            <v>1</v>
          </cell>
          <cell r="X319">
            <v>3</v>
          </cell>
          <cell r="Y319">
            <v>205</v>
          </cell>
          <cell r="Z319">
            <v>7</v>
          </cell>
          <cell r="AA319">
            <v>16</v>
          </cell>
          <cell r="AB319">
            <v>34.17</v>
          </cell>
          <cell r="AC319">
            <v>1.4</v>
          </cell>
          <cell r="AD319">
            <v>1.5</v>
          </cell>
          <cell r="AE319">
            <v>1.5</v>
          </cell>
          <cell r="AF319">
            <v>3.2</v>
          </cell>
          <cell r="AG319">
            <v>3</v>
          </cell>
          <cell r="AH319">
            <v>3</v>
          </cell>
        </row>
        <row r="320">
          <cell r="B320" t="str">
            <v>Beautifly</v>
          </cell>
          <cell r="C320" t="str">
            <v>Bug</v>
          </cell>
          <cell r="D320" t="str">
            <v>Flying</v>
          </cell>
          <cell r="G320">
            <v>5</v>
          </cell>
          <cell r="H320">
            <v>60</v>
          </cell>
          <cell r="I320">
            <v>5</v>
          </cell>
          <cell r="J320">
            <v>70</v>
          </cell>
          <cell r="K320">
            <v>2</v>
          </cell>
          <cell r="L320">
            <v>5</v>
          </cell>
          <cell r="M320">
            <v>65</v>
          </cell>
          <cell r="N320">
            <v>2</v>
          </cell>
          <cell r="O320">
            <v>4</v>
          </cell>
          <cell r="P320">
            <v>50</v>
          </cell>
          <cell r="Q320">
            <v>2</v>
          </cell>
          <cell r="R320">
            <v>4</v>
          </cell>
          <cell r="S320">
            <v>100</v>
          </cell>
          <cell r="T320">
            <v>3</v>
          </cell>
          <cell r="U320">
            <v>6</v>
          </cell>
          <cell r="V320">
            <v>50</v>
          </cell>
          <cell r="W320">
            <v>2</v>
          </cell>
          <cell r="X320">
            <v>4</v>
          </cell>
          <cell r="Y320">
            <v>395</v>
          </cell>
          <cell r="Z320">
            <v>11</v>
          </cell>
          <cell r="AA320">
            <v>23</v>
          </cell>
          <cell r="AB320">
            <v>65.83</v>
          </cell>
          <cell r="AC320">
            <v>2.2000000000000002</v>
          </cell>
          <cell r="AD320">
            <v>2.25</v>
          </cell>
          <cell r="AE320">
            <v>2.25</v>
          </cell>
          <cell r="AF320">
            <v>4.5999999999999996</v>
          </cell>
          <cell r="AG320">
            <v>4.25</v>
          </cell>
          <cell r="AH320">
            <v>4.25</v>
          </cell>
        </row>
        <row r="321">
          <cell r="B321" t="str">
            <v>Cascoon</v>
          </cell>
          <cell r="C321" t="str">
            <v>Bug</v>
          </cell>
          <cell r="G321">
            <v>4</v>
          </cell>
          <cell r="H321">
            <v>50</v>
          </cell>
          <cell r="I321">
            <v>4</v>
          </cell>
          <cell r="J321">
            <v>35</v>
          </cell>
          <cell r="K321">
            <v>2</v>
          </cell>
          <cell r="L321">
            <v>4</v>
          </cell>
          <cell r="M321">
            <v>15</v>
          </cell>
          <cell r="N321">
            <v>1</v>
          </cell>
          <cell r="O321">
            <v>2</v>
          </cell>
          <cell r="P321">
            <v>55</v>
          </cell>
          <cell r="Q321">
            <v>2</v>
          </cell>
          <cell r="R321">
            <v>4</v>
          </cell>
          <cell r="S321">
            <v>25</v>
          </cell>
          <cell r="T321">
            <v>1</v>
          </cell>
          <cell r="U321">
            <v>3</v>
          </cell>
          <cell r="V321">
            <v>25</v>
          </cell>
          <cell r="W321">
            <v>1</v>
          </cell>
          <cell r="X321">
            <v>3</v>
          </cell>
          <cell r="Y321">
            <v>205</v>
          </cell>
          <cell r="Z321">
            <v>7</v>
          </cell>
          <cell r="AA321">
            <v>16</v>
          </cell>
          <cell r="AB321">
            <v>34.17</v>
          </cell>
          <cell r="AC321">
            <v>1.4</v>
          </cell>
          <cell r="AD321">
            <v>1.5</v>
          </cell>
          <cell r="AE321">
            <v>1.5</v>
          </cell>
          <cell r="AF321">
            <v>3.2</v>
          </cell>
          <cell r="AG321">
            <v>3</v>
          </cell>
          <cell r="AH321">
            <v>3</v>
          </cell>
        </row>
        <row r="322">
          <cell r="B322" t="str">
            <v>Dustox</v>
          </cell>
          <cell r="C322" t="str">
            <v>Bug</v>
          </cell>
          <cell r="D322" t="str">
            <v>Poison</v>
          </cell>
          <cell r="G322">
            <v>5</v>
          </cell>
          <cell r="H322">
            <v>60</v>
          </cell>
          <cell r="I322">
            <v>5</v>
          </cell>
          <cell r="J322">
            <v>50</v>
          </cell>
          <cell r="K322">
            <v>2</v>
          </cell>
          <cell r="L322">
            <v>4</v>
          </cell>
          <cell r="M322">
            <v>65</v>
          </cell>
          <cell r="N322">
            <v>2</v>
          </cell>
          <cell r="O322">
            <v>4</v>
          </cell>
          <cell r="P322">
            <v>70</v>
          </cell>
          <cell r="Q322">
            <v>3</v>
          </cell>
          <cell r="R322">
            <v>6</v>
          </cell>
          <cell r="S322">
            <v>50</v>
          </cell>
          <cell r="T322">
            <v>2</v>
          </cell>
          <cell r="U322">
            <v>4</v>
          </cell>
          <cell r="V322">
            <v>90</v>
          </cell>
          <cell r="W322">
            <v>2</v>
          </cell>
          <cell r="X322">
            <v>5</v>
          </cell>
          <cell r="Y322">
            <v>385</v>
          </cell>
          <cell r="Z322">
            <v>11</v>
          </cell>
          <cell r="AA322">
            <v>23</v>
          </cell>
          <cell r="AB322">
            <v>64.17</v>
          </cell>
          <cell r="AC322">
            <v>2.2000000000000002</v>
          </cell>
          <cell r="AD322">
            <v>2.25</v>
          </cell>
          <cell r="AE322">
            <v>2.25</v>
          </cell>
          <cell r="AF322">
            <v>4.5999999999999996</v>
          </cell>
          <cell r="AG322">
            <v>4.25</v>
          </cell>
          <cell r="AH322">
            <v>4.25</v>
          </cell>
        </row>
        <row r="323">
          <cell r="B323" t="str">
            <v>Lotad</v>
          </cell>
          <cell r="C323" t="str">
            <v>Water</v>
          </cell>
          <cell r="D323" t="str">
            <v>Grass</v>
          </cell>
          <cell r="G323">
            <v>3</v>
          </cell>
          <cell r="H323">
            <v>40</v>
          </cell>
          <cell r="I323">
            <v>3</v>
          </cell>
          <cell r="J323">
            <v>30</v>
          </cell>
          <cell r="K323">
            <v>1</v>
          </cell>
          <cell r="L323">
            <v>3</v>
          </cell>
          <cell r="M323">
            <v>30</v>
          </cell>
          <cell r="N323">
            <v>1</v>
          </cell>
          <cell r="O323">
            <v>3</v>
          </cell>
          <cell r="P323">
            <v>30</v>
          </cell>
          <cell r="Q323">
            <v>1</v>
          </cell>
          <cell r="R323">
            <v>3</v>
          </cell>
          <cell r="S323">
            <v>40</v>
          </cell>
          <cell r="T323">
            <v>1</v>
          </cell>
          <cell r="U323">
            <v>3</v>
          </cell>
          <cell r="V323">
            <v>50</v>
          </cell>
          <cell r="W323">
            <v>2</v>
          </cell>
          <cell r="X323">
            <v>4</v>
          </cell>
          <cell r="Y323">
            <v>220</v>
          </cell>
          <cell r="Z323">
            <v>6</v>
          </cell>
          <cell r="AA323">
            <v>16</v>
          </cell>
          <cell r="AB323">
            <v>36.67</v>
          </cell>
          <cell r="AC323">
            <v>1.2</v>
          </cell>
          <cell r="AD323">
            <v>1.25</v>
          </cell>
          <cell r="AE323">
            <v>1.25</v>
          </cell>
          <cell r="AF323">
            <v>3.2</v>
          </cell>
          <cell r="AG323">
            <v>2.9166666666666665</v>
          </cell>
          <cell r="AH323">
            <v>2.9166666666666665</v>
          </cell>
        </row>
        <row r="324">
          <cell r="B324" t="str">
            <v>Lombre</v>
          </cell>
          <cell r="C324" t="str">
            <v>Water</v>
          </cell>
          <cell r="D324" t="str">
            <v>Grass</v>
          </cell>
          <cell r="G324">
            <v>4</v>
          </cell>
          <cell r="H324">
            <v>60</v>
          </cell>
          <cell r="I324">
            <v>4</v>
          </cell>
          <cell r="J324">
            <v>50</v>
          </cell>
          <cell r="K324">
            <v>2</v>
          </cell>
          <cell r="L324">
            <v>4</v>
          </cell>
          <cell r="M324">
            <v>50</v>
          </cell>
          <cell r="N324">
            <v>2</v>
          </cell>
          <cell r="O324">
            <v>4</v>
          </cell>
          <cell r="P324">
            <v>50</v>
          </cell>
          <cell r="Q324">
            <v>2</v>
          </cell>
          <cell r="R324">
            <v>4</v>
          </cell>
          <cell r="S324">
            <v>60</v>
          </cell>
          <cell r="T324">
            <v>2</v>
          </cell>
          <cell r="U324">
            <v>4</v>
          </cell>
          <cell r="V324">
            <v>70</v>
          </cell>
          <cell r="W324">
            <v>2</v>
          </cell>
          <cell r="X324">
            <v>5</v>
          </cell>
          <cell r="Y324">
            <v>340</v>
          </cell>
          <cell r="Z324">
            <v>10</v>
          </cell>
          <cell r="AA324">
            <v>21</v>
          </cell>
          <cell r="AB324">
            <v>56.67</v>
          </cell>
          <cell r="AC324">
            <v>2</v>
          </cell>
          <cell r="AD324">
            <v>2</v>
          </cell>
          <cell r="AE324">
            <v>2</v>
          </cell>
          <cell r="AF324">
            <v>4.2</v>
          </cell>
          <cell r="AG324">
            <v>3.8333333333333335</v>
          </cell>
          <cell r="AH324">
            <v>3.8333333333333335</v>
          </cell>
        </row>
        <row r="325">
          <cell r="B325" t="str">
            <v>Ludicolo</v>
          </cell>
          <cell r="C325" t="str">
            <v>Water</v>
          </cell>
          <cell r="D325" t="str">
            <v>Grass</v>
          </cell>
          <cell r="G325">
            <v>5</v>
          </cell>
          <cell r="H325">
            <v>80</v>
          </cell>
          <cell r="I325">
            <v>5</v>
          </cell>
          <cell r="J325">
            <v>70</v>
          </cell>
          <cell r="K325">
            <v>2</v>
          </cell>
          <cell r="L325">
            <v>5</v>
          </cell>
          <cell r="M325">
            <v>70</v>
          </cell>
          <cell r="N325">
            <v>2</v>
          </cell>
          <cell r="O325">
            <v>5</v>
          </cell>
          <cell r="P325">
            <v>70</v>
          </cell>
          <cell r="Q325">
            <v>2</v>
          </cell>
          <cell r="R325">
            <v>5</v>
          </cell>
          <cell r="S325">
            <v>90</v>
          </cell>
          <cell r="T325">
            <v>2</v>
          </cell>
          <cell r="U325">
            <v>5</v>
          </cell>
          <cell r="V325">
            <v>100</v>
          </cell>
          <cell r="W325">
            <v>3</v>
          </cell>
          <cell r="X325">
            <v>6</v>
          </cell>
          <cell r="Y325">
            <v>480</v>
          </cell>
          <cell r="Z325">
            <v>11</v>
          </cell>
          <cell r="AA325">
            <v>26</v>
          </cell>
          <cell r="AB325">
            <v>80</v>
          </cell>
          <cell r="AC325">
            <v>2.2000000000000002</v>
          </cell>
          <cell r="AD325">
            <v>2.25</v>
          </cell>
          <cell r="AE325">
            <v>2.25</v>
          </cell>
          <cell r="AF325">
            <v>5.2</v>
          </cell>
          <cell r="AG325">
            <v>4.75</v>
          </cell>
          <cell r="AH325">
            <v>4.75</v>
          </cell>
        </row>
        <row r="326">
          <cell r="B326" t="str">
            <v>Seedot</v>
          </cell>
          <cell r="C326" t="str">
            <v>Grass</v>
          </cell>
          <cell r="G326">
            <v>3</v>
          </cell>
          <cell r="H326">
            <v>40</v>
          </cell>
          <cell r="I326">
            <v>3</v>
          </cell>
          <cell r="J326">
            <v>40</v>
          </cell>
          <cell r="K326">
            <v>1</v>
          </cell>
          <cell r="L326">
            <v>3</v>
          </cell>
          <cell r="M326">
            <v>30</v>
          </cell>
          <cell r="N326">
            <v>1</v>
          </cell>
          <cell r="O326">
            <v>3</v>
          </cell>
          <cell r="P326">
            <v>50</v>
          </cell>
          <cell r="Q326">
            <v>2</v>
          </cell>
          <cell r="R326">
            <v>4</v>
          </cell>
          <cell r="S326">
            <v>30</v>
          </cell>
          <cell r="T326">
            <v>1</v>
          </cell>
          <cell r="U326">
            <v>3</v>
          </cell>
          <cell r="V326">
            <v>30</v>
          </cell>
          <cell r="W326">
            <v>1</v>
          </cell>
          <cell r="X326">
            <v>3</v>
          </cell>
          <cell r="Y326">
            <v>220</v>
          </cell>
          <cell r="Z326">
            <v>6</v>
          </cell>
          <cell r="AA326">
            <v>16</v>
          </cell>
          <cell r="AB326">
            <v>36.67</v>
          </cell>
          <cell r="AC326">
            <v>1.2</v>
          </cell>
          <cell r="AD326">
            <v>1.25</v>
          </cell>
          <cell r="AE326">
            <v>1.25</v>
          </cell>
          <cell r="AF326">
            <v>3.2</v>
          </cell>
          <cell r="AG326">
            <v>2.9166666666666665</v>
          </cell>
          <cell r="AH326">
            <v>2.9166666666666665</v>
          </cell>
        </row>
        <row r="327">
          <cell r="B327" t="str">
            <v>Nuzleaf</v>
          </cell>
          <cell r="C327" t="str">
            <v>Grass</v>
          </cell>
          <cell r="D327" t="str">
            <v>Dark</v>
          </cell>
          <cell r="G327">
            <v>4</v>
          </cell>
          <cell r="H327">
            <v>70</v>
          </cell>
          <cell r="I327">
            <v>4</v>
          </cell>
          <cell r="J327">
            <v>70</v>
          </cell>
          <cell r="K327">
            <v>2</v>
          </cell>
          <cell r="L327">
            <v>5</v>
          </cell>
          <cell r="M327">
            <v>60</v>
          </cell>
          <cell r="N327">
            <v>2</v>
          </cell>
          <cell r="O327">
            <v>4</v>
          </cell>
          <cell r="P327">
            <v>40</v>
          </cell>
          <cell r="Q327">
            <v>2</v>
          </cell>
          <cell r="R327">
            <v>4</v>
          </cell>
          <cell r="S327">
            <v>60</v>
          </cell>
          <cell r="T327">
            <v>2</v>
          </cell>
          <cell r="U327">
            <v>4</v>
          </cell>
          <cell r="V327">
            <v>40</v>
          </cell>
          <cell r="W327">
            <v>1</v>
          </cell>
          <cell r="X327">
            <v>3</v>
          </cell>
          <cell r="Y327">
            <v>340</v>
          </cell>
          <cell r="Z327">
            <v>9</v>
          </cell>
          <cell r="AA327">
            <v>20</v>
          </cell>
          <cell r="AB327">
            <v>56.67</v>
          </cell>
          <cell r="AC327">
            <v>1.8</v>
          </cell>
          <cell r="AD327">
            <v>1.8333333333333333</v>
          </cell>
          <cell r="AE327">
            <v>1.8333333333333333</v>
          </cell>
          <cell r="AF327">
            <v>4</v>
          </cell>
          <cell r="AG327">
            <v>3.6666666666666665</v>
          </cell>
          <cell r="AH327">
            <v>3.6666666666666665</v>
          </cell>
        </row>
        <row r="328">
          <cell r="B328" t="str">
            <v>Shiftry</v>
          </cell>
          <cell r="C328" t="str">
            <v>Grass</v>
          </cell>
          <cell r="D328" t="str">
            <v>Dark</v>
          </cell>
          <cell r="G328">
            <v>5</v>
          </cell>
          <cell r="H328">
            <v>90</v>
          </cell>
          <cell r="I328">
            <v>5</v>
          </cell>
          <cell r="J328">
            <v>100</v>
          </cell>
          <cell r="K328">
            <v>3</v>
          </cell>
          <cell r="L328">
            <v>6</v>
          </cell>
          <cell r="M328">
            <v>80</v>
          </cell>
          <cell r="N328">
            <v>2</v>
          </cell>
          <cell r="O328">
            <v>5</v>
          </cell>
          <cell r="P328">
            <v>60</v>
          </cell>
          <cell r="Q328">
            <v>2</v>
          </cell>
          <cell r="R328">
            <v>4</v>
          </cell>
          <cell r="S328">
            <v>90</v>
          </cell>
          <cell r="T328">
            <v>2</v>
          </cell>
          <cell r="U328">
            <v>5</v>
          </cell>
          <cell r="V328">
            <v>60</v>
          </cell>
          <cell r="W328">
            <v>2</v>
          </cell>
          <cell r="X328">
            <v>4</v>
          </cell>
          <cell r="Y328">
            <v>480</v>
          </cell>
          <cell r="Z328">
            <v>11</v>
          </cell>
          <cell r="AA328">
            <v>24</v>
          </cell>
          <cell r="AB328">
            <v>80</v>
          </cell>
          <cell r="AC328">
            <v>2.2000000000000002</v>
          </cell>
          <cell r="AD328">
            <v>2.25</v>
          </cell>
          <cell r="AE328">
            <v>2.25</v>
          </cell>
          <cell r="AF328">
            <v>4.8</v>
          </cell>
          <cell r="AG328">
            <v>4.416666666666667</v>
          </cell>
          <cell r="AH328">
            <v>4.416666666666667</v>
          </cell>
        </row>
        <row r="329">
          <cell r="B329" t="str">
            <v>Taillow</v>
          </cell>
          <cell r="C329" t="str">
            <v>Normal</v>
          </cell>
          <cell r="D329" t="str">
            <v>Flying</v>
          </cell>
          <cell r="G329">
            <v>3</v>
          </cell>
          <cell r="H329">
            <v>40</v>
          </cell>
          <cell r="I329">
            <v>3</v>
          </cell>
          <cell r="J329">
            <v>55</v>
          </cell>
          <cell r="K329">
            <v>2</v>
          </cell>
          <cell r="L329">
            <v>4</v>
          </cell>
          <cell r="M329">
            <v>85</v>
          </cell>
          <cell r="N329">
            <v>2</v>
          </cell>
          <cell r="O329">
            <v>5</v>
          </cell>
          <cell r="P329">
            <v>30</v>
          </cell>
          <cell r="Q329">
            <v>1</v>
          </cell>
          <cell r="R329">
            <v>3</v>
          </cell>
          <cell r="S329">
            <v>30</v>
          </cell>
          <cell r="T329">
            <v>1</v>
          </cell>
          <cell r="U329">
            <v>3</v>
          </cell>
          <cell r="V329">
            <v>30</v>
          </cell>
          <cell r="W329">
            <v>1</v>
          </cell>
          <cell r="X329">
            <v>3</v>
          </cell>
          <cell r="Y329">
            <v>270</v>
          </cell>
          <cell r="Z329">
            <v>7</v>
          </cell>
          <cell r="AA329">
            <v>18</v>
          </cell>
          <cell r="AB329">
            <v>45</v>
          </cell>
          <cell r="AC329">
            <v>1.4</v>
          </cell>
          <cell r="AD329">
            <v>1.4166666666666667</v>
          </cell>
          <cell r="AE329">
            <v>1.4166666666666667</v>
          </cell>
          <cell r="AF329">
            <v>3.6</v>
          </cell>
          <cell r="AG329">
            <v>3.25</v>
          </cell>
          <cell r="AH329">
            <v>3.25</v>
          </cell>
        </row>
        <row r="330">
          <cell r="B330" t="str">
            <v>Swellow</v>
          </cell>
          <cell r="C330" t="str">
            <v>Normal</v>
          </cell>
          <cell r="D330" t="str">
            <v>Flying</v>
          </cell>
          <cell r="G330">
            <v>4</v>
          </cell>
          <cell r="H330">
            <v>60</v>
          </cell>
          <cell r="I330">
            <v>4</v>
          </cell>
          <cell r="J330">
            <v>85</v>
          </cell>
          <cell r="K330">
            <v>2</v>
          </cell>
          <cell r="L330">
            <v>5</v>
          </cell>
          <cell r="M330">
            <v>125</v>
          </cell>
          <cell r="N330">
            <v>3</v>
          </cell>
          <cell r="O330">
            <v>7</v>
          </cell>
          <cell r="P330">
            <v>60</v>
          </cell>
          <cell r="Q330">
            <v>2</v>
          </cell>
          <cell r="R330">
            <v>4</v>
          </cell>
          <cell r="S330">
            <v>50</v>
          </cell>
          <cell r="T330">
            <v>2</v>
          </cell>
          <cell r="U330">
            <v>4</v>
          </cell>
          <cell r="V330">
            <v>50</v>
          </cell>
          <cell r="W330">
            <v>2</v>
          </cell>
          <cell r="X330">
            <v>4</v>
          </cell>
          <cell r="Y330">
            <v>430</v>
          </cell>
          <cell r="Z330">
            <v>11</v>
          </cell>
          <cell r="AA330">
            <v>24</v>
          </cell>
          <cell r="AB330">
            <v>71.67</v>
          </cell>
          <cell r="AC330">
            <v>2.2000000000000002</v>
          </cell>
          <cell r="AD330">
            <v>2.1666666666666665</v>
          </cell>
          <cell r="AE330">
            <v>2.1666666666666665</v>
          </cell>
          <cell r="AF330">
            <v>4.8</v>
          </cell>
          <cell r="AG330">
            <v>4.333333333333333</v>
          </cell>
          <cell r="AH330">
            <v>4.333333333333333</v>
          </cell>
        </row>
        <row r="331">
          <cell r="B331" t="str">
            <v>Wingull</v>
          </cell>
          <cell r="C331" t="str">
            <v>Water</v>
          </cell>
          <cell r="D331" t="str">
            <v>Flying</v>
          </cell>
          <cell r="G331">
            <v>3</v>
          </cell>
          <cell r="H331">
            <v>40</v>
          </cell>
          <cell r="I331">
            <v>3</v>
          </cell>
          <cell r="J331">
            <v>30</v>
          </cell>
          <cell r="K331">
            <v>1</v>
          </cell>
          <cell r="L331">
            <v>3</v>
          </cell>
          <cell r="M331">
            <v>85</v>
          </cell>
          <cell r="N331">
            <v>2</v>
          </cell>
          <cell r="O331">
            <v>5</v>
          </cell>
          <cell r="P331">
            <v>30</v>
          </cell>
          <cell r="Q331">
            <v>1</v>
          </cell>
          <cell r="R331">
            <v>3</v>
          </cell>
          <cell r="S331">
            <v>55</v>
          </cell>
          <cell r="T331">
            <v>2</v>
          </cell>
          <cell r="U331">
            <v>4</v>
          </cell>
          <cell r="V331">
            <v>30</v>
          </cell>
          <cell r="W331">
            <v>1</v>
          </cell>
          <cell r="X331">
            <v>3</v>
          </cell>
          <cell r="Y331">
            <v>270</v>
          </cell>
          <cell r="Z331">
            <v>7</v>
          </cell>
          <cell r="AA331">
            <v>18</v>
          </cell>
          <cell r="AB331">
            <v>45</v>
          </cell>
          <cell r="AC331">
            <v>1.4</v>
          </cell>
          <cell r="AD331">
            <v>1.4166666666666667</v>
          </cell>
          <cell r="AE331">
            <v>1.4166666666666667</v>
          </cell>
          <cell r="AF331">
            <v>3.6</v>
          </cell>
          <cell r="AG331">
            <v>3.25</v>
          </cell>
          <cell r="AH331">
            <v>3.25</v>
          </cell>
        </row>
        <row r="332">
          <cell r="B332" t="str">
            <v>Pelipper</v>
          </cell>
          <cell r="C332" t="str">
            <v>Water</v>
          </cell>
          <cell r="D332" t="str">
            <v>Flying</v>
          </cell>
          <cell r="G332">
            <v>4</v>
          </cell>
          <cell r="H332">
            <v>60</v>
          </cell>
          <cell r="I332">
            <v>4</v>
          </cell>
          <cell r="J332">
            <v>50</v>
          </cell>
          <cell r="K332">
            <v>2</v>
          </cell>
          <cell r="L332">
            <v>4</v>
          </cell>
          <cell r="M332">
            <v>65</v>
          </cell>
          <cell r="N332">
            <v>2</v>
          </cell>
          <cell r="O332">
            <v>4</v>
          </cell>
          <cell r="P332">
            <v>100</v>
          </cell>
          <cell r="Q332">
            <v>3</v>
          </cell>
          <cell r="R332">
            <v>6</v>
          </cell>
          <cell r="S332">
            <v>85</v>
          </cell>
          <cell r="T332">
            <v>2</v>
          </cell>
          <cell r="U332">
            <v>5</v>
          </cell>
          <cell r="V332">
            <v>70</v>
          </cell>
          <cell r="W332">
            <v>2</v>
          </cell>
          <cell r="X332">
            <v>5</v>
          </cell>
          <cell r="Y332">
            <v>430</v>
          </cell>
          <cell r="Z332">
            <v>11</v>
          </cell>
          <cell r="AA332">
            <v>24</v>
          </cell>
          <cell r="AB332">
            <v>71.67</v>
          </cell>
          <cell r="AC332">
            <v>2.2000000000000002</v>
          </cell>
          <cell r="AD332">
            <v>2.1666666666666665</v>
          </cell>
          <cell r="AE332">
            <v>2.1666666666666665</v>
          </cell>
          <cell r="AF332">
            <v>4.8</v>
          </cell>
          <cell r="AG332">
            <v>4.333333333333333</v>
          </cell>
          <cell r="AH332">
            <v>4.333333333333333</v>
          </cell>
        </row>
        <row r="333">
          <cell r="B333" t="str">
            <v>Ralts</v>
          </cell>
          <cell r="C333" t="str">
            <v>Psychic</v>
          </cell>
          <cell r="D333" t="str">
            <v>Fairy</v>
          </cell>
          <cell r="G333">
            <v>3</v>
          </cell>
          <cell r="H333">
            <v>28</v>
          </cell>
          <cell r="I333">
            <v>3</v>
          </cell>
          <cell r="J333">
            <v>25</v>
          </cell>
          <cell r="K333">
            <v>1</v>
          </cell>
          <cell r="L333">
            <v>3</v>
          </cell>
          <cell r="M333">
            <v>40</v>
          </cell>
          <cell r="N333">
            <v>1</v>
          </cell>
          <cell r="O333">
            <v>3</v>
          </cell>
          <cell r="P333">
            <v>25</v>
          </cell>
          <cell r="Q333">
            <v>1</v>
          </cell>
          <cell r="R333">
            <v>3</v>
          </cell>
          <cell r="S333">
            <v>45</v>
          </cell>
          <cell r="T333">
            <v>2</v>
          </cell>
          <cell r="U333">
            <v>4</v>
          </cell>
          <cell r="V333">
            <v>35</v>
          </cell>
          <cell r="W333">
            <v>1</v>
          </cell>
          <cell r="X333">
            <v>3</v>
          </cell>
          <cell r="Y333">
            <v>198</v>
          </cell>
          <cell r="Z333">
            <v>6</v>
          </cell>
          <cell r="AA333">
            <v>16</v>
          </cell>
          <cell r="AB333">
            <v>33</v>
          </cell>
          <cell r="AC333">
            <v>1.2</v>
          </cell>
          <cell r="AD333">
            <v>1.25</v>
          </cell>
          <cell r="AE333">
            <v>1.25</v>
          </cell>
          <cell r="AF333">
            <v>3.2</v>
          </cell>
          <cell r="AG333">
            <v>2.9166666666666665</v>
          </cell>
          <cell r="AH333">
            <v>2.9166666666666665</v>
          </cell>
        </row>
        <row r="334">
          <cell r="B334" t="str">
            <v>Kirlia</v>
          </cell>
          <cell r="C334" t="str">
            <v>Psychic</v>
          </cell>
          <cell r="D334" t="str">
            <v>Fairy</v>
          </cell>
          <cell r="G334">
            <v>4</v>
          </cell>
          <cell r="H334">
            <v>38</v>
          </cell>
          <cell r="I334">
            <v>4</v>
          </cell>
          <cell r="J334">
            <v>35</v>
          </cell>
          <cell r="K334">
            <v>1</v>
          </cell>
          <cell r="L334">
            <v>3</v>
          </cell>
          <cell r="M334">
            <v>50</v>
          </cell>
          <cell r="N334">
            <v>2</v>
          </cell>
          <cell r="O334">
            <v>4</v>
          </cell>
          <cell r="P334">
            <v>35</v>
          </cell>
          <cell r="Q334">
            <v>1</v>
          </cell>
          <cell r="R334">
            <v>3</v>
          </cell>
          <cell r="S334">
            <v>65</v>
          </cell>
          <cell r="T334">
            <v>2</v>
          </cell>
          <cell r="U334">
            <v>4</v>
          </cell>
          <cell r="V334">
            <v>55</v>
          </cell>
          <cell r="W334">
            <v>2</v>
          </cell>
          <cell r="X334">
            <v>4</v>
          </cell>
          <cell r="Y334">
            <v>278</v>
          </cell>
          <cell r="Z334">
            <v>8</v>
          </cell>
          <cell r="AA334">
            <v>18</v>
          </cell>
          <cell r="AB334">
            <v>46.33</v>
          </cell>
          <cell r="AC334">
            <v>1.6</v>
          </cell>
          <cell r="AD334">
            <v>1.6666666666666667</v>
          </cell>
          <cell r="AE334">
            <v>1.6666666666666667</v>
          </cell>
          <cell r="AF334">
            <v>3.6</v>
          </cell>
          <cell r="AG334">
            <v>3.3333333333333335</v>
          </cell>
          <cell r="AH334">
            <v>3.3333333333333335</v>
          </cell>
        </row>
        <row r="335">
          <cell r="B335" t="str">
            <v>Gardevoir</v>
          </cell>
          <cell r="C335" t="str">
            <v>Psychic</v>
          </cell>
          <cell r="D335" t="str">
            <v>Fairy</v>
          </cell>
          <cell r="G335">
            <v>5</v>
          </cell>
          <cell r="H335">
            <v>68</v>
          </cell>
          <cell r="I335">
            <v>5</v>
          </cell>
          <cell r="J335">
            <v>65</v>
          </cell>
          <cell r="K335">
            <v>2</v>
          </cell>
          <cell r="L335">
            <v>4</v>
          </cell>
          <cell r="M335">
            <v>80</v>
          </cell>
          <cell r="N335">
            <v>2</v>
          </cell>
          <cell r="O335">
            <v>5</v>
          </cell>
          <cell r="P335">
            <v>65</v>
          </cell>
          <cell r="Q335">
            <v>2</v>
          </cell>
          <cell r="R335">
            <v>4</v>
          </cell>
          <cell r="S335">
            <v>125</v>
          </cell>
          <cell r="T335">
            <v>3</v>
          </cell>
          <cell r="U335">
            <v>7</v>
          </cell>
          <cell r="V335">
            <v>115</v>
          </cell>
          <cell r="W335">
            <v>3</v>
          </cell>
          <cell r="X335">
            <v>6</v>
          </cell>
          <cell r="Y335">
            <v>518</v>
          </cell>
          <cell r="Z335">
            <v>12</v>
          </cell>
          <cell r="AA335">
            <v>26</v>
          </cell>
          <cell r="AB335">
            <v>86.33</v>
          </cell>
          <cell r="AC335">
            <v>2.4</v>
          </cell>
          <cell r="AD335">
            <v>2.4166666666666665</v>
          </cell>
          <cell r="AE335">
            <v>2.4166666666666665</v>
          </cell>
          <cell r="AF335">
            <v>5.2</v>
          </cell>
          <cell r="AG335">
            <v>4.75</v>
          </cell>
          <cell r="AH335">
            <v>4.75</v>
          </cell>
        </row>
        <row r="336">
          <cell r="B336" t="str">
            <v>Gardevoir (Mega Gardevoir)</v>
          </cell>
          <cell r="C336" t="str">
            <v>Psychic</v>
          </cell>
          <cell r="D336" t="str">
            <v>Fairy</v>
          </cell>
          <cell r="H336">
            <v>68</v>
          </cell>
          <cell r="I336">
            <v>5</v>
          </cell>
          <cell r="J336">
            <v>85</v>
          </cell>
          <cell r="K336">
            <v>2</v>
          </cell>
          <cell r="L336">
            <v>5</v>
          </cell>
          <cell r="M336">
            <v>100</v>
          </cell>
          <cell r="N336">
            <v>3</v>
          </cell>
          <cell r="O336">
            <v>6</v>
          </cell>
          <cell r="P336">
            <v>65</v>
          </cell>
          <cell r="Q336">
            <v>2</v>
          </cell>
          <cell r="R336">
            <v>4</v>
          </cell>
          <cell r="S336">
            <v>165</v>
          </cell>
          <cell r="T336">
            <v>4</v>
          </cell>
          <cell r="U336">
            <v>8</v>
          </cell>
          <cell r="V336">
            <v>135</v>
          </cell>
          <cell r="W336">
            <v>3</v>
          </cell>
          <cell r="X336">
            <v>7</v>
          </cell>
          <cell r="Y336">
            <v>618</v>
          </cell>
          <cell r="Z336">
            <v>14</v>
          </cell>
          <cell r="AA336">
            <v>30</v>
          </cell>
          <cell r="AB336">
            <v>103</v>
          </cell>
          <cell r="AC336">
            <v>2.8</v>
          </cell>
          <cell r="AD336">
            <v>2.3333333333333335</v>
          </cell>
          <cell r="AE336">
            <v>2.75</v>
          </cell>
          <cell r="AF336">
            <v>6</v>
          </cell>
          <cell r="AG336">
            <v>5</v>
          </cell>
          <cell r="AH336">
            <v>5.416666666666667</v>
          </cell>
        </row>
        <row r="337">
          <cell r="B337" t="str">
            <v>Surskit</v>
          </cell>
          <cell r="C337" t="str">
            <v>Bug</v>
          </cell>
          <cell r="D337" t="str">
            <v>Water</v>
          </cell>
          <cell r="G337">
            <v>3</v>
          </cell>
          <cell r="H337">
            <v>40</v>
          </cell>
          <cell r="I337">
            <v>3</v>
          </cell>
          <cell r="J337">
            <v>30</v>
          </cell>
          <cell r="K337">
            <v>1</v>
          </cell>
          <cell r="L337">
            <v>3</v>
          </cell>
          <cell r="M337">
            <v>65</v>
          </cell>
          <cell r="N337">
            <v>2</v>
          </cell>
          <cell r="O337">
            <v>4</v>
          </cell>
          <cell r="P337">
            <v>32</v>
          </cell>
          <cell r="Q337">
            <v>1</v>
          </cell>
          <cell r="R337">
            <v>3</v>
          </cell>
          <cell r="S337">
            <v>50</v>
          </cell>
          <cell r="T337">
            <v>2</v>
          </cell>
          <cell r="U337">
            <v>4</v>
          </cell>
          <cell r="V337">
            <v>52</v>
          </cell>
          <cell r="W337">
            <v>2</v>
          </cell>
          <cell r="X337">
            <v>4</v>
          </cell>
          <cell r="Y337">
            <v>269</v>
          </cell>
          <cell r="Z337">
            <v>8</v>
          </cell>
          <cell r="AA337">
            <v>18</v>
          </cell>
          <cell r="AB337">
            <v>44.83</v>
          </cell>
          <cell r="AC337">
            <v>1.6</v>
          </cell>
          <cell r="AD337">
            <v>1.5833333333333333</v>
          </cell>
          <cell r="AE337">
            <v>1.5833333333333333</v>
          </cell>
          <cell r="AF337">
            <v>3.6</v>
          </cell>
          <cell r="AG337">
            <v>3.25</v>
          </cell>
          <cell r="AH337">
            <v>3.25</v>
          </cell>
        </row>
        <row r="338">
          <cell r="B338" t="str">
            <v>Masquerain</v>
          </cell>
          <cell r="C338" t="str">
            <v>Bug</v>
          </cell>
          <cell r="D338" t="str">
            <v>Flying</v>
          </cell>
          <cell r="G338">
            <v>4</v>
          </cell>
          <cell r="H338">
            <v>70</v>
          </cell>
          <cell r="I338">
            <v>4</v>
          </cell>
          <cell r="J338">
            <v>60</v>
          </cell>
          <cell r="K338">
            <v>2</v>
          </cell>
          <cell r="L338">
            <v>4</v>
          </cell>
          <cell r="M338">
            <v>60</v>
          </cell>
          <cell r="N338">
            <v>2</v>
          </cell>
          <cell r="O338">
            <v>4</v>
          </cell>
          <cell r="P338">
            <v>62</v>
          </cell>
          <cell r="Q338">
            <v>2</v>
          </cell>
          <cell r="R338">
            <v>4</v>
          </cell>
          <cell r="S338">
            <v>80</v>
          </cell>
          <cell r="T338">
            <v>2</v>
          </cell>
          <cell r="U338">
            <v>5</v>
          </cell>
          <cell r="V338">
            <v>82</v>
          </cell>
          <cell r="W338">
            <v>2</v>
          </cell>
          <cell r="X338">
            <v>5</v>
          </cell>
          <cell r="Y338">
            <v>414</v>
          </cell>
          <cell r="Z338">
            <v>10</v>
          </cell>
          <cell r="AA338">
            <v>22</v>
          </cell>
          <cell r="AB338">
            <v>69</v>
          </cell>
          <cell r="AC338">
            <v>2</v>
          </cell>
          <cell r="AD338">
            <v>2</v>
          </cell>
          <cell r="AE338">
            <v>2</v>
          </cell>
          <cell r="AF338">
            <v>4.4000000000000004</v>
          </cell>
          <cell r="AG338">
            <v>4</v>
          </cell>
          <cell r="AH338">
            <v>4</v>
          </cell>
        </row>
        <row r="339">
          <cell r="B339" t="str">
            <v>Shroomish</v>
          </cell>
          <cell r="C339" t="str">
            <v>Grass</v>
          </cell>
          <cell r="G339">
            <v>3</v>
          </cell>
          <cell r="H339">
            <v>60</v>
          </cell>
          <cell r="I339">
            <v>3</v>
          </cell>
          <cell r="J339">
            <v>40</v>
          </cell>
          <cell r="K339">
            <v>2</v>
          </cell>
          <cell r="L339">
            <v>4</v>
          </cell>
          <cell r="M339">
            <v>35</v>
          </cell>
          <cell r="N339">
            <v>1</v>
          </cell>
          <cell r="O339">
            <v>3</v>
          </cell>
          <cell r="P339">
            <v>60</v>
          </cell>
          <cell r="Q339">
            <v>2</v>
          </cell>
          <cell r="R339">
            <v>4</v>
          </cell>
          <cell r="S339">
            <v>40</v>
          </cell>
          <cell r="T339">
            <v>1</v>
          </cell>
          <cell r="U339">
            <v>3</v>
          </cell>
          <cell r="V339">
            <v>60</v>
          </cell>
          <cell r="W339">
            <v>2</v>
          </cell>
          <cell r="X339">
            <v>4</v>
          </cell>
          <cell r="Y339">
            <v>295</v>
          </cell>
          <cell r="Z339">
            <v>8</v>
          </cell>
          <cell r="AA339">
            <v>18</v>
          </cell>
          <cell r="AB339">
            <v>49.17</v>
          </cell>
          <cell r="AC339">
            <v>1.6</v>
          </cell>
          <cell r="AD339">
            <v>1.5833333333333333</v>
          </cell>
          <cell r="AE339">
            <v>1.5833333333333333</v>
          </cell>
          <cell r="AF339">
            <v>3.6</v>
          </cell>
          <cell r="AG339">
            <v>3.25</v>
          </cell>
          <cell r="AH339">
            <v>3.25</v>
          </cell>
        </row>
        <row r="340">
          <cell r="B340" t="str">
            <v>Breloom</v>
          </cell>
          <cell r="C340" t="str">
            <v>Grass</v>
          </cell>
          <cell r="D340" t="str">
            <v>Fighting</v>
          </cell>
          <cell r="G340">
            <v>4</v>
          </cell>
          <cell r="H340">
            <v>60</v>
          </cell>
          <cell r="I340">
            <v>4</v>
          </cell>
          <cell r="J340">
            <v>130</v>
          </cell>
          <cell r="K340">
            <v>3</v>
          </cell>
          <cell r="L340">
            <v>7</v>
          </cell>
          <cell r="M340">
            <v>70</v>
          </cell>
          <cell r="N340">
            <v>2</v>
          </cell>
          <cell r="O340">
            <v>5</v>
          </cell>
          <cell r="P340">
            <v>80</v>
          </cell>
          <cell r="Q340">
            <v>2</v>
          </cell>
          <cell r="R340">
            <v>5</v>
          </cell>
          <cell r="S340">
            <v>60</v>
          </cell>
          <cell r="T340">
            <v>2</v>
          </cell>
          <cell r="U340">
            <v>4</v>
          </cell>
          <cell r="V340">
            <v>60</v>
          </cell>
          <cell r="W340">
            <v>2</v>
          </cell>
          <cell r="X340">
            <v>4</v>
          </cell>
          <cell r="Y340">
            <v>460</v>
          </cell>
          <cell r="Z340">
            <v>11</v>
          </cell>
          <cell r="AA340">
            <v>25</v>
          </cell>
          <cell r="AB340">
            <v>76.67</v>
          </cell>
          <cell r="AC340">
            <v>2.2000000000000002</v>
          </cell>
          <cell r="AD340">
            <v>2.1666666666666665</v>
          </cell>
          <cell r="AE340">
            <v>2.1666666666666665</v>
          </cell>
          <cell r="AF340">
            <v>5</v>
          </cell>
          <cell r="AG340">
            <v>4.5</v>
          </cell>
          <cell r="AH340">
            <v>4.5</v>
          </cell>
        </row>
        <row r="341">
          <cell r="B341" t="str">
            <v>Slakoth</v>
          </cell>
          <cell r="C341" t="str">
            <v>Normal</v>
          </cell>
          <cell r="G341">
            <v>3</v>
          </cell>
          <cell r="H341">
            <v>60</v>
          </cell>
          <cell r="I341">
            <v>3</v>
          </cell>
          <cell r="J341">
            <v>60</v>
          </cell>
          <cell r="K341">
            <v>2</v>
          </cell>
          <cell r="L341">
            <v>4</v>
          </cell>
          <cell r="M341">
            <v>30</v>
          </cell>
          <cell r="N341">
            <v>1</v>
          </cell>
          <cell r="O341">
            <v>3</v>
          </cell>
          <cell r="P341">
            <v>60</v>
          </cell>
          <cell r="Q341">
            <v>2</v>
          </cell>
          <cell r="R341">
            <v>4</v>
          </cell>
          <cell r="S341">
            <v>35</v>
          </cell>
          <cell r="T341">
            <v>1</v>
          </cell>
          <cell r="U341">
            <v>3</v>
          </cell>
          <cell r="V341">
            <v>35</v>
          </cell>
          <cell r="W341">
            <v>1</v>
          </cell>
          <cell r="X341">
            <v>3</v>
          </cell>
          <cell r="Y341">
            <v>280</v>
          </cell>
          <cell r="Z341">
            <v>7</v>
          </cell>
          <cell r="AA341">
            <v>17</v>
          </cell>
          <cell r="AB341">
            <v>46.67</v>
          </cell>
          <cell r="AC341">
            <v>1.4</v>
          </cell>
          <cell r="AD341">
            <v>1.4166666666666667</v>
          </cell>
          <cell r="AE341">
            <v>1.4166666666666667</v>
          </cell>
          <cell r="AF341">
            <v>3.4</v>
          </cell>
          <cell r="AG341">
            <v>3.0833333333333335</v>
          </cell>
          <cell r="AH341">
            <v>3.0833333333333335</v>
          </cell>
        </row>
        <row r="342">
          <cell r="B342" t="str">
            <v>Vigoroth</v>
          </cell>
          <cell r="C342" t="str">
            <v>Normal</v>
          </cell>
          <cell r="G342">
            <v>4</v>
          </cell>
          <cell r="H342">
            <v>80</v>
          </cell>
          <cell r="I342">
            <v>4</v>
          </cell>
          <cell r="J342">
            <v>80</v>
          </cell>
          <cell r="K342">
            <v>2</v>
          </cell>
          <cell r="L342">
            <v>5</v>
          </cell>
          <cell r="M342">
            <v>90</v>
          </cell>
          <cell r="N342">
            <v>2</v>
          </cell>
          <cell r="O342">
            <v>5</v>
          </cell>
          <cell r="P342">
            <v>80</v>
          </cell>
          <cell r="Q342">
            <v>2</v>
          </cell>
          <cell r="R342">
            <v>5</v>
          </cell>
          <cell r="S342">
            <v>55</v>
          </cell>
          <cell r="T342">
            <v>2</v>
          </cell>
          <cell r="U342">
            <v>4</v>
          </cell>
          <cell r="V342">
            <v>55</v>
          </cell>
          <cell r="W342">
            <v>2</v>
          </cell>
          <cell r="X342">
            <v>4</v>
          </cell>
          <cell r="Y342">
            <v>440</v>
          </cell>
          <cell r="Z342">
            <v>10</v>
          </cell>
          <cell r="AA342">
            <v>23</v>
          </cell>
          <cell r="AB342">
            <v>73.33</v>
          </cell>
          <cell r="AC342">
            <v>2</v>
          </cell>
          <cell r="AD342">
            <v>2</v>
          </cell>
          <cell r="AE342">
            <v>2</v>
          </cell>
          <cell r="AF342">
            <v>4.5999999999999996</v>
          </cell>
          <cell r="AG342">
            <v>4.166666666666667</v>
          </cell>
          <cell r="AH342">
            <v>4.166666666666667</v>
          </cell>
        </row>
        <row r="343">
          <cell r="B343" t="str">
            <v>Slaking</v>
          </cell>
          <cell r="C343" t="str">
            <v>Normal</v>
          </cell>
          <cell r="G343">
            <v>7</v>
          </cell>
          <cell r="H343">
            <v>150</v>
          </cell>
          <cell r="I343">
            <v>7</v>
          </cell>
          <cell r="J343">
            <v>160</v>
          </cell>
          <cell r="K343">
            <v>4</v>
          </cell>
          <cell r="L343">
            <v>8</v>
          </cell>
          <cell r="M343">
            <v>100</v>
          </cell>
          <cell r="N343">
            <v>3</v>
          </cell>
          <cell r="O343">
            <v>6</v>
          </cell>
          <cell r="P343">
            <v>100</v>
          </cell>
          <cell r="Q343">
            <v>3</v>
          </cell>
          <cell r="R343">
            <v>6</v>
          </cell>
          <cell r="S343">
            <v>95</v>
          </cell>
          <cell r="T343">
            <v>2</v>
          </cell>
          <cell r="U343">
            <v>5</v>
          </cell>
          <cell r="V343">
            <v>65</v>
          </cell>
          <cell r="W343">
            <v>2</v>
          </cell>
          <cell r="X343">
            <v>4</v>
          </cell>
          <cell r="Y343">
            <v>670</v>
          </cell>
          <cell r="Z343">
            <v>14</v>
          </cell>
          <cell r="AA343">
            <v>29</v>
          </cell>
          <cell r="AB343">
            <v>111.67</v>
          </cell>
          <cell r="AC343">
            <v>2.8</v>
          </cell>
          <cell r="AD343">
            <v>2.9166666666666665</v>
          </cell>
          <cell r="AE343">
            <v>2.9166666666666665</v>
          </cell>
          <cell r="AF343">
            <v>5.8</v>
          </cell>
          <cell r="AG343">
            <v>5.416666666666667</v>
          </cell>
          <cell r="AH343">
            <v>5.416666666666667</v>
          </cell>
        </row>
        <row r="344">
          <cell r="B344" t="str">
            <v>Nincada</v>
          </cell>
          <cell r="C344" t="str">
            <v>Bug</v>
          </cell>
          <cell r="D344" t="str">
            <v>Ground</v>
          </cell>
          <cell r="G344">
            <v>3</v>
          </cell>
          <cell r="H344">
            <v>31</v>
          </cell>
          <cell r="I344">
            <v>3</v>
          </cell>
          <cell r="J344">
            <v>45</v>
          </cell>
          <cell r="K344">
            <v>2</v>
          </cell>
          <cell r="L344">
            <v>4</v>
          </cell>
          <cell r="M344">
            <v>40</v>
          </cell>
          <cell r="N344">
            <v>1</v>
          </cell>
          <cell r="O344">
            <v>3</v>
          </cell>
          <cell r="P344">
            <v>90</v>
          </cell>
          <cell r="Q344">
            <v>2</v>
          </cell>
          <cell r="R344">
            <v>5</v>
          </cell>
          <cell r="S344">
            <v>30</v>
          </cell>
          <cell r="T344">
            <v>1</v>
          </cell>
          <cell r="U344">
            <v>3</v>
          </cell>
          <cell r="V344">
            <v>30</v>
          </cell>
          <cell r="W344">
            <v>1</v>
          </cell>
          <cell r="X344">
            <v>3</v>
          </cell>
          <cell r="Y344">
            <v>266</v>
          </cell>
          <cell r="Z344">
            <v>7</v>
          </cell>
          <cell r="AA344">
            <v>18</v>
          </cell>
          <cell r="AB344">
            <v>44.33</v>
          </cell>
          <cell r="AC344">
            <v>1.4</v>
          </cell>
          <cell r="AD344">
            <v>1.4166666666666667</v>
          </cell>
          <cell r="AE344">
            <v>1.4166666666666667</v>
          </cell>
          <cell r="AF344">
            <v>3.6</v>
          </cell>
          <cell r="AG344">
            <v>3.25</v>
          </cell>
          <cell r="AH344">
            <v>3.25</v>
          </cell>
        </row>
        <row r="345">
          <cell r="B345" t="str">
            <v>Ninjask</v>
          </cell>
          <cell r="C345" t="str">
            <v>Bug</v>
          </cell>
          <cell r="D345" t="str">
            <v>Flying</v>
          </cell>
          <cell r="G345">
            <v>4</v>
          </cell>
          <cell r="H345">
            <v>61</v>
          </cell>
          <cell r="I345">
            <v>4</v>
          </cell>
          <cell r="J345">
            <v>90</v>
          </cell>
          <cell r="K345">
            <v>2</v>
          </cell>
          <cell r="L345">
            <v>5</v>
          </cell>
          <cell r="M345">
            <v>160</v>
          </cell>
          <cell r="N345">
            <v>4</v>
          </cell>
          <cell r="O345">
            <v>8</v>
          </cell>
          <cell r="P345">
            <v>45</v>
          </cell>
          <cell r="Q345">
            <v>2</v>
          </cell>
          <cell r="R345">
            <v>4</v>
          </cell>
          <cell r="S345">
            <v>50</v>
          </cell>
          <cell r="T345">
            <v>2</v>
          </cell>
          <cell r="U345">
            <v>4</v>
          </cell>
          <cell r="V345">
            <v>50</v>
          </cell>
          <cell r="W345">
            <v>2</v>
          </cell>
          <cell r="X345">
            <v>4</v>
          </cell>
          <cell r="Y345">
            <v>456</v>
          </cell>
          <cell r="Z345">
            <v>12</v>
          </cell>
          <cell r="AA345">
            <v>25</v>
          </cell>
          <cell r="AB345">
            <v>76</v>
          </cell>
          <cell r="AC345">
            <v>2.4</v>
          </cell>
          <cell r="AD345">
            <v>2.3333333333333335</v>
          </cell>
          <cell r="AE345">
            <v>2.3333333333333335</v>
          </cell>
          <cell r="AF345">
            <v>5</v>
          </cell>
          <cell r="AG345">
            <v>4.5</v>
          </cell>
          <cell r="AH345">
            <v>4.5</v>
          </cell>
        </row>
        <row r="346">
          <cell r="B346" t="str">
            <v>Shedinja</v>
          </cell>
          <cell r="C346" t="str">
            <v>Bug</v>
          </cell>
          <cell r="D346" t="str">
            <v>Ghost</v>
          </cell>
          <cell r="G346">
            <v>1</v>
          </cell>
          <cell r="H346">
            <v>1</v>
          </cell>
          <cell r="I346">
            <v>1</v>
          </cell>
          <cell r="J346">
            <v>90</v>
          </cell>
          <cell r="K346">
            <v>2</v>
          </cell>
          <cell r="L346">
            <v>5</v>
          </cell>
          <cell r="M346">
            <v>40</v>
          </cell>
          <cell r="N346">
            <v>1</v>
          </cell>
          <cell r="O346">
            <v>3</v>
          </cell>
          <cell r="P346">
            <v>45</v>
          </cell>
          <cell r="Q346">
            <v>2</v>
          </cell>
          <cell r="R346">
            <v>4</v>
          </cell>
          <cell r="S346">
            <v>30</v>
          </cell>
          <cell r="T346">
            <v>1</v>
          </cell>
          <cell r="U346">
            <v>3</v>
          </cell>
          <cell r="V346">
            <v>30</v>
          </cell>
          <cell r="W346">
            <v>1</v>
          </cell>
          <cell r="X346">
            <v>3</v>
          </cell>
          <cell r="Y346">
            <v>236</v>
          </cell>
          <cell r="Z346">
            <v>7</v>
          </cell>
          <cell r="AA346">
            <v>18</v>
          </cell>
          <cell r="AB346">
            <v>39.33</v>
          </cell>
          <cell r="AC346">
            <v>1.4</v>
          </cell>
          <cell r="AD346">
            <v>1.25</v>
          </cell>
          <cell r="AE346">
            <v>1.25</v>
          </cell>
          <cell r="AF346">
            <v>3.6</v>
          </cell>
          <cell r="AG346">
            <v>3.0833333333333335</v>
          </cell>
          <cell r="AH346">
            <v>3.0833333333333335</v>
          </cell>
        </row>
        <row r="347">
          <cell r="B347" t="str">
            <v>Whismur</v>
          </cell>
          <cell r="C347" t="str">
            <v>Normal</v>
          </cell>
          <cell r="G347">
            <v>3</v>
          </cell>
          <cell r="H347">
            <v>64</v>
          </cell>
          <cell r="I347">
            <v>3</v>
          </cell>
          <cell r="J347">
            <v>51</v>
          </cell>
          <cell r="K347">
            <v>2</v>
          </cell>
          <cell r="L347">
            <v>5</v>
          </cell>
          <cell r="M347">
            <v>28</v>
          </cell>
          <cell r="N347">
            <v>2</v>
          </cell>
          <cell r="O347">
            <v>4</v>
          </cell>
          <cell r="P347">
            <v>23</v>
          </cell>
          <cell r="Q347">
            <v>1</v>
          </cell>
          <cell r="R347">
            <v>3</v>
          </cell>
          <cell r="S347">
            <v>51</v>
          </cell>
          <cell r="T347">
            <v>2</v>
          </cell>
          <cell r="U347">
            <v>5</v>
          </cell>
          <cell r="V347">
            <v>23</v>
          </cell>
          <cell r="W347">
            <v>1</v>
          </cell>
          <cell r="X347">
            <v>3</v>
          </cell>
          <cell r="Y347">
            <v>240</v>
          </cell>
          <cell r="Z347">
            <v>8</v>
          </cell>
          <cell r="AA347">
            <v>20</v>
          </cell>
          <cell r="AB347">
            <v>40</v>
          </cell>
          <cell r="AC347">
            <v>1.6</v>
          </cell>
          <cell r="AD347">
            <v>1.5833333333333333</v>
          </cell>
          <cell r="AE347">
            <v>1.5833333333333333</v>
          </cell>
          <cell r="AF347">
            <v>4</v>
          </cell>
          <cell r="AG347">
            <v>3.5833333333333335</v>
          </cell>
          <cell r="AH347">
            <v>3.5833333333333335</v>
          </cell>
        </row>
        <row r="348">
          <cell r="B348" t="str">
            <v>Loudred</v>
          </cell>
          <cell r="C348" t="str">
            <v>Normal</v>
          </cell>
          <cell r="G348">
            <v>4</v>
          </cell>
          <cell r="H348">
            <v>84</v>
          </cell>
          <cell r="I348">
            <v>4</v>
          </cell>
          <cell r="J348">
            <v>71</v>
          </cell>
          <cell r="K348">
            <v>2</v>
          </cell>
          <cell r="L348">
            <v>5</v>
          </cell>
          <cell r="M348">
            <v>48</v>
          </cell>
          <cell r="N348">
            <v>2</v>
          </cell>
          <cell r="O348">
            <v>4</v>
          </cell>
          <cell r="P348">
            <v>43</v>
          </cell>
          <cell r="Q348">
            <v>1</v>
          </cell>
          <cell r="R348">
            <v>3</v>
          </cell>
          <cell r="S348">
            <v>71</v>
          </cell>
          <cell r="T348">
            <v>2</v>
          </cell>
          <cell r="U348">
            <v>5</v>
          </cell>
          <cell r="V348">
            <v>43</v>
          </cell>
          <cell r="W348">
            <v>1</v>
          </cell>
          <cell r="X348">
            <v>3</v>
          </cell>
          <cell r="Y348">
            <v>360</v>
          </cell>
          <cell r="Z348">
            <v>8</v>
          </cell>
          <cell r="AA348">
            <v>20</v>
          </cell>
          <cell r="AB348">
            <v>60</v>
          </cell>
          <cell r="AC348">
            <v>1.6</v>
          </cell>
          <cell r="AD348">
            <v>1.6666666666666667</v>
          </cell>
          <cell r="AE348">
            <v>1.6666666666666667</v>
          </cell>
          <cell r="AF348">
            <v>4</v>
          </cell>
          <cell r="AG348">
            <v>3.6666666666666665</v>
          </cell>
          <cell r="AH348">
            <v>3.6666666666666665</v>
          </cell>
        </row>
        <row r="349">
          <cell r="B349" t="str">
            <v>Exploud</v>
          </cell>
          <cell r="C349" t="str">
            <v>Normal</v>
          </cell>
          <cell r="G349">
            <v>5</v>
          </cell>
          <cell r="H349">
            <v>104</v>
          </cell>
          <cell r="I349">
            <v>5</v>
          </cell>
          <cell r="J349">
            <v>91</v>
          </cell>
          <cell r="K349">
            <v>2</v>
          </cell>
          <cell r="L349">
            <v>5</v>
          </cell>
          <cell r="M349">
            <v>68</v>
          </cell>
          <cell r="N349">
            <v>2</v>
          </cell>
          <cell r="O349">
            <v>4</v>
          </cell>
          <cell r="P349">
            <v>63</v>
          </cell>
          <cell r="Q349">
            <v>1</v>
          </cell>
          <cell r="R349">
            <v>4</v>
          </cell>
          <cell r="S349">
            <v>91</v>
          </cell>
          <cell r="T349">
            <v>2</v>
          </cell>
          <cell r="U349">
            <v>5</v>
          </cell>
          <cell r="V349">
            <v>73</v>
          </cell>
          <cell r="W349">
            <v>2</v>
          </cell>
          <cell r="X349">
            <v>5</v>
          </cell>
          <cell r="Y349">
            <v>490</v>
          </cell>
          <cell r="Z349">
            <v>9</v>
          </cell>
          <cell r="AA349">
            <v>23</v>
          </cell>
          <cell r="AB349">
            <v>81.67</v>
          </cell>
          <cell r="AC349">
            <v>1.8</v>
          </cell>
          <cell r="AD349">
            <v>1.9166666666666667</v>
          </cell>
          <cell r="AE349">
            <v>1.9166666666666667</v>
          </cell>
          <cell r="AF349">
            <v>4.5999999999999996</v>
          </cell>
          <cell r="AG349">
            <v>4.25</v>
          </cell>
          <cell r="AH349">
            <v>4.25</v>
          </cell>
        </row>
        <row r="350">
          <cell r="B350" t="str">
            <v>Makuhita</v>
          </cell>
          <cell r="C350" t="str">
            <v>Fighting</v>
          </cell>
          <cell r="G350">
            <v>3</v>
          </cell>
          <cell r="H350">
            <v>72</v>
          </cell>
          <cell r="I350">
            <v>3</v>
          </cell>
          <cell r="J350">
            <v>60</v>
          </cell>
          <cell r="K350">
            <v>2</v>
          </cell>
          <cell r="L350">
            <v>4</v>
          </cell>
          <cell r="M350">
            <v>25</v>
          </cell>
          <cell r="N350">
            <v>1</v>
          </cell>
          <cell r="O350">
            <v>3</v>
          </cell>
          <cell r="P350">
            <v>30</v>
          </cell>
          <cell r="Q350">
            <v>1</v>
          </cell>
          <cell r="R350">
            <v>3</v>
          </cell>
          <cell r="S350">
            <v>20</v>
          </cell>
          <cell r="T350">
            <v>1</v>
          </cell>
          <cell r="U350">
            <v>3</v>
          </cell>
          <cell r="V350">
            <v>30</v>
          </cell>
          <cell r="W350">
            <v>1</v>
          </cell>
          <cell r="X350">
            <v>3</v>
          </cell>
          <cell r="Y350">
            <v>237</v>
          </cell>
          <cell r="Z350">
            <v>6</v>
          </cell>
          <cell r="AA350">
            <v>16</v>
          </cell>
          <cell r="AB350">
            <v>39.5</v>
          </cell>
          <cell r="AC350">
            <v>1.2</v>
          </cell>
          <cell r="AD350">
            <v>1.25</v>
          </cell>
          <cell r="AE350">
            <v>1.25</v>
          </cell>
          <cell r="AF350">
            <v>3.2</v>
          </cell>
          <cell r="AG350">
            <v>2.9166666666666665</v>
          </cell>
          <cell r="AH350">
            <v>2.9166666666666665</v>
          </cell>
        </row>
        <row r="351">
          <cell r="B351" t="str">
            <v>Hariyama</v>
          </cell>
          <cell r="C351" t="str">
            <v>Fighting</v>
          </cell>
          <cell r="G351">
            <v>7</v>
          </cell>
          <cell r="H351">
            <v>144</v>
          </cell>
          <cell r="I351">
            <v>7</v>
          </cell>
          <cell r="J351">
            <v>120</v>
          </cell>
          <cell r="K351">
            <v>3</v>
          </cell>
          <cell r="L351">
            <v>7</v>
          </cell>
          <cell r="M351">
            <v>50</v>
          </cell>
          <cell r="N351">
            <v>2</v>
          </cell>
          <cell r="O351">
            <v>4</v>
          </cell>
          <cell r="P351">
            <v>60</v>
          </cell>
          <cell r="Q351">
            <v>2</v>
          </cell>
          <cell r="R351">
            <v>4</v>
          </cell>
          <cell r="S351">
            <v>40</v>
          </cell>
          <cell r="T351">
            <v>1</v>
          </cell>
          <cell r="U351">
            <v>3</v>
          </cell>
          <cell r="V351">
            <v>60</v>
          </cell>
          <cell r="W351">
            <v>2</v>
          </cell>
          <cell r="X351">
            <v>4</v>
          </cell>
          <cell r="Y351">
            <v>474</v>
          </cell>
          <cell r="Z351">
            <v>10</v>
          </cell>
          <cell r="AA351">
            <v>22</v>
          </cell>
          <cell r="AB351">
            <v>79</v>
          </cell>
          <cell r="AC351">
            <v>2</v>
          </cell>
          <cell r="AD351">
            <v>2.25</v>
          </cell>
          <cell r="AE351">
            <v>2.25</v>
          </cell>
          <cell r="AF351">
            <v>4.4000000000000004</v>
          </cell>
          <cell r="AG351">
            <v>4.25</v>
          </cell>
          <cell r="AH351">
            <v>4.25</v>
          </cell>
        </row>
        <row r="352">
          <cell r="B352" t="str">
            <v>Azurill</v>
          </cell>
          <cell r="C352" t="str">
            <v>Normal</v>
          </cell>
          <cell r="D352" t="str">
            <v>Fairy</v>
          </cell>
          <cell r="G352">
            <v>3</v>
          </cell>
          <cell r="H352">
            <v>50</v>
          </cell>
          <cell r="I352">
            <v>3</v>
          </cell>
          <cell r="J352">
            <v>20</v>
          </cell>
          <cell r="K352">
            <v>1</v>
          </cell>
          <cell r="L352">
            <v>3</v>
          </cell>
          <cell r="M352">
            <v>20</v>
          </cell>
          <cell r="N352">
            <v>1</v>
          </cell>
          <cell r="O352">
            <v>3</v>
          </cell>
          <cell r="P352">
            <v>40</v>
          </cell>
          <cell r="Q352">
            <v>1</v>
          </cell>
          <cell r="R352">
            <v>3</v>
          </cell>
          <cell r="S352">
            <v>20</v>
          </cell>
          <cell r="T352">
            <v>1</v>
          </cell>
          <cell r="U352">
            <v>3</v>
          </cell>
          <cell r="V352">
            <v>40</v>
          </cell>
          <cell r="W352">
            <v>1</v>
          </cell>
          <cell r="X352">
            <v>3</v>
          </cell>
          <cell r="Y352">
            <v>190</v>
          </cell>
          <cell r="Z352">
            <v>5</v>
          </cell>
          <cell r="AA352">
            <v>15</v>
          </cell>
          <cell r="AB352">
            <v>31.67</v>
          </cell>
          <cell r="AC352">
            <v>1</v>
          </cell>
          <cell r="AD352">
            <v>1.0833333333333333</v>
          </cell>
          <cell r="AE352">
            <v>1.0833333333333333</v>
          </cell>
          <cell r="AF352">
            <v>3</v>
          </cell>
          <cell r="AG352">
            <v>2.75</v>
          </cell>
          <cell r="AH352">
            <v>2.75</v>
          </cell>
        </row>
        <row r="353">
          <cell r="B353" t="str">
            <v>Nosepass</v>
          </cell>
          <cell r="C353" t="str">
            <v>Rock</v>
          </cell>
          <cell r="G353">
            <v>4</v>
          </cell>
          <cell r="H353">
            <v>30</v>
          </cell>
          <cell r="I353">
            <v>3</v>
          </cell>
          <cell r="J353">
            <v>45</v>
          </cell>
          <cell r="K353">
            <v>2</v>
          </cell>
          <cell r="L353">
            <v>4</v>
          </cell>
          <cell r="M353">
            <v>30</v>
          </cell>
          <cell r="N353">
            <v>1</v>
          </cell>
          <cell r="O353">
            <v>3</v>
          </cell>
          <cell r="P353">
            <v>135</v>
          </cell>
          <cell r="Q353">
            <v>3</v>
          </cell>
          <cell r="R353">
            <v>7</v>
          </cell>
          <cell r="S353">
            <v>45</v>
          </cell>
          <cell r="T353">
            <v>2</v>
          </cell>
          <cell r="U353">
            <v>4</v>
          </cell>
          <cell r="V353">
            <v>90</v>
          </cell>
          <cell r="W353">
            <v>2</v>
          </cell>
          <cell r="X353">
            <v>5</v>
          </cell>
          <cell r="Y353">
            <v>375</v>
          </cell>
          <cell r="Z353">
            <v>10</v>
          </cell>
          <cell r="AA353">
            <v>23</v>
          </cell>
          <cell r="AB353">
            <v>62.5</v>
          </cell>
          <cell r="AC353">
            <v>2</v>
          </cell>
          <cell r="AD353">
            <v>2</v>
          </cell>
          <cell r="AE353">
            <v>1.9166666666666667</v>
          </cell>
          <cell r="AF353">
            <v>4.5999999999999996</v>
          </cell>
          <cell r="AG353">
            <v>4.166666666666667</v>
          </cell>
          <cell r="AH353">
            <v>4.083333333333333</v>
          </cell>
        </row>
        <row r="354">
          <cell r="B354" t="str">
            <v>Skitty</v>
          </cell>
          <cell r="C354" t="str">
            <v>Normal</v>
          </cell>
          <cell r="G354">
            <v>3</v>
          </cell>
          <cell r="H354">
            <v>50</v>
          </cell>
          <cell r="I354">
            <v>3</v>
          </cell>
          <cell r="J354">
            <v>45</v>
          </cell>
          <cell r="K354">
            <v>2</v>
          </cell>
          <cell r="L354">
            <v>4</v>
          </cell>
          <cell r="M354">
            <v>50</v>
          </cell>
          <cell r="N354">
            <v>2</v>
          </cell>
          <cell r="O354">
            <v>5</v>
          </cell>
          <cell r="P354">
            <v>45</v>
          </cell>
          <cell r="Q354">
            <v>2</v>
          </cell>
          <cell r="R354">
            <v>4</v>
          </cell>
          <cell r="S354">
            <v>35</v>
          </cell>
          <cell r="T354">
            <v>1</v>
          </cell>
          <cell r="U354">
            <v>3</v>
          </cell>
          <cell r="V354">
            <v>35</v>
          </cell>
          <cell r="W354">
            <v>1</v>
          </cell>
          <cell r="X354">
            <v>3</v>
          </cell>
          <cell r="Y354">
            <v>260</v>
          </cell>
          <cell r="Z354">
            <v>8</v>
          </cell>
          <cell r="AA354">
            <v>19</v>
          </cell>
          <cell r="AB354">
            <v>43.33</v>
          </cell>
          <cell r="AC354">
            <v>1.6</v>
          </cell>
          <cell r="AD354">
            <v>1.5833333333333333</v>
          </cell>
          <cell r="AE354">
            <v>1.5833333333333333</v>
          </cell>
          <cell r="AF354">
            <v>3.8</v>
          </cell>
          <cell r="AG354">
            <v>3.4166666666666665</v>
          </cell>
          <cell r="AH354">
            <v>3.4166666666666665</v>
          </cell>
        </row>
        <row r="355">
          <cell r="B355" t="str">
            <v>Delcatty</v>
          </cell>
          <cell r="C355" t="str">
            <v>Normal</v>
          </cell>
          <cell r="G355">
            <v>4</v>
          </cell>
          <cell r="H355">
            <v>70</v>
          </cell>
          <cell r="I355">
            <v>4</v>
          </cell>
          <cell r="J355">
            <v>65</v>
          </cell>
          <cell r="K355">
            <v>2</v>
          </cell>
          <cell r="L355">
            <v>4</v>
          </cell>
          <cell r="M355">
            <v>70</v>
          </cell>
          <cell r="N355">
            <v>2</v>
          </cell>
          <cell r="O355">
            <v>5</v>
          </cell>
          <cell r="P355">
            <v>65</v>
          </cell>
          <cell r="Q355">
            <v>2</v>
          </cell>
          <cell r="R355">
            <v>4</v>
          </cell>
          <cell r="S355">
            <v>55</v>
          </cell>
          <cell r="T355">
            <v>2</v>
          </cell>
          <cell r="U355">
            <v>4</v>
          </cell>
          <cell r="V355">
            <v>55</v>
          </cell>
          <cell r="W355">
            <v>2</v>
          </cell>
          <cell r="X355">
            <v>4</v>
          </cell>
          <cell r="Y355">
            <v>380</v>
          </cell>
          <cell r="Z355">
            <v>10</v>
          </cell>
          <cell r="AA355">
            <v>21</v>
          </cell>
          <cell r="AB355">
            <v>63.33</v>
          </cell>
          <cell r="AC355">
            <v>2</v>
          </cell>
          <cell r="AD355">
            <v>2</v>
          </cell>
          <cell r="AE355">
            <v>2</v>
          </cell>
          <cell r="AF355">
            <v>4.2</v>
          </cell>
          <cell r="AG355">
            <v>3.8333333333333335</v>
          </cell>
          <cell r="AH355">
            <v>3.8333333333333335</v>
          </cell>
        </row>
        <row r="356">
          <cell r="B356" t="str">
            <v>Sableye</v>
          </cell>
          <cell r="C356" t="str">
            <v>Dark</v>
          </cell>
          <cell r="D356" t="str">
            <v>Ghost</v>
          </cell>
          <cell r="G356">
            <v>4</v>
          </cell>
          <cell r="H356">
            <v>50</v>
          </cell>
          <cell r="I356">
            <v>4</v>
          </cell>
          <cell r="J356">
            <v>75</v>
          </cell>
          <cell r="K356">
            <v>2</v>
          </cell>
          <cell r="L356">
            <v>5</v>
          </cell>
          <cell r="M356">
            <v>50</v>
          </cell>
          <cell r="N356">
            <v>2</v>
          </cell>
          <cell r="O356">
            <v>4</v>
          </cell>
          <cell r="P356">
            <v>75</v>
          </cell>
          <cell r="Q356">
            <v>2</v>
          </cell>
          <cell r="R356">
            <v>5</v>
          </cell>
          <cell r="S356">
            <v>65</v>
          </cell>
          <cell r="T356">
            <v>2</v>
          </cell>
          <cell r="U356">
            <v>4</v>
          </cell>
          <cell r="V356">
            <v>65</v>
          </cell>
          <cell r="W356">
            <v>2</v>
          </cell>
          <cell r="X356">
            <v>4</v>
          </cell>
          <cell r="Y356">
            <v>380</v>
          </cell>
          <cell r="Z356">
            <v>10</v>
          </cell>
          <cell r="AA356">
            <v>22</v>
          </cell>
          <cell r="AB356">
            <v>63.33</v>
          </cell>
          <cell r="AC356">
            <v>2</v>
          </cell>
          <cell r="AD356">
            <v>2</v>
          </cell>
          <cell r="AE356">
            <v>2</v>
          </cell>
          <cell r="AF356">
            <v>4.4000000000000004</v>
          </cell>
          <cell r="AG356">
            <v>4</v>
          </cell>
          <cell r="AH356">
            <v>4</v>
          </cell>
        </row>
        <row r="357">
          <cell r="B357" t="str">
            <v>Sableye (Mega Sableye)</v>
          </cell>
          <cell r="C357" t="str">
            <v>Dark</v>
          </cell>
          <cell r="D357" t="str">
            <v>Ghost</v>
          </cell>
          <cell r="H357">
            <v>50</v>
          </cell>
          <cell r="I357">
            <v>4</v>
          </cell>
          <cell r="J357">
            <v>85</v>
          </cell>
          <cell r="K357">
            <v>2</v>
          </cell>
          <cell r="L357">
            <v>5</v>
          </cell>
          <cell r="M357">
            <v>20</v>
          </cell>
          <cell r="N357">
            <v>1</v>
          </cell>
          <cell r="O357">
            <v>3</v>
          </cell>
          <cell r="P357">
            <v>125</v>
          </cell>
          <cell r="Q357">
            <v>3</v>
          </cell>
          <cell r="R357">
            <v>7</v>
          </cell>
          <cell r="S357">
            <v>85</v>
          </cell>
          <cell r="T357">
            <v>2</v>
          </cell>
          <cell r="U357">
            <v>5</v>
          </cell>
          <cell r="V357">
            <v>115</v>
          </cell>
          <cell r="W357">
            <v>3</v>
          </cell>
          <cell r="X357">
            <v>6</v>
          </cell>
          <cell r="Y357">
            <v>480</v>
          </cell>
          <cell r="Z357">
            <v>11</v>
          </cell>
          <cell r="AA357">
            <v>26</v>
          </cell>
          <cell r="AB357">
            <v>80</v>
          </cell>
          <cell r="AC357">
            <v>2.2000000000000002</v>
          </cell>
          <cell r="AD357">
            <v>1.8333333333333333</v>
          </cell>
          <cell r="AE357">
            <v>2.1666666666666665</v>
          </cell>
          <cell r="AF357">
            <v>5.2</v>
          </cell>
          <cell r="AG357">
            <v>4.333333333333333</v>
          </cell>
          <cell r="AH357">
            <v>4.666666666666667</v>
          </cell>
        </row>
        <row r="358">
          <cell r="B358" t="str">
            <v>Mawile</v>
          </cell>
          <cell r="C358" t="str">
            <v>Steel</v>
          </cell>
          <cell r="D358" t="str">
            <v>Fairy</v>
          </cell>
          <cell r="G358">
            <v>4</v>
          </cell>
          <cell r="H358">
            <v>50</v>
          </cell>
          <cell r="I358">
            <v>4</v>
          </cell>
          <cell r="J358">
            <v>85</v>
          </cell>
          <cell r="K358">
            <v>2</v>
          </cell>
          <cell r="L358">
            <v>5</v>
          </cell>
          <cell r="M358">
            <v>50</v>
          </cell>
          <cell r="N358">
            <v>2</v>
          </cell>
          <cell r="O358">
            <v>4</v>
          </cell>
          <cell r="P358">
            <v>85</v>
          </cell>
          <cell r="Q358">
            <v>2</v>
          </cell>
          <cell r="R358">
            <v>5</v>
          </cell>
          <cell r="S358">
            <v>55</v>
          </cell>
          <cell r="T358">
            <v>2</v>
          </cell>
          <cell r="U358">
            <v>4</v>
          </cell>
          <cell r="V358">
            <v>55</v>
          </cell>
          <cell r="W358">
            <v>2</v>
          </cell>
          <cell r="X358">
            <v>4</v>
          </cell>
          <cell r="Y358">
            <v>380</v>
          </cell>
          <cell r="Z358">
            <v>10</v>
          </cell>
          <cell r="AA358">
            <v>22</v>
          </cell>
          <cell r="AB358">
            <v>63.33</v>
          </cell>
          <cell r="AC358">
            <v>2</v>
          </cell>
          <cell r="AD358">
            <v>2</v>
          </cell>
          <cell r="AE358">
            <v>2</v>
          </cell>
          <cell r="AF358">
            <v>4.4000000000000004</v>
          </cell>
          <cell r="AG358">
            <v>4</v>
          </cell>
          <cell r="AH358">
            <v>4</v>
          </cell>
        </row>
        <row r="359">
          <cell r="B359" t="str">
            <v>Mawile (Mega Mawile)</v>
          </cell>
          <cell r="C359" t="str">
            <v>Steel</v>
          </cell>
          <cell r="D359" t="str">
            <v>Fairy</v>
          </cell>
          <cell r="H359">
            <v>50</v>
          </cell>
          <cell r="I359">
            <v>4</v>
          </cell>
          <cell r="J359">
            <v>105</v>
          </cell>
          <cell r="K359">
            <v>3</v>
          </cell>
          <cell r="L359">
            <v>6</v>
          </cell>
          <cell r="M359">
            <v>50</v>
          </cell>
          <cell r="N359">
            <v>2</v>
          </cell>
          <cell r="O359">
            <v>4</v>
          </cell>
          <cell r="P359">
            <v>125</v>
          </cell>
          <cell r="Q359">
            <v>3</v>
          </cell>
          <cell r="R359">
            <v>7</v>
          </cell>
          <cell r="S359">
            <v>55</v>
          </cell>
          <cell r="T359">
            <v>2</v>
          </cell>
          <cell r="U359">
            <v>4</v>
          </cell>
          <cell r="V359">
            <v>95</v>
          </cell>
          <cell r="W359">
            <v>3</v>
          </cell>
          <cell r="X359">
            <v>6</v>
          </cell>
          <cell r="Y359">
            <v>480</v>
          </cell>
          <cell r="Z359">
            <v>13</v>
          </cell>
          <cell r="AA359">
            <v>27</v>
          </cell>
          <cell r="AB359">
            <v>80</v>
          </cell>
          <cell r="AC359">
            <v>2.6</v>
          </cell>
          <cell r="AD359">
            <v>2.1666666666666665</v>
          </cell>
          <cell r="AE359">
            <v>2.5</v>
          </cell>
          <cell r="AF359">
            <v>5.4</v>
          </cell>
          <cell r="AG359">
            <v>4.5</v>
          </cell>
          <cell r="AH359">
            <v>4.833333333333333</v>
          </cell>
        </row>
        <row r="360">
          <cell r="B360" t="str">
            <v>Aron</v>
          </cell>
          <cell r="C360" t="str">
            <v>Steel</v>
          </cell>
          <cell r="D360" t="str">
            <v>Rock</v>
          </cell>
          <cell r="G360">
            <v>3</v>
          </cell>
          <cell r="H360">
            <v>50</v>
          </cell>
          <cell r="I360">
            <v>3</v>
          </cell>
          <cell r="J360">
            <v>70</v>
          </cell>
          <cell r="K360">
            <v>2</v>
          </cell>
          <cell r="L360">
            <v>5</v>
          </cell>
          <cell r="M360">
            <v>30</v>
          </cell>
          <cell r="N360">
            <v>1</v>
          </cell>
          <cell r="O360">
            <v>3</v>
          </cell>
          <cell r="P360">
            <v>100</v>
          </cell>
          <cell r="Q360">
            <v>3</v>
          </cell>
          <cell r="R360">
            <v>6</v>
          </cell>
          <cell r="S360">
            <v>40</v>
          </cell>
          <cell r="T360">
            <v>1</v>
          </cell>
          <cell r="U360">
            <v>3</v>
          </cell>
          <cell r="V360">
            <v>40</v>
          </cell>
          <cell r="W360">
            <v>1</v>
          </cell>
          <cell r="X360">
            <v>3</v>
          </cell>
          <cell r="Y360">
            <v>330</v>
          </cell>
          <cell r="Z360">
            <v>8</v>
          </cell>
          <cell r="AA360">
            <v>20</v>
          </cell>
          <cell r="AB360">
            <v>55</v>
          </cell>
          <cell r="AC360">
            <v>1.6</v>
          </cell>
          <cell r="AD360">
            <v>1.5833333333333333</v>
          </cell>
          <cell r="AE360">
            <v>1.5833333333333333</v>
          </cell>
          <cell r="AF360">
            <v>4</v>
          </cell>
          <cell r="AG360">
            <v>3.5833333333333335</v>
          </cell>
          <cell r="AH360">
            <v>3.5833333333333335</v>
          </cell>
        </row>
        <row r="361">
          <cell r="B361" t="str">
            <v>Lairon</v>
          </cell>
          <cell r="C361" t="str">
            <v>Steel</v>
          </cell>
          <cell r="D361" t="str">
            <v>Rock</v>
          </cell>
          <cell r="G361">
            <v>4</v>
          </cell>
          <cell r="H361">
            <v>60</v>
          </cell>
          <cell r="I361">
            <v>4</v>
          </cell>
          <cell r="J361">
            <v>90</v>
          </cell>
          <cell r="K361">
            <v>2</v>
          </cell>
          <cell r="L361">
            <v>5</v>
          </cell>
          <cell r="M361">
            <v>40</v>
          </cell>
          <cell r="N361">
            <v>1</v>
          </cell>
          <cell r="O361">
            <v>3</v>
          </cell>
          <cell r="P361">
            <v>140</v>
          </cell>
          <cell r="Q361">
            <v>3</v>
          </cell>
          <cell r="R361">
            <v>7</v>
          </cell>
          <cell r="S361">
            <v>50</v>
          </cell>
          <cell r="T361">
            <v>2</v>
          </cell>
          <cell r="U361">
            <v>4</v>
          </cell>
          <cell r="V361">
            <v>50</v>
          </cell>
          <cell r="W361">
            <v>2</v>
          </cell>
          <cell r="X361">
            <v>4</v>
          </cell>
          <cell r="Y361">
            <v>430</v>
          </cell>
          <cell r="Z361">
            <v>10</v>
          </cell>
          <cell r="AA361">
            <v>23</v>
          </cell>
          <cell r="AB361">
            <v>71.67</v>
          </cell>
          <cell r="AC361">
            <v>2</v>
          </cell>
          <cell r="AD361">
            <v>2</v>
          </cell>
          <cell r="AE361">
            <v>2</v>
          </cell>
          <cell r="AF361">
            <v>4.5999999999999996</v>
          </cell>
          <cell r="AG361">
            <v>4.166666666666667</v>
          </cell>
          <cell r="AH361">
            <v>4.166666666666667</v>
          </cell>
        </row>
        <row r="362">
          <cell r="B362" t="str">
            <v>Aggron</v>
          </cell>
          <cell r="C362" t="str">
            <v>Steel</v>
          </cell>
          <cell r="D362" t="str">
            <v>Rock</v>
          </cell>
          <cell r="G362">
            <v>7</v>
          </cell>
          <cell r="H362">
            <v>70</v>
          </cell>
          <cell r="I362">
            <v>7</v>
          </cell>
          <cell r="J362">
            <v>110</v>
          </cell>
          <cell r="K362">
            <v>3</v>
          </cell>
          <cell r="L362">
            <v>6</v>
          </cell>
          <cell r="M362">
            <v>50</v>
          </cell>
          <cell r="N362">
            <v>2</v>
          </cell>
          <cell r="O362">
            <v>4</v>
          </cell>
          <cell r="P362">
            <v>180</v>
          </cell>
          <cell r="Q362">
            <v>4</v>
          </cell>
          <cell r="R362">
            <v>9</v>
          </cell>
          <cell r="S362">
            <v>60</v>
          </cell>
          <cell r="T362">
            <v>2</v>
          </cell>
          <cell r="U362">
            <v>4</v>
          </cell>
          <cell r="V362">
            <v>60</v>
          </cell>
          <cell r="W362">
            <v>2</v>
          </cell>
          <cell r="X362">
            <v>4</v>
          </cell>
          <cell r="Y362">
            <v>530</v>
          </cell>
          <cell r="Z362">
            <v>13</v>
          </cell>
          <cell r="AA362">
            <v>27</v>
          </cell>
          <cell r="AB362">
            <v>88.33</v>
          </cell>
          <cell r="AC362">
            <v>2.6</v>
          </cell>
          <cell r="AD362">
            <v>2.75</v>
          </cell>
          <cell r="AE362">
            <v>2.75</v>
          </cell>
          <cell r="AF362">
            <v>5.4</v>
          </cell>
          <cell r="AG362">
            <v>5.083333333333333</v>
          </cell>
          <cell r="AH362">
            <v>5.083333333333333</v>
          </cell>
        </row>
        <row r="363">
          <cell r="B363" t="str">
            <v>Aggron (Mega Aggron)</v>
          </cell>
          <cell r="C363" t="str">
            <v>Steel</v>
          </cell>
          <cell r="H363">
            <v>70</v>
          </cell>
          <cell r="I363">
            <v>7</v>
          </cell>
          <cell r="J363">
            <v>140</v>
          </cell>
          <cell r="K363">
            <v>3</v>
          </cell>
          <cell r="L363">
            <v>7</v>
          </cell>
          <cell r="M363">
            <v>50</v>
          </cell>
          <cell r="N363">
            <v>2</v>
          </cell>
          <cell r="O363">
            <v>4</v>
          </cell>
          <cell r="P363">
            <v>230</v>
          </cell>
          <cell r="Q363">
            <v>5</v>
          </cell>
          <cell r="R363">
            <v>10</v>
          </cell>
          <cell r="S363">
            <v>60</v>
          </cell>
          <cell r="T363">
            <v>2</v>
          </cell>
          <cell r="U363">
            <v>4</v>
          </cell>
          <cell r="V363">
            <v>80</v>
          </cell>
          <cell r="W363">
            <v>2</v>
          </cell>
          <cell r="X363">
            <v>5</v>
          </cell>
          <cell r="Y363">
            <v>630</v>
          </cell>
          <cell r="Z363">
            <v>14</v>
          </cell>
          <cell r="AA363">
            <v>30</v>
          </cell>
          <cell r="AB363">
            <v>105</v>
          </cell>
          <cell r="AC363">
            <v>2.8</v>
          </cell>
          <cell r="AD363">
            <v>2.3333333333333335</v>
          </cell>
          <cell r="AE363">
            <v>2.9166666666666665</v>
          </cell>
          <cell r="AF363">
            <v>6</v>
          </cell>
          <cell r="AG363">
            <v>5</v>
          </cell>
          <cell r="AH363">
            <v>5.583333333333333</v>
          </cell>
        </row>
        <row r="364">
          <cell r="B364" t="str">
            <v>Meditite</v>
          </cell>
          <cell r="C364" t="str">
            <v>Fighting</v>
          </cell>
          <cell r="D364" t="str">
            <v>Psychic</v>
          </cell>
          <cell r="G364">
            <v>3</v>
          </cell>
          <cell r="H364">
            <v>30</v>
          </cell>
          <cell r="I364">
            <v>3</v>
          </cell>
          <cell r="J364">
            <v>40</v>
          </cell>
          <cell r="K364">
            <v>1</v>
          </cell>
          <cell r="L364">
            <v>3</v>
          </cell>
          <cell r="M364">
            <v>60</v>
          </cell>
          <cell r="N364">
            <v>2</v>
          </cell>
          <cell r="O364">
            <v>4</v>
          </cell>
          <cell r="P364">
            <v>55</v>
          </cell>
          <cell r="Q364">
            <v>2</v>
          </cell>
          <cell r="R364">
            <v>4</v>
          </cell>
          <cell r="S364">
            <v>40</v>
          </cell>
          <cell r="T364">
            <v>1</v>
          </cell>
          <cell r="U364">
            <v>3</v>
          </cell>
          <cell r="V364">
            <v>55</v>
          </cell>
          <cell r="W364">
            <v>2</v>
          </cell>
          <cell r="X364">
            <v>4</v>
          </cell>
          <cell r="Y364">
            <v>280</v>
          </cell>
          <cell r="Z364">
            <v>8</v>
          </cell>
          <cell r="AA364">
            <v>18</v>
          </cell>
          <cell r="AB364">
            <v>46.67</v>
          </cell>
          <cell r="AC364">
            <v>1.6</v>
          </cell>
          <cell r="AD364">
            <v>1.5833333333333333</v>
          </cell>
          <cell r="AE364">
            <v>1.5833333333333333</v>
          </cell>
          <cell r="AF364">
            <v>3.6</v>
          </cell>
          <cell r="AG364">
            <v>3.25</v>
          </cell>
          <cell r="AH364">
            <v>3.25</v>
          </cell>
        </row>
        <row r="365">
          <cell r="B365" t="str">
            <v>Medicham</v>
          </cell>
          <cell r="C365" t="str">
            <v>Fighting</v>
          </cell>
          <cell r="D365" t="str">
            <v>Psychic</v>
          </cell>
          <cell r="G365">
            <v>4</v>
          </cell>
          <cell r="H365">
            <v>60</v>
          </cell>
          <cell r="I365">
            <v>4</v>
          </cell>
          <cell r="J365">
            <v>60</v>
          </cell>
          <cell r="K365">
            <v>2</v>
          </cell>
          <cell r="L365">
            <v>4</v>
          </cell>
          <cell r="M365">
            <v>80</v>
          </cell>
          <cell r="N365">
            <v>2</v>
          </cell>
          <cell r="O365">
            <v>5</v>
          </cell>
          <cell r="P365">
            <v>75</v>
          </cell>
          <cell r="Q365">
            <v>2</v>
          </cell>
          <cell r="R365">
            <v>5</v>
          </cell>
          <cell r="S365">
            <v>60</v>
          </cell>
          <cell r="T365">
            <v>2</v>
          </cell>
          <cell r="U365">
            <v>4</v>
          </cell>
          <cell r="V365">
            <v>75</v>
          </cell>
          <cell r="W365">
            <v>2</v>
          </cell>
          <cell r="X365">
            <v>5</v>
          </cell>
          <cell r="Y365">
            <v>410</v>
          </cell>
          <cell r="Z365">
            <v>10</v>
          </cell>
          <cell r="AA365">
            <v>23</v>
          </cell>
          <cell r="AB365">
            <v>68.33</v>
          </cell>
          <cell r="AC365">
            <v>2</v>
          </cell>
          <cell r="AD365">
            <v>2</v>
          </cell>
          <cell r="AE365">
            <v>2</v>
          </cell>
          <cell r="AF365">
            <v>4.5999999999999996</v>
          </cell>
          <cell r="AG365">
            <v>4.166666666666667</v>
          </cell>
          <cell r="AH365">
            <v>4.166666666666667</v>
          </cell>
        </row>
        <row r="366">
          <cell r="B366" t="str">
            <v>Medicham (Mega Medicham)</v>
          </cell>
          <cell r="C366" t="str">
            <v>Fighting</v>
          </cell>
          <cell r="D366" t="str">
            <v>Psychic</v>
          </cell>
          <cell r="H366">
            <v>60</v>
          </cell>
          <cell r="I366">
            <v>4</v>
          </cell>
          <cell r="J366">
            <v>100</v>
          </cell>
          <cell r="K366">
            <v>3</v>
          </cell>
          <cell r="L366">
            <v>6</v>
          </cell>
          <cell r="M366">
            <v>100</v>
          </cell>
          <cell r="N366">
            <v>3</v>
          </cell>
          <cell r="O366">
            <v>6</v>
          </cell>
          <cell r="P366">
            <v>85</v>
          </cell>
          <cell r="Q366">
            <v>2</v>
          </cell>
          <cell r="R366">
            <v>5</v>
          </cell>
          <cell r="S366">
            <v>80</v>
          </cell>
          <cell r="T366">
            <v>2</v>
          </cell>
          <cell r="U366">
            <v>5</v>
          </cell>
          <cell r="V366">
            <v>85</v>
          </cell>
          <cell r="W366">
            <v>2</v>
          </cell>
          <cell r="X366">
            <v>5</v>
          </cell>
          <cell r="Y366">
            <v>510</v>
          </cell>
          <cell r="Z366">
            <v>12</v>
          </cell>
          <cell r="AA366">
            <v>27</v>
          </cell>
          <cell r="AB366">
            <v>85</v>
          </cell>
          <cell r="AC366">
            <v>2.4</v>
          </cell>
          <cell r="AD366">
            <v>2</v>
          </cell>
          <cell r="AE366">
            <v>2.3333333333333335</v>
          </cell>
          <cell r="AF366">
            <v>5.4</v>
          </cell>
          <cell r="AG366">
            <v>4.5</v>
          </cell>
          <cell r="AH366">
            <v>4.833333333333333</v>
          </cell>
        </row>
        <row r="367">
          <cell r="B367" t="str">
            <v>Electrike</v>
          </cell>
          <cell r="C367" t="str">
            <v>Electric</v>
          </cell>
          <cell r="G367">
            <v>3</v>
          </cell>
          <cell r="H367">
            <v>40</v>
          </cell>
          <cell r="I367">
            <v>3</v>
          </cell>
          <cell r="J367">
            <v>45</v>
          </cell>
          <cell r="K367">
            <v>2</v>
          </cell>
          <cell r="L367">
            <v>4</v>
          </cell>
          <cell r="M367">
            <v>65</v>
          </cell>
          <cell r="N367">
            <v>2</v>
          </cell>
          <cell r="O367">
            <v>4</v>
          </cell>
          <cell r="P367">
            <v>40</v>
          </cell>
          <cell r="Q367">
            <v>1</v>
          </cell>
          <cell r="R367">
            <v>3</v>
          </cell>
          <cell r="S367">
            <v>65</v>
          </cell>
          <cell r="T367">
            <v>2</v>
          </cell>
          <cell r="U367">
            <v>4</v>
          </cell>
          <cell r="V367">
            <v>40</v>
          </cell>
          <cell r="W367">
            <v>1</v>
          </cell>
          <cell r="X367">
            <v>3</v>
          </cell>
          <cell r="Y367">
            <v>295</v>
          </cell>
          <cell r="Z367">
            <v>8</v>
          </cell>
          <cell r="AA367">
            <v>18</v>
          </cell>
          <cell r="AB367">
            <v>49.17</v>
          </cell>
          <cell r="AC367">
            <v>1.6</v>
          </cell>
          <cell r="AD367">
            <v>1.5833333333333333</v>
          </cell>
          <cell r="AE367">
            <v>1.5833333333333333</v>
          </cell>
          <cell r="AF367">
            <v>3.6</v>
          </cell>
          <cell r="AG367">
            <v>3.25</v>
          </cell>
          <cell r="AH367">
            <v>3.25</v>
          </cell>
        </row>
        <row r="368">
          <cell r="B368" t="str">
            <v>Manectric</v>
          </cell>
          <cell r="C368" t="str">
            <v>Electric</v>
          </cell>
          <cell r="G368">
            <v>5</v>
          </cell>
          <cell r="H368">
            <v>70</v>
          </cell>
          <cell r="I368">
            <v>5</v>
          </cell>
          <cell r="J368">
            <v>75</v>
          </cell>
          <cell r="K368">
            <v>2</v>
          </cell>
          <cell r="L368">
            <v>5</v>
          </cell>
          <cell r="M368">
            <v>105</v>
          </cell>
          <cell r="N368">
            <v>3</v>
          </cell>
          <cell r="O368">
            <v>6</v>
          </cell>
          <cell r="P368">
            <v>60</v>
          </cell>
          <cell r="Q368">
            <v>2</v>
          </cell>
          <cell r="R368">
            <v>4</v>
          </cell>
          <cell r="S368">
            <v>105</v>
          </cell>
          <cell r="T368">
            <v>3</v>
          </cell>
          <cell r="U368">
            <v>6</v>
          </cell>
          <cell r="V368">
            <v>60</v>
          </cell>
          <cell r="W368">
            <v>2</v>
          </cell>
          <cell r="X368">
            <v>4</v>
          </cell>
          <cell r="Y368">
            <v>475</v>
          </cell>
          <cell r="Z368">
            <v>12</v>
          </cell>
          <cell r="AA368">
            <v>25</v>
          </cell>
          <cell r="AB368">
            <v>79.17</v>
          </cell>
          <cell r="AC368">
            <v>2.4</v>
          </cell>
          <cell r="AD368">
            <v>2.4166666666666665</v>
          </cell>
          <cell r="AE368">
            <v>2.4166666666666665</v>
          </cell>
          <cell r="AF368">
            <v>5</v>
          </cell>
          <cell r="AG368">
            <v>4.583333333333333</v>
          </cell>
          <cell r="AH368">
            <v>4.583333333333333</v>
          </cell>
        </row>
        <row r="369">
          <cell r="B369" t="str">
            <v>Manectric (Mega Manectric)</v>
          </cell>
          <cell r="C369" t="str">
            <v>Electric</v>
          </cell>
          <cell r="H369">
            <v>70</v>
          </cell>
          <cell r="I369">
            <v>5</v>
          </cell>
          <cell r="J369">
            <v>75</v>
          </cell>
          <cell r="K369">
            <v>2</v>
          </cell>
          <cell r="L369">
            <v>5</v>
          </cell>
          <cell r="M369">
            <v>135</v>
          </cell>
          <cell r="N369">
            <v>3</v>
          </cell>
          <cell r="O369">
            <v>7</v>
          </cell>
          <cell r="P369">
            <v>80</v>
          </cell>
          <cell r="Q369">
            <v>2</v>
          </cell>
          <cell r="R369">
            <v>5</v>
          </cell>
          <cell r="S369">
            <v>135</v>
          </cell>
          <cell r="T369">
            <v>3</v>
          </cell>
          <cell r="U369">
            <v>7</v>
          </cell>
          <cell r="V369">
            <v>80</v>
          </cell>
          <cell r="W369">
            <v>2</v>
          </cell>
          <cell r="X369">
            <v>5</v>
          </cell>
          <cell r="Y369">
            <v>575</v>
          </cell>
          <cell r="Z369">
            <v>12</v>
          </cell>
          <cell r="AA369">
            <v>29</v>
          </cell>
          <cell r="AB369">
            <v>95.83</v>
          </cell>
          <cell r="AC369">
            <v>2.4</v>
          </cell>
          <cell r="AD369">
            <v>2</v>
          </cell>
          <cell r="AE369">
            <v>2.4166666666666665</v>
          </cell>
          <cell r="AF369">
            <v>5.8</v>
          </cell>
          <cell r="AG369">
            <v>4.833333333333333</v>
          </cell>
          <cell r="AH369">
            <v>5.25</v>
          </cell>
        </row>
        <row r="370">
          <cell r="B370" t="str">
            <v>Plusle</v>
          </cell>
          <cell r="C370" t="str">
            <v>Electric</v>
          </cell>
          <cell r="G370">
            <v>4</v>
          </cell>
          <cell r="H370">
            <v>60</v>
          </cell>
          <cell r="I370">
            <v>4</v>
          </cell>
          <cell r="J370">
            <v>50</v>
          </cell>
          <cell r="K370">
            <v>2</v>
          </cell>
          <cell r="L370">
            <v>4</v>
          </cell>
          <cell r="M370">
            <v>95</v>
          </cell>
          <cell r="N370">
            <v>3</v>
          </cell>
          <cell r="O370">
            <v>6</v>
          </cell>
          <cell r="P370">
            <v>40</v>
          </cell>
          <cell r="Q370">
            <v>1</v>
          </cell>
          <cell r="R370">
            <v>3</v>
          </cell>
          <cell r="S370">
            <v>85</v>
          </cell>
          <cell r="T370">
            <v>2</v>
          </cell>
          <cell r="U370">
            <v>5</v>
          </cell>
          <cell r="V370">
            <v>75</v>
          </cell>
          <cell r="W370">
            <v>2</v>
          </cell>
          <cell r="X370">
            <v>5</v>
          </cell>
          <cell r="Y370">
            <v>405</v>
          </cell>
          <cell r="Z370">
            <v>10</v>
          </cell>
          <cell r="AA370">
            <v>23</v>
          </cell>
          <cell r="AB370">
            <v>67.5</v>
          </cell>
          <cell r="AC370">
            <v>2</v>
          </cell>
          <cell r="AD370">
            <v>2</v>
          </cell>
          <cell r="AE370">
            <v>2</v>
          </cell>
          <cell r="AF370">
            <v>4.5999999999999996</v>
          </cell>
          <cell r="AG370">
            <v>4.166666666666667</v>
          </cell>
          <cell r="AH370">
            <v>4.166666666666667</v>
          </cell>
        </row>
        <row r="371">
          <cell r="B371" t="str">
            <v>Minun</v>
          </cell>
          <cell r="C371" t="str">
            <v>Electric</v>
          </cell>
          <cell r="G371">
            <v>4</v>
          </cell>
          <cell r="H371">
            <v>60</v>
          </cell>
          <cell r="I371">
            <v>4</v>
          </cell>
          <cell r="J371">
            <v>40</v>
          </cell>
          <cell r="K371">
            <v>1</v>
          </cell>
          <cell r="L371">
            <v>3</v>
          </cell>
          <cell r="M371">
            <v>95</v>
          </cell>
          <cell r="N371">
            <v>3</v>
          </cell>
          <cell r="O371">
            <v>6</v>
          </cell>
          <cell r="P371">
            <v>50</v>
          </cell>
          <cell r="Q371">
            <v>2</v>
          </cell>
          <cell r="R371">
            <v>4</v>
          </cell>
          <cell r="S371">
            <v>75</v>
          </cell>
          <cell r="T371">
            <v>2</v>
          </cell>
          <cell r="U371">
            <v>5</v>
          </cell>
          <cell r="V371">
            <v>85</v>
          </cell>
          <cell r="W371">
            <v>2</v>
          </cell>
          <cell r="X371">
            <v>5</v>
          </cell>
          <cell r="Y371">
            <v>405</v>
          </cell>
          <cell r="Z371">
            <v>10</v>
          </cell>
          <cell r="AA371">
            <v>23</v>
          </cell>
          <cell r="AB371">
            <v>67.5</v>
          </cell>
          <cell r="AC371">
            <v>2</v>
          </cell>
          <cell r="AD371">
            <v>2</v>
          </cell>
          <cell r="AE371">
            <v>2</v>
          </cell>
          <cell r="AF371">
            <v>4.5999999999999996</v>
          </cell>
          <cell r="AG371">
            <v>4.166666666666667</v>
          </cell>
          <cell r="AH371">
            <v>4.166666666666667</v>
          </cell>
        </row>
        <row r="372">
          <cell r="B372" t="str">
            <v>Volbeat</v>
          </cell>
          <cell r="C372" t="str">
            <v>Bug</v>
          </cell>
          <cell r="G372">
            <v>4</v>
          </cell>
          <cell r="H372">
            <v>65</v>
          </cell>
          <cell r="I372">
            <v>4</v>
          </cell>
          <cell r="J372">
            <v>73</v>
          </cell>
          <cell r="K372">
            <v>2</v>
          </cell>
          <cell r="L372">
            <v>5</v>
          </cell>
          <cell r="M372">
            <v>85</v>
          </cell>
          <cell r="N372">
            <v>2</v>
          </cell>
          <cell r="O372">
            <v>5</v>
          </cell>
          <cell r="P372">
            <v>55</v>
          </cell>
          <cell r="Q372">
            <v>2</v>
          </cell>
          <cell r="R372">
            <v>4</v>
          </cell>
          <cell r="S372">
            <v>47</v>
          </cell>
          <cell r="T372">
            <v>2</v>
          </cell>
          <cell r="U372">
            <v>4</v>
          </cell>
          <cell r="V372">
            <v>75</v>
          </cell>
          <cell r="W372">
            <v>2</v>
          </cell>
          <cell r="X372">
            <v>5</v>
          </cell>
          <cell r="Y372">
            <v>400</v>
          </cell>
          <cell r="Z372">
            <v>10</v>
          </cell>
          <cell r="AA372">
            <v>23</v>
          </cell>
          <cell r="AB372">
            <v>66.67</v>
          </cell>
          <cell r="AC372">
            <v>2</v>
          </cell>
          <cell r="AD372">
            <v>2</v>
          </cell>
          <cell r="AE372">
            <v>2</v>
          </cell>
          <cell r="AF372">
            <v>4.5999999999999996</v>
          </cell>
          <cell r="AG372">
            <v>4.166666666666667</v>
          </cell>
          <cell r="AH372">
            <v>4.166666666666667</v>
          </cell>
        </row>
        <row r="373">
          <cell r="B373" t="str">
            <v>Illumise</v>
          </cell>
          <cell r="C373" t="str">
            <v>Bug</v>
          </cell>
          <cell r="G373">
            <v>4</v>
          </cell>
          <cell r="H373">
            <v>65</v>
          </cell>
          <cell r="I373">
            <v>4</v>
          </cell>
          <cell r="J373">
            <v>47</v>
          </cell>
          <cell r="K373">
            <v>2</v>
          </cell>
          <cell r="L373">
            <v>4</v>
          </cell>
          <cell r="M373">
            <v>85</v>
          </cell>
          <cell r="N373">
            <v>2</v>
          </cell>
          <cell r="O373">
            <v>5</v>
          </cell>
          <cell r="P373">
            <v>55</v>
          </cell>
          <cell r="Q373">
            <v>2</v>
          </cell>
          <cell r="R373">
            <v>4</v>
          </cell>
          <cell r="S373">
            <v>73</v>
          </cell>
          <cell r="T373">
            <v>2</v>
          </cell>
          <cell r="U373">
            <v>5</v>
          </cell>
          <cell r="V373">
            <v>75</v>
          </cell>
          <cell r="W373">
            <v>2</v>
          </cell>
          <cell r="X373">
            <v>5</v>
          </cell>
          <cell r="Y373">
            <v>400</v>
          </cell>
          <cell r="Z373">
            <v>10</v>
          </cell>
          <cell r="AA373">
            <v>23</v>
          </cell>
          <cell r="AB373">
            <v>66.67</v>
          </cell>
          <cell r="AC373">
            <v>2</v>
          </cell>
          <cell r="AD373">
            <v>2</v>
          </cell>
          <cell r="AE373">
            <v>2</v>
          </cell>
          <cell r="AF373">
            <v>4.5999999999999996</v>
          </cell>
          <cell r="AG373">
            <v>4.166666666666667</v>
          </cell>
          <cell r="AH373">
            <v>4.166666666666667</v>
          </cell>
        </row>
        <row r="374">
          <cell r="B374" t="str">
            <v>Roselia</v>
          </cell>
          <cell r="C374" t="str">
            <v>Grass</v>
          </cell>
          <cell r="D374" t="str">
            <v>Poison</v>
          </cell>
          <cell r="G374">
            <v>4</v>
          </cell>
          <cell r="H374">
            <v>50</v>
          </cell>
          <cell r="I374">
            <v>4</v>
          </cell>
          <cell r="J374">
            <v>60</v>
          </cell>
          <cell r="K374">
            <v>2</v>
          </cell>
          <cell r="L374">
            <v>4</v>
          </cell>
          <cell r="M374">
            <v>65</v>
          </cell>
          <cell r="N374">
            <v>2</v>
          </cell>
          <cell r="O374">
            <v>4</v>
          </cell>
          <cell r="P374">
            <v>45</v>
          </cell>
          <cell r="Q374">
            <v>2</v>
          </cell>
          <cell r="R374">
            <v>4</v>
          </cell>
          <cell r="S374">
            <v>100</v>
          </cell>
          <cell r="T374">
            <v>3</v>
          </cell>
          <cell r="U374">
            <v>6</v>
          </cell>
          <cell r="V374">
            <v>80</v>
          </cell>
          <cell r="W374">
            <v>2</v>
          </cell>
          <cell r="X374">
            <v>5</v>
          </cell>
          <cell r="Y374">
            <v>400</v>
          </cell>
          <cell r="Z374">
            <v>11</v>
          </cell>
          <cell r="AA374">
            <v>23</v>
          </cell>
          <cell r="AB374">
            <v>66.67</v>
          </cell>
          <cell r="AC374">
            <v>2.2000000000000002</v>
          </cell>
          <cell r="AD374">
            <v>2.1666666666666665</v>
          </cell>
          <cell r="AE374">
            <v>2.1666666666666665</v>
          </cell>
          <cell r="AF374">
            <v>4.5999999999999996</v>
          </cell>
          <cell r="AG374">
            <v>4.166666666666667</v>
          </cell>
          <cell r="AH374">
            <v>4.166666666666667</v>
          </cell>
        </row>
        <row r="375">
          <cell r="B375" t="str">
            <v>Gulpin</v>
          </cell>
          <cell r="C375" t="str">
            <v>Poison</v>
          </cell>
          <cell r="G375">
            <v>3</v>
          </cell>
          <cell r="H375">
            <v>70</v>
          </cell>
          <cell r="I375">
            <v>3</v>
          </cell>
          <cell r="J375">
            <v>43</v>
          </cell>
          <cell r="K375">
            <v>1</v>
          </cell>
          <cell r="L375">
            <v>3</v>
          </cell>
          <cell r="M375">
            <v>40</v>
          </cell>
          <cell r="N375">
            <v>1</v>
          </cell>
          <cell r="O375">
            <v>3</v>
          </cell>
          <cell r="P375">
            <v>53</v>
          </cell>
          <cell r="Q375">
            <v>2</v>
          </cell>
          <cell r="R375">
            <v>4</v>
          </cell>
          <cell r="S375">
            <v>43</v>
          </cell>
          <cell r="T375">
            <v>1</v>
          </cell>
          <cell r="U375">
            <v>3</v>
          </cell>
          <cell r="V375">
            <v>53</v>
          </cell>
          <cell r="W375">
            <v>2</v>
          </cell>
          <cell r="X375">
            <v>4</v>
          </cell>
          <cell r="Y375">
            <v>302</v>
          </cell>
          <cell r="Z375">
            <v>7</v>
          </cell>
          <cell r="AA375">
            <v>17</v>
          </cell>
          <cell r="AB375">
            <v>50.33</v>
          </cell>
          <cell r="AC375">
            <v>1.4</v>
          </cell>
          <cell r="AD375">
            <v>1.4166666666666667</v>
          </cell>
          <cell r="AE375">
            <v>1.4166666666666667</v>
          </cell>
          <cell r="AF375">
            <v>3.4</v>
          </cell>
          <cell r="AG375">
            <v>3.0833333333333335</v>
          </cell>
          <cell r="AH375">
            <v>3.0833333333333335</v>
          </cell>
        </row>
        <row r="376">
          <cell r="B376" t="str">
            <v>Swalot</v>
          </cell>
          <cell r="C376" t="str">
            <v>Poison</v>
          </cell>
          <cell r="G376">
            <v>5</v>
          </cell>
          <cell r="H376">
            <v>100</v>
          </cell>
          <cell r="I376">
            <v>5</v>
          </cell>
          <cell r="J376">
            <v>73</v>
          </cell>
          <cell r="K376">
            <v>2</v>
          </cell>
          <cell r="L376">
            <v>5</v>
          </cell>
          <cell r="M376">
            <v>55</v>
          </cell>
          <cell r="N376">
            <v>2</v>
          </cell>
          <cell r="O376">
            <v>4</v>
          </cell>
          <cell r="P376">
            <v>83</v>
          </cell>
          <cell r="Q376">
            <v>2</v>
          </cell>
          <cell r="R376">
            <v>5</v>
          </cell>
          <cell r="S376">
            <v>73</v>
          </cell>
          <cell r="T376">
            <v>2</v>
          </cell>
          <cell r="U376">
            <v>5</v>
          </cell>
          <cell r="V376">
            <v>83</v>
          </cell>
          <cell r="W376">
            <v>2</v>
          </cell>
          <cell r="X376">
            <v>5</v>
          </cell>
          <cell r="Y376">
            <v>467</v>
          </cell>
          <cell r="Z376">
            <v>10</v>
          </cell>
          <cell r="AA376">
            <v>24</v>
          </cell>
          <cell r="AB376">
            <v>77.83</v>
          </cell>
          <cell r="AC376">
            <v>2</v>
          </cell>
          <cell r="AD376">
            <v>2.0833333333333335</v>
          </cell>
          <cell r="AE376">
            <v>2.0833333333333335</v>
          </cell>
          <cell r="AF376">
            <v>4.8</v>
          </cell>
          <cell r="AG376">
            <v>4.416666666666667</v>
          </cell>
          <cell r="AH376">
            <v>4.416666666666667</v>
          </cell>
        </row>
        <row r="377">
          <cell r="B377" t="str">
            <v>Carvanha</v>
          </cell>
          <cell r="C377" t="str">
            <v>Water</v>
          </cell>
          <cell r="D377" t="str">
            <v>Dark</v>
          </cell>
          <cell r="G377">
            <v>3</v>
          </cell>
          <cell r="H377">
            <v>45</v>
          </cell>
          <cell r="I377">
            <v>3</v>
          </cell>
          <cell r="J377">
            <v>90</v>
          </cell>
          <cell r="K377">
            <v>2</v>
          </cell>
          <cell r="L377">
            <v>5</v>
          </cell>
          <cell r="M377">
            <v>65</v>
          </cell>
          <cell r="N377">
            <v>2</v>
          </cell>
          <cell r="O377">
            <v>4</v>
          </cell>
          <cell r="P377">
            <v>20</v>
          </cell>
          <cell r="Q377">
            <v>1</v>
          </cell>
          <cell r="R377">
            <v>3</v>
          </cell>
          <cell r="S377">
            <v>65</v>
          </cell>
          <cell r="T377">
            <v>2</v>
          </cell>
          <cell r="U377">
            <v>4</v>
          </cell>
          <cell r="V377">
            <v>20</v>
          </cell>
          <cell r="W377">
            <v>1</v>
          </cell>
          <cell r="X377">
            <v>3</v>
          </cell>
          <cell r="Y377">
            <v>305</v>
          </cell>
          <cell r="Z377">
            <v>8</v>
          </cell>
          <cell r="AA377">
            <v>19</v>
          </cell>
          <cell r="AB377">
            <v>50.83</v>
          </cell>
          <cell r="AC377">
            <v>1.6</v>
          </cell>
          <cell r="AD377">
            <v>1.5833333333333333</v>
          </cell>
          <cell r="AE377">
            <v>1.5833333333333333</v>
          </cell>
          <cell r="AF377">
            <v>3.8</v>
          </cell>
          <cell r="AG377">
            <v>3.4166666666666665</v>
          </cell>
          <cell r="AH377">
            <v>3.4166666666666665</v>
          </cell>
        </row>
        <row r="378">
          <cell r="B378" t="str">
            <v>Sharpedo</v>
          </cell>
          <cell r="C378" t="str">
            <v>Water</v>
          </cell>
          <cell r="D378" t="str">
            <v>Dark</v>
          </cell>
          <cell r="G378">
            <v>6</v>
          </cell>
          <cell r="H378">
            <v>70</v>
          </cell>
          <cell r="I378">
            <v>6</v>
          </cell>
          <cell r="J378">
            <v>120</v>
          </cell>
          <cell r="K378">
            <v>3</v>
          </cell>
          <cell r="L378">
            <v>7</v>
          </cell>
          <cell r="M378">
            <v>95</v>
          </cell>
          <cell r="N378">
            <v>3</v>
          </cell>
          <cell r="O378">
            <v>6</v>
          </cell>
          <cell r="P378">
            <v>40</v>
          </cell>
          <cell r="Q378">
            <v>1</v>
          </cell>
          <cell r="R378">
            <v>3</v>
          </cell>
          <cell r="S378">
            <v>95</v>
          </cell>
          <cell r="T378">
            <v>3</v>
          </cell>
          <cell r="U378">
            <v>6</v>
          </cell>
          <cell r="V378">
            <v>40</v>
          </cell>
          <cell r="W378">
            <v>1</v>
          </cell>
          <cell r="X378">
            <v>3</v>
          </cell>
          <cell r="Y378">
            <v>460</v>
          </cell>
          <cell r="Z378">
            <v>11</v>
          </cell>
          <cell r="AA378">
            <v>25</v>
          </cell>
          <cell r="AB378">
            <v>76.67</v>
          </cell>
          <cell r="AC378">
            <v>2.2000000000000002</v>
          </cell>
          <cell r="AD378">
            <v>2.3333333333333335</v>
          </cell>
          <cell r="AE378">
            <v>2.3333333333333335</v>
          </cell>
          <cell r="AF378">
            <v>5</v>
          </cell>
          <cell r="AG378">
            <v>4.666666666666667</v>
          </cell>
          <cell r="AH378">
            <v>4.666666666666667</v>
          </cell>
        </row>
        <row r="379">
          <cell r="B379" t="str">
            <v>Sharpedo (Mega Sharpedo)</v>
          </cell>
          <cell r="C379" t="str">
            <v>Water</v>
          </cell>
          <cell r="D379" t="str">
            <v>Dark</v>
          </cell>
          <cell r="H379">
            <v>70</v>
          </cell>
          <cell r="I379">
            <v>6</v>
          </cell>
          <cell r="J379">
            <v>140</v>
          </cell>
          <cell r="K379">
            <v>3</v>
          </cell>
          <cell r="L379">
            <v>7</v>
          </cell>
          <cell r="M379">
            <v>105</v>
          </cell>
          <cell r="N379">
            <v>3</v>
          </cell>
          <cell r="O379">
            <v>6</v>
          </cell>
          <cell r="P379">
            <v>70</v>
          </cell>
          <cell r="Q379">
            <v>2</v>
          </cell>
          <cell r="R379">
            <v>5</v>
          </cell>
          <cell r="S379">
            <v>110</v>
          </cell>
          <cell r="T379">
            <v>3</v>
          </cell>
          <cell r="U379">
            <v>6</v>
          </cell>
          <cell r="V379">
            <v>65</v>
          </cell>
          <cell r="W379">
            <v>2</v>
          </cell>
          <cell r="X379">
            <v>4</v>
          </cell>
          <cell r="Y379">
            <v>560</v>
          </cell>
          <cell r="Z379">
            <v>13</v>
          </cell>
          <cell r="AA379">
            <v>28</v>
          </cell>
          <cell r="AB379">
            <v>93.33</v>
          </cell>
          <cell r="AC379">
            <v>2.6</v>
          </cell>
          <cell r="AD379">
            <v>2.1666666666666665</v>
          </cell>
          <cell r="AE379">
            <v>2.6666666666666665</v>
          </cell>
          <cell r="AF379">
            <v>5.6</v>
          </cell>
          <cell r="AG379">
            <v>4.666666666666667</v>
          </cell>
          <cell r="AH379">
            <v>5.166666666666667</v>
          </cell>
        </row>
        <row r="380">
          <cell r="B380" t="str">
            <v>Wailmer</v>
          </cell>
          <cell r="C380" t="str">
            <v>Water</v>
          </cell>
          <cell r="G380">
            <v>6</v>
          </cell>
          <cell r="H380">
            <v>130</v>
          </cell>
          <cell r="I380">
            <v>6</v>
          </cell>
          <cell r="J380">
            <v>70</v>
          </cell>
          <cell r="K380">
            <v>2</v>
          </cell>
          <cell r="L380">
            <v>5</v>
          </cell>
          <cell r="M380">
            <v>60</v>
          </cell>
          <cell r="N380">
            <v>2</v>
          </cell>
          <cell r="O380">
            <v>4</v>
          </cell>
          <cell r="P380">
            <v>35</v>
          </cell>
          <cell r="Q380">
            <v>1</v>
          </cell>
          <cell r="R380">
            <v>3</v>
          </cell>
          <cell r="S380">
            <v>70</v>
          </cell>
          <cell r="T380">
            <v>2</v>
          </cell>
          <cell r="U380">
            <v>5</v>
          </cell>
          <cell r="V380">
            <v>35</v>
          </cell>
          <cell r="W380">
            <v>1</v>
          </cell>
          <cell r="X380">
            <v>3</v>
          </cell>
          <cell r="Y380">
            <v>400</v>
          </cell>
          <cell r="Z380">
            <v>8</v>
          </cell>
          <cell r="AA380">
            <v>20</v>
          </cell>
          <cell r="AB380">
            <v>66.67</v>
          </cell>
          <cell r="AC380">
            <v>1.6</v>
          </cell>
          <cell r="AD380">
            <v>1.8333333333333333</v>
          </cell>
          <cell r="AE380">
            <v>1.8333333333333333</v>
          </cell>
          <cell r="AF380">
            <v>4</v>
          </cell>
          <cell r="AG380">
            <v>3.8333333333333335</v>
          </cell>
          <cell r="AH380">
            <v>3.8333333333333335</v>
          </cell>
        </row>
        <row r="381">
          <cell r="B381" t="str">
            <v>Wailord</v>
          </cell>
          <cell r="C381" t="str">
            <v>Water</v>
          </cell>
          <cell r="G381">
            <v>47</v>
          </cell>
          <cell r="H381">
            <v>170</v>
          </cell>
          <cell r="I381">
            <v>47</v>
          </cell>
          <cell r="J381">
            <v>90</v>
          </cell>
          <cell r="K381">
            <v>2</v>
          </cell>
          <cell r="L381">
            <v>5</v>
          </cell>
          <cell r="M381">
            <v>60</v>
          </cell>
          <cell r="N381">
            <v>2</v>
          </cell>
          <cell r="O381">
            <v>4</v>
          </cell>
          <cell r="P381">
            <v>45</v>
          </cell>
          <cell r="Q381">
            <v>2</v>
          </cell>
          <cell r="R381">
            <v>4</v>
          </cell>
          <cell r="S381">
            <v>90</v>
          </cell>
          <cell r="T381">
            <v>2</v>
          </cell>
          <cell r="U381">
            <v>5</v>
          </cell>
          <cell r="V381">
            <v>45</v>
          </cell>
          <cell r="W381">
            <v>2</v>
          </cell>
          <cell r="X381">
            <v>4</v>
          </cell>
          <cell r="Y381">
            <v>500</v>
          </cell>
          <cell r="Z381">
            <v>10</v>
          </cell>
          <cell r="AA381">
            <v>22</v>
          </cell>
          <cell r="AB381">
            <v>83.33</v>
          </cell>
          <cell r="AC381">
            <v>2</v>
          </cell>
          <cell r="AD381">
            <v>5.583333333333333</v>
          </cell>
          <cell r="AE381">
            <v>5.583333333333333</v>
          </cell>
          <cell r="AF381">
            <v>4.4000000000000004</v>
          </cell>
          <cell r="AG381">
            <v>7.583333333333333</v>
          </cell>
          <cell r="AH381">
            <v>7.583333333333333</v>
          </cell>
        </row>
        <row r="382">
          <cell r="B382" t="str">
            <v>Numel</v>
          </cell>
          <cell r="C382" t="str">
            <v>Fire</v>
          </cell>
          <cell r="D382" t="str">
            <v>Ground</v>
          </cell>
          <cell r="G382">
            <v>3</v>
          </cell>
          <cell r="H382">
            <v>60</v>
          </cell>
          <cell r="I382">
            <v>3</v>
          </cell>
          <cell r="J382">
            <v>60</v>
          </cell>
          <cell r="K382">
            <v>2</v>
          </cell>
          <cell r="L382">
            <v>4</v>
          </cell>
          <cell r="M382">
            <v>35</v>
          </cell>
          <cell r="N382">
            <v>1</v>
          </cell>
          <cell r="O382">
            <v>3</v>
          </cell>
          <cell r="P382">
            <v>40</v>
          </cell>
          <cell r="Q382">
            <v>1</v>
          </cell>
          <cell r="R382">
            <v>3</v>
          </cell>
          <cell r="S382">
            <v>65</v>
          </cell>
          <cell r="T382">
            <v>2</v>
          </cell>
          <cell r="U382">
            <v>4</v>
          </cell>
          <cell r="V382">
            <v>45</v>
          </cell>
          <cell r="W382">
            <v>2</v>
          </cell>
          <cell r="X382">
            <v>4</v>
          </cell>
          <cell r="Y382">
            <v>305</v>
          </cell>
          <cell r="Z382">
            <v>8</v>
          </cell>
          <cell r="AA382">
            <v>18</v>
          </cell>
          <cell r="AB382">
            <v>50.83</v>
          </cell>
          <cell r="AC382">
            <v>1.6</v>
          </cell>
          <cell r="AD382">
            <v>1.5833333333333333</v>
          </cell>
          <cell r="AE382">
            <v>1.5833333333333333</v>
          </cell>
          <cell r="AF382">
            <v>3.6</v>
          </cell>
          <cell r="AG382">
            <v>3.25</v>
          </cell>
          <cell r="AH382">
            <v>3.25</v>
          </cell>
        </row>
        <row r="383">
          <cell r="B383" t="str">
            <v>Camerupt</v>
          </cell>
          <cell r="C383" t="str">
            <v>Fire</v>
          </cell>
          <cell r="D383" t="str">
            <v>Ground</v>
          </cell>
          <cell r="G383">
            <v>6</v>
          </cell>
          <cell r="H383">
            <v>70</v>
          </cell>
          <cell r="I383">
            <v>6</v>
          </cell>
          <cell r="J383">
            <v>100</v>
          </cell>
          <cell r="K383">
            <v>3</v>
          </cell>
          <cell r="L383">
            <v>6</v>
          </cell>
          <cell r="M383">
            <v>40</v>
          </cell>
          <cell r="N383">
            <v>1</v>
          </cell>
          <cell r="O383">
            <v>3</v>
          </cell>
          <cell r="P383">
            <v>70</v>
          </cell>
          <cell r="Q383">
            <v>2</v>
          </cell>
          <cell r="R383">
            <v>5</v>
          </cell>
          <cell r="S383">
            <v>105</v>
          </cell>
          <cell r="T383">
            <v>3</v>
          </cell>
          <cell r="U383">
            <v>6</v>
          </cell>
          <cell r="V383">
            <v>75</v>
          </cell>
          <cell r="W383">
            <v>2</v>
          </cell>
          <cell r="X383">
            <v>5</v>
          </cell>
          <cell r="Y383">
            <v>460</v>
          </cell>
          <cell r="Z383">
            <v>11</v>
          </cell>
          <cell r="AA383">
            <v>25</v>
          </cell>
          <cell r="AB383">
            <v>76.67</v>
          </cell>
          <cell r="AC383">
            <v>2.2000000000000002</v>
          </cell>
          <cell r="AD383">
            <v>2.3333333333333335</v>
          </cell>
          <cell r="AE383">
            <v>2.3333333333333335</v>
          </cell>
          <cell r="AF383">
            <v>5</v>
          </cell>
          <cell r="AG383">
            <v>4.666666666666667</v>
          </cell>
          <cell r="AH383">
            <v>4.666666666666667</v>
          </cell>
        </row>
        <row r="384">
          <cell r="B384" t="str">
            <v>Camerupt (Mega Camerupt)</v>
          </cell>
          <cell r="C384" t="str">
            <v>Fire</v>
          </cell>
          <cell r="D384" t="str">
            <v>Ground</v>
          </cell>
          <cell r="H384">
            <v>70</v>
          </cell>
          <cell r="I384">
            <v>6</v>
          </cell>
          <cell r="J384">
            <v>120</v>
          </cell>
          <cell r="K384">
            <v>3</v>
          </cell>
          <cell r="L384">
            <v>7</v>
          </cell>
          <cell r="M384">
            <v>20</v>
          </cell>
          <cell r="N384">
            <v>1</v>
          </cell>
          <cell r="O384">
            <v>3</v>
          </cell>
          <cell r="P384">
            <v>100</v>
          </cell>
          <cell r="Q384">
            <v>3</v>
          </cell>
          <cell r="R384">
            <v>6</v>
          </cell>
          <cell r="S384">
            <v>145</v>
          </cell>
          <cell r="T384">
            <v>4</v>
          </cell>
          <cell r="U384">
            <v>8</v>
          </cell>
          <cell r="V384">
            <v>105</v>
          </cell>
          <cell r="W384">
            <v>3</v>
          </cell>
          <cell r="X384">
            <v>6</v>
          </cell>
          <cell r="Y384">
            <v>560</v>
          </cell>
          <cell r="Z384">
            <v>14</v>
          </cell>
          <cell r="AA384">
            <v>30</v>
          </cell>
          <cell r="AB384">
            <v>93.33</v>
          </cell>
          <cell r="AC384">
            <v>2.8</v>
          </cell>
          <cell r="AD384">
            <v>2.3333333333333335</v>
          </cell>
          <cell r="AE384">
            <v>2.8333333333333335</v>
          </cell>
          <cell r="AF384">
            <v>6</v>
          </cell>
          <cell r="AG384">
            <v>5</v>
          </cell>
          <cell r="AH384">
            <v>5.5</v>
          </cell>
        </row>
        <row r="385">
          <cell r="B385" t="str">
            <v>Torkoal</v>
          </cell>
          <cell r="C385" t="str">
            <v>Fire</v>
          </cell>
          <cell r="G385">
            <v>4</v>
          </cell>
          <cell r="H385">
            <v>70</v>
          </cell>
          <cell r="I385">
            <v>4</v>
          </cell>
          <cell r="J385">
            <v>85</v>
          </cell>
          <cell r="K385">
            <v>2</v>
          </cell>
          <cell r="L385">
            <v>5</v>
          </cell>
          <cell r="M385">
            <v>20</v>
          </cell>
          <cell r="N385">
            <v>1</v>
          </cell>
          <cell r="O385">
            <v>3</v>
          </cell>
          <cell r="P385">
            <v>140</v>
          </cell>
          <cell r="Q385">
            <v>3</v>
          </cell>
          <cell r="R385">
            <v>7</v>
          </cell>
          <cell r="S385">
            <v>85</v>
          </cell>
          <cell r="T385">
            <v>2</v>
          </cell>
          <cell r="U385">
            <v>5</v>
          </cell>
          <cell r="V385">
            <v>70</v>
          </cell>
          <cell r="W385">
            <v>2</v>
          </cell>
          <cell r="X385">
            <v>5</v>
          </cell>
          <cell r="Y385">
            <v>470</v>
          </cell>
          <cell r="Z385">
            <v>10</v>
          </cell>
          <cell r="AA385">
            <v>25</v>
          </cell>
          <cell r="AB385">
            <v>78.33</v>
          </cell>
          <cell r="AC385">
            <v>2</v>
          </cell>
          <cell r="AD385">
            <v>2</v>
          </cell>
          <cell r="AE385">
            <v>2</v>
          </cell>
          <cell r="AF385">
            <v>5</v>
          </cell>
          <cell r="AG385">
            <v>4.5</v>
          </cell>
          <cell r="AH385">
            <v>4.5</v>
          </cell>
        </row>
        <row r="386">
          <cell r="B386" t="str">
            <v>Spoink</v>
          </cell>
          <cell r="C386" t="str">
            <v>Psychic</v>
          </cell>
          <cell r="G386">
            <v>3</v>
          </cell>
          <cell r="H386">
            <v>60</v>
          </cell>
          <cell r="I386">
            <v>3</v>
          </cell>
          <cell r="J386">
            <v>25</v>
          </cell>
          <cell r="K386">
            <v>1</v>
          </cell>
          <cell r="L386">
            <v>3</v>
          </cell>
          <cell r="M386">
            <v>60</v>
          </cell>
          <cell r="N386">
            <v>2</v>
          </cell>
          <cell r="O386">
            <v>4</v>
          </cell>
          <cell r="P386">
            <v>35</v>
          </cell>
          <cell r="Q386">
            <v>1</v>
          </cell>
          <cell r="R386">
            <v>3</v>
          </cell>
          <cell r="S386">
            <v>70</v>
          </cell>
          <cell r="T386">
            <v>2</v>
          </cell>
          <cell r="U386">
            <v>5</v>
          </cell>
          <cell r="V386">
            <v>80</v>
          </cell>
          <cell r="W386">
            <v>2</v>
          </cell>
          <cell r="X386">
            <v>5</v>
          </cell>
          <cell r="Y386">
            <v>330</v>
          </cell>
          <cell r="Z386">
            <v>8</v>
          </cell>
          <cell r="AA386">
            <v>20</v>
          </cell>
          <cell r="AB386">
            <v>55</v>
          </cell>
          <cell r="AC386">
            <v>1.6</v>
          </cell>
          <cell r="AD386">
            <v>1.5833333333333333</v>
          </cell>
          <cell r="AE386">
            <v>1.5833333333333333</v>
          </cell>
          <cell r="AF386">
            <v>4</v>
          </cell>
          <cell r="AG386">
            <v>3.5833333333333335</v>
          </cell>
          <cell r="AH386">
            <v>3.5833333333333335</v>
          </cell>
        </row>
        <row r="387">
          <cell r="B387" t="str">
            <v>Grumpig</v>
          </cell>
          <cell r="C387" t="str">
            <v>Psychic</v>
          </cell>
          <cell r="G387">
            <v>4</v>
          </cell>
          <cell r="H387">
            <v>80</v>
          </cell>
          <cell r="I387">
            <v>4</v>
          </cell>
          <cell r="J387">
            <v>45</v>
          </cell>
          <cell r="K387">
            <v>2</v>
          </cell>
          <cell r="L387">
            <v>4</v>
          </cell>
          <cell r="M387">
            <v>80</v>
          </cell>
          <cell r="N387">
            <v>2</v>
          </cell>
          <cell r="O387">
            <v>5</v>
          </cell>
          <cell r="P387">
            <v>65</v>
          </cell>
          <cell r="Q387">
            <v>2</v>
          </cell>
          <cell r="R387">
            <v>4</v>
          </cell>
          <cell r="S387">
            <v>90</v>
          </cell>
          <cell r="T387">
            <v>2</v>
          </cell>
          <cell r="U387">
            <v>5</v>
          </cell>
          <cell r="V387">
            <v>110</v>
          </cell>
          <cell r="W387">
            <v>3</v>
          </cell>
          <cell r="X387">
            <v>6</v>
          </cell>
          <cell r="Y387">
            <v>470</v>
          </cell>
          <cell r="Z387">
            <v>11</v>
          </cell>
          <cell r="AA387">
            <v>24</v>
          </cell>
          <cell r="AB387">
            <v>78.33</v>
          </cell>
          <cell r="AC387">
            <v>2.2000000000000002</v>
          </cell>
          <cell r="AD387">
            <v>2.1666666666666665</v>
          </cell>
          <cell r="AE387">
            <v>2.1666666666666665</v>
          </cell>
          <cell r="AF387">
            <v>4.8</v>
          </cell>
          <cell r="AG387">
            <v>4.333333333333333</v>
          </cell>
          <cell r="AH387">
            <v>4.333333333333333</v>
          </cell>
        </row>
        <row r="388">
          <cell r="B388" t="str">
            <v>Spinda</v>
          </cell>
          <cell r="C388" t="str">
            <v>Normal</v>
          </cell>
          <cell r="G388">
            <v>4</v>
          </cell>
          <cell r="H388">
            <v>60</v>
          </cell>
          <cell r="I388">
            <v>4</v>
          </cell>
          <cell r="J388">
            <v>60</v>
          </cell>
          <cell r="K388">
            <v>2</v>
          </cell>
          <cell r="L388">
            <v>4</v>
          </cell>
          <cell r="M388">
            <v>60</v>
          </cell>
          <cell r="N388">
            <v>2</v>
          </cell>
          <cell r="O388">
            <v>4</v>
          </cell>
          <cell r="P388">
            <v>60</v>
          </cell>
          <cell r="Q388">
            <v>2</v>
          </cell>
          <cell r="R388">
            <v>4</v>
          </cell>
          <cell r="S388">
            <v>60</v>
          </cell>
          <cell r="T388">
            <v>2</v>
          </cell>
          <cell r="U388">
            <v>4</v>
          </cell>
          <cell r="V388">
            <v>60</v>
          </cell>
          <cell r="W388">
            <v>2</v>
          </cell>
          <cell r="X388">
            <v>4</v>
          </cell>
          <cell r="Y388">
            <v>360</v>
          </cell>
          <cell r="Z388">
            <v>10</v>
          </cell>
          <cell r="AA388">
            <v>20</v>
          </cell>
          <cell r="AB388">
            <v>60</v>
          </cell>
          <cell r="AC388">
            <v>2</v>
          </cell>
          <cell r="AD388">
            <v>2</v>
          </cell>
          <cell r="AE388">
            <v>2</v>
          </cell>
          <cell r="AF388">
            <v>4</v>
          </cell>
          <cell r="AG388">
            <v>3.6666666666666665</v>
          </cell>
          <cell r="AH388">
            <v>3.6666666666666665</v>
          </cell>
        </row>
        <row r="389">
          <cell r="B389" t="str">
            <v>Trapinch</v>
          </cell>
          <cell r="C389" t="str">
            <v>Ground</v>
          </cell>
          <cell r="G389">
            <v>3</v>
          </cell>
          <cell r="H389">
            <v>45</v>
          </cell>
          <cell r="I389">
            <v>3</v>
          </cell>
          <cell r="J389">
            <v>100</v>
          </cell>
          <cell r="K389">
            <v>3</v>
          </cell>
          <cell r="L389">
            <v>6</v>
          </cell>
          <cell r="M389">
            <v>10</v>
          </cell>
          <cell r="N389">
            <v>1</v>
          </cell>
          <cell r="O389">
            <v>2</v>
          </cell>
          <cell r="P389">
            <v>45</v>
          </cell>
          <cell r="Q389">
            <v>2</v>
          </cell>
          <cell r="R389">
            <v>4</v>
          </cell>
          <cell r="S389">
            <v>45</v>
          </cell>
          <cell r="T389">
            <v>2</v>
          </cell>
          <cell r="U389">
            <v>4</v>
          </cell>
          <cell r="V389">
            <v>45</v>
          </cell>
          <cell r="W389">
            <v>2</v>
          </cell>
          <cell r="X389">
            <v>4</v>
          </cell>
          <cell r="Y389">
            <v>290</v>
          </cell>
          <cell r="Z389">
            <v>10</v>
          </cell>
          <cell r="AA389">
            <v>20</v>
          </cell>
          <cell r="AB389">
            <v>48.33</v>
          </cell>
          <cell r="AC389">
            <v>2</v>
          </cell>
          <cell r="AD389">
            <v>1.9166666666666667</v>
          </cell>
          <cell r="AE389">
            <v>1.9166666666666667</v>
          </cell>
          <cell r="AF389">
            <v>4</v>
          </cell>
          <cell r="AG389">
            <v>3.5833333333333335</v>
          </cell>
          <cell r="AH389">
            <v>3.5833333333333335</v>
          </cell>
        </row>
        <row r="390">
          <cell r="B390" t="str">
            <v>Vibrava</v>
          </cell>
          <cell r="C390" t="str">
            <v>Ground</v>
          </cell>
          <cell r="D390" t="str">
            <v>Dragon</v>
          </cell>
          <cell r="G390">
            <v>4</v>
          </cell>
          <cell r="H390">
            <v>50</v>
          </cell>
          <cell r="I390">
            <v>4</v>
          </cell>
          <cell r="J390">
            <v>70</v>
          </cell>
          <cell r="K390">
            <v>3</v>
          </cell>
          <cell r="L390">
            <v>6</v>
          </cell>
          <cell r="M390">
            <v>70</v>
          </cell>
          <cell r="N390">
            <v>2</v>
          </cell>
          <cell r="O390">
            <v>4</v>
          </cell>
          <cell r="P390">
            <v>50</v>
          </cell>
          <cell r="Q390">
            <v>2</v>
          </cell>
          <cell r="R390">
            <v>4</v>
          </cell>
          <cell r="S390">
            <v>50</v>
          </cell>
          <cell r="T390">
            <v>2</v>
          </cell>
          <cell r="U390">
            <v>4</v>
          </cell>
          <cell r="V390">
            <v>50</v>
          </cell>
          <cell r="W390">
            <v>2</v>
          </cell>
          <cell r="X390">
            <v>4</v>
          </cell>
          <cell r="Y390">
            <v>340</v>
          </cell>
          <cell r="Z390">
            <v>11</v>
          </cell>
          <cell r="AA390">
            <v>22</v>
          </cell>
          <cell r="AB390">
            <v>56.67</v>
          </cell>
          <cell r="AC390">
            <v>2.2000000000000002</v>
          </cell>
          <cell r="AD390">
            <v>2.1666666666666665</v>
          </cell>
          <cell r="AE390">
            <v>2.1666666666666665</v>
          </cell>
          <cell r="AF390">
            <v>4.4000000000000004</v>
          </cell>
          <cell r="AG390">
            <v>4</v>
          </cell>
          <cell r="AH390">
            <v>4</v>
          </cell>
        </row>
        <row r="391">
          <cell r="B391" t="str">
            <v>Flygon</v>
          </cell>
          <cell r="C391" t="str">
            <v>Ground</v>
          </cell>
          <cell r="D391" t="str">
            <v>Dragon</v>
          </cell>
          <cell r="G391">
            <v>6</v>
          </cell>
          <cell r="H391">
            <v>80</v>
          </cell>
          <cell r="I391">
            <v>6</v>
          </cell>
          <cell r="J391">
            <v>100</v>
          </cell>
          <cell r="K391">
            <v>3</v>
          </cell>
          <cell r="L391">
            <v>6</v>
          </cell>
          <cell r="M391">
            <v>100</v>
          </cell>
          <cell r="N391">
            <v>3</v>
          </cell>
          <cell r="O391">
            <v>6</v>
          </cell>
          <cell r="P391">
            <v>80</v>
          </cell>
          <cell r="Q391">
            <v>2</v>
          </cell>
          <cell r="R391">
            <v>5</v>
          </cell>
          <cell r="S391">
            <v>80</v>
          </cell>
          <cell r="T391">
            <v>2</v>
          </cell>
          <cell r="U391">
            <v>5</v>
          </cell>
          <cell r="V391">
            <v>80</v>
          </cell>
          <cell r="W391">
            <v>2</v>
          </cell>
          <cell r="X391">
            <v>5</v>
          </cell>
          <cell r="Y391">
            <v>520</v>
          </cell>
          <cell r="Z391">
            <v>12</v>
          </cell>
          <cell r="AA391">
            <v>27</v>
          </cell>
          <cell r="AB391">
            <v>86.67</v>
          </cell>
          <cell r="AC391">
            <v>2.4</v>
          </cell>
          <cell r="AD391">
            <v>2.5</v>
          </cell>
          <cell r="AE391">
            <v>2.5</v>
          </cell>
          <cell r="AF391">
            <v>5.4</v>
          </cell>
          <cell r="AG391">
            <v>5</v>
          </cell>
          <cell r="AH391">
            <v>5</v>
          </cell>
        </row>
        <row r="392">
          <cell r="B392" t="str">
            <v>Cacnea</v>
          </cell>
          <cell r="C392" t="str">
            <v>Grass</v>
          </cell>
          <cell r="G392">
            <v>3</v>
          </cell>
          <cell r="H392">
            <v>50</v>
          </cell>
          <cell r="I392">
            <v>3</v>
          </cell>
          <cell r="J392">
            <v>85</v>
          </cell>
          <cell r="K392">
            <v>2</v>
          </cell>
          <cell r="L392">
            <v>5</v>
          </cell>
          <cell r="M392">
            <v>35</v>
          </cell>
          <cell r="N392">
            <v>1</v>
          </cell>
          <cell r="O392">
            <v>3</v>
          </cell>
          <cell r="P392">
            <v>40</v>
          </cell>
          <cell r="Q392">
            <v>1</v>
          </cell>
          <cell r="R392">
            <v>3</v>
          </cell>
          <cell r="S392">
            <v>85</v>
          </cell>
          <cell r="T392">
            <v>2</v>
          </cell>
          <cell r="U392">
            <v>5</v>
          </cell>
          <cell r="V392">
            <v>40</v>
          </cell>
          <cell r="W392">
            <v>1</v>
          </cell>
          <cell r="X392">
            <v>3</v>
          </cell>
          <cell r="Y392">
            <v>335</v>
          </cell>
          <cell r="Z392">
            <v>7</v>
          </cell>
          <cell r="AA392">
            <v>19</v>
          </cell>
          <cell r="AB392">
            <v>55.83</v>
          </cell>
          <cell r="AC392">
            <v>1.4</v>
          </cell>
          <cell r="AD392">
            <v>1.4166666666666667</v>
          </cell>
          <cell r="AE392">
            <v>1.4166666666666667</v>
          </cell>
          <cell r="AF392">
            <v>3.8</v>
          </cell>
          <cell r="AG392">
            <v>3.4166666666666665</v>
          </cell>
          <cell r="AH392">
            <v>3.4166666666666665</v>
          </cell>
        </row>
        <row r="393">
          <cell r="B393" t="str">
            <v>Cacturne</v>
          </cell>
          <cell r="C393" t="str">
            <v>Grass</v>
          </cell>
          <cell r="D393" t="str">
            <v>Dark</v>
          </cell>
          <cell r="G393">
            <v>4</v>
          </cell>
          <cell r="H393">
            <v>70</v>
          </cell>
          <cell r="I393">
            <v>4</v>
          </cell>
          <cell r="J393">
            <v>115</v>
          </cell>
          <cell r="K393">
            <v>3</v>
          </cell>
          <cell r="L393">
            <v>6</v>
          </cell>
          <cell r="M393">
            <v>55</v>
          </cell>
          <cell r="N393">
            <v>2</v>
          </cell>
          <cell r="O393">
            <v>4</v>
          </cell>
          <cell r="P393">
            <v>60</v>
          </cell>
          <cell r="Q393">
            <v>2</v>
          </cell>
          <cell r="R393">
            <v>4</v>
          </cell>
          <cell r="S393">
            <v>115</v>
          </cell>
          <cell r="T393">
            <v>3</v>
          </cell>
          <cell r="U393">
            <v>6</v>
          </cell>
          <cell r="V393">
            <v>60</v>
          </cell>
          <cell r="W393">
            <v>2</v>
          </cell>
          <cell r="X393">
            <v>4</v>
          </cell>
          <cell r="Y393">
            <v>475</v>
          </cell>
          <cell r="Z393">
            <v>12</v>
          </cell>
          <cell r="AA393">
            <v>24</v>
          </cell>
          <cell r="AB393">
            <v>79.17</v>
          </cell>
          <cell r="AC393">
            <v>2.4</v>
          </cell>
          <cell r="AD393">
            <v>2.3333333333333335</v>
          </cell>
          <cell r="AE393">
            <v>2.3333333333333335</v>
          </cell>
          <cell r="AF393">
            <v>4.8</v>
          </cell>
          <cell r="AG393">
            <v>4.333333333333333</v>
          </cell>
          <cell r="AH393">
            <v>4.333333333333333</v>
          </cell>
        </row>
        <row r="394">
          <cell r="B394" t="str">
            <v>Swablu</v>
          </cell>
          <cell r="C394" t="str">
            <v>Normal</v>
          </cell>
          <cell r="D394" t="str">
            <v>Flying</v>
          </cell>
          <cell r="G394">
            <v>3</v>
          </cell>
          <cell r="H394">
            <v>45</v>
          </cell>
          <cell r="I394">
            <v>3</v>
          </cell>
          <cell r="J394">
            <v>40</v>
          </cell>
          <cell r="K394">
            <v>1</v>
          </cell>
          <cell r="L394">
            <v>3</v>
          </cell>
          <cell r="M394">
            <v>50</v>
          </cell>
          <cell r="N394">
            <v>2</v>
          </cell>
          <cell r="O394">
            <v>4</v>
          </cell>
          <cell r="P394">
            <v>60</v>
          </cell>
          <cell r="Q394">
            <v>2</v>
          </cell>
          <cell r="R394">
            <v>4</v>
          </cell>
          <cell r="S394">
            <v>40</v>
          </cell>
          <cell r="T394">
            <v>1</v>
          </cell>
          <cell r="U394">
            <v>3</v>
          </cell>
          <cell r="V394">
            <v>75</v>
          </cell>
          <cell r="W394">
            <v>2</v>
          </cell>
          <cell r="X394">
            <v>5</v>
          </cell>
          <cell r="Y394">
            <v>310</v>
          </cell>
          <cell r="Z394">
            <v>8</v>
          </cell>
          <cell r="AA394">
            <v>19</v>
          </cell>
          <cell r="AB394">
            <v>51.67</v>
          </cell>
          <cell r="AC394">
            <v>1.6</v>
          </cell>
          <cell r="AD394">
            <v>1.5833333333333333</v>
          </cell>
          <cell r="AE394">
            <v>1.5833333333333333</v>
          </cell>
          <cell r="AF394">
            <v>3.8</v>
          </cell>
          <cell r="AG394">
            <v>3.4166666666666665</v>
          </cell>
          <cell r="AH394">
            <v>3.4166666666666665</v>
          </cell>
        </row>
        <row r="395">
          <cell r="B395" t="str">
            <v>Altaria</v>
          </cell>
          <cell r="C395" t="str">
            <v>Dragon</v>
          </cell>
          <cell r="D395" t="str">
            <v>Flying</v>
          </cell>
          <cell r="G395">
            <v>4</v>
          </cell>
          <cell r="H395">
            <v>75</v>
          </cell>
          <cell r="I395">
            <v>4</v>
          </cell>
          <cell r="J395">
            <v>70</v>
          </cell>
          <cell r="K395">
            <v>2</v>
          </cell>
          <cell r="L395">
            <v>5</v>
          </cell>
          <cell r="M395">
            <v>80</v>
          </cell>
          <cell r="N395">
            <v>2</v>
          </cell>
          <cell r="O395">
            <v>5</v>
          </cell>
          <cell r="P395">
            <v>90</v>
          </cell>
          <cell r="Q395">
            <v>2</v>
          </cell>
          <cell r="R395">
            <v>5</v>
          </cell>
          <cell r="S395">
            <v>70</v>
          </cell>
          <cell r="T395">
            <v>2</v>
          </cell>
          <cell r="U395">
            <v>5</v>
          </cell>
          <cell r="V395">
            <v>105</v>
          </cell>
          <cell r="W395">
            <v>3</v>
          </cell>
          <cell r="X395">
            <v>6</v>
          </cell>
          <cell r="Y395">
            <v>490</v>
          </cell>
          <cell r="Z395">
            <v>11</v>
          </cell>
          <cell r="AA395">
            <v>26</v>
          </cell>
          <cell r="AB395">
            <v>81.67</v>
          </cell>
          <cell r="AC395">
            <v>2.2000000000000002</v>
          </cell>
          <cell r="AD395">
            <v>2.1666666666666665</v>
          </cell>
          <cell r="AE395">
            <v>2.1666666666666665</v>
          </cell>
          <cell r="AF395">
            <v>5.2</v>
          </cell>
          <cell r="AG395">
            <v>4.666666666666667</v>
          </cell>
          <cell r="AH395">
            <v>4.666666666666667</v>
          </cell>
        </row>
        <row r="396">
          <cell r="B396" t="str">
            <v>Altaria (Mega Altaria)</v>
          </cell>
          <cell r="C396" t="str">
            <v>Dragon</v>
          </cell>
          <cell r="D396" t="str">
            <v>Fairy</v>
          </cell>
          <cell r="H396">
            <v>75</v>
          </cell>
          <cell r="I396">
            <v>5</v>
          </cell>
          <cell r="J396">
            <v>110</v>
          </cell>
          <cell r="K396">
            <v>3</v>
          </cell>
          <cell r="L396">
            <v>6</v>
          </cell>
          <cell r="M396">
            <v>80</v>
          </cell>
          <cell r="N396">
            <v>2</v>
          </cell>
          <cell r="O396">
            <v>5</v>
          </cell>
          <cell r="P396">
            <v>110</v>
          </cell>
          <cell r="Q396">
            <v>3</v>
          </cell>
          <cell r="R396">
            <v>6</v>
          </cell>
          <cell r="S396">
            <v>110</v>
          </cell>
          <cell r="T396">
            <v>3</v>
          </cell>
          <cell r="U396">
            <v>6</v>
          </cell>
          <cell r="V396">
            <v>105</v>
          </cell>
          <cell r="W396">
            <v>3</v>
          </cell>
          <cell r="X396">
            <v>6</v>
          </cell>
          <cell r="Y396">
            <v>590</v>
          </cell>
          <cell r="Z396">
            <v>14</v>
          </cell>
          <cell r="AA396">
            <v>29</v>
          </cell>
          <cell r="AB396">
            <v>98.33</v>
          </cell>
          <cell r="AC396">
            <v>2.8</v>
          </cell>
          <cell r="AD396">
            <v>2.3333333333333335</v>
          </cell>
          <cell r="AE396">
            <v>2.75</v>
          </cell>
          <cell r="AF396">
            <v>5.8</v>
          </cell>
          <cell r="AG396">
            <v>4.833333333333333</v>
          </cell>
          <cell r="AH396">
            <v>5.25</v>
          </cell>
        </row>
        <row r="397">
          <cell r="B397" t="str">
            <v>Zangoose</v>
          </cell>
          <cell r="C397" t="str">
            <v>Normal</v>
          </cell>
          <cell r="G397">
            <v>4</v>
          </cell>
          <cell r="H397">
            <v>73</v>
          </cell>
          <cell r="I397">
            <v>4</v>
          </cell>
          <cell r="J397">
            <v>115</v>
          </cell>
          <cell r="K397">
            <v>3</v>
          </cell>
          <cell r="L397">
            <v>6</v>
          </cell>
          <cell r="M397">
            <v>90</v>
          </cell>
          <cell r="N397">
            <v>2</v>
          </cell>
          <cell r="O397">
            <v>5</v>
          </cell>
          <cell r="P397">
            <v>60</v>
          </cell>
          <cell r="Q397">
            <v>2</v>
          </cell>
          <cell r="R397">
            <v>4</v>
          </cell>
          <cell r="S397">
            <v>60</v>
          </cell>
          <cell r="T397">
            <v>2</v>
          </cell>
          <cell r="U397">
            <v>4</v>
          </cell>
          <cell r="V397">
            <v>60</v>
          </cell>
          <cell r="W397">
            <v>2</v>
          </cell>
          <cell r="X397">
            <v>4</v>
          </cell>
          <cell r="Y397">
            <v>458</v>
          </cell>
          <cell r="Z397">
            <v>11</v>
          </cell>
          <cell r="AA397">
            <v>23</v>
          </cell>
          <cell r="AB397">
            <v>76.33</v>
          </cell>
          <cell r="AC397">
            <v>2.2000000000000002</v>
          </cell>
          <cell r="AD397">
            <v>2.1666666666666665</v>
          </cell>
          <cell r="AE397">
            <v>2.1666666666666665</v>
          </cell>
          <cell r="AF397">
            <v>4.5999999999999996</v>
          </cell>
          <cell r="AG397">
            <v>4.166666666666667</v>
          </cell>
          <cell r="AH397">
            <v>4.166666666666667</v>
          </cell>
        </row>
        <row r="398">
          <cell r="B398" t="str">
            <v>Seviper</v>
          </cell>
          <cell r="C398" t="str">
            <v>Poison</v>
          </cell>
          <cell r="G398">
            <v>8</v>
          </cell>
          <cell r="H398">
            <v>73</v>
          </cell>
          <cell r="I398">
            <v>8</v>
          </cell>
          <cell r="J398">
            <v>100</v>
          </cell>
          <cell r="K398">
            <v>3</v>
          </cell>
          <cell r="L398">
            <v>6</v>
          </cell>
          <cell r="M398">
            <v>65</v>
          </cell>
          <cell r="N398">
            <v>2</v>
          </cell>
          <cell r="O398">
            <v>4</v>
          </cell>
          <cell r="P398">
            <v>60</v>
          </cell>
          <cell r="Q398">
            <v>2</v>
          </cell>
          <cell r="R398">
            <v>4</v>
          </cell>
          <cell r="S398">
            <v>100</v>
          </cell>
          <cell r="T398">
            <v>3</v>
          </cell>
          <cell r="U398">
            <v>6</v>
          </cell>
          <cell r="V398">
            <v>60</v>
          </cell>
          <cell r="W398">
            <v>2</v>
          </cell>
          <cell r="X398">
            <v>4</v>
          </cell>
          <cell r="Y398">
            <v>458</v>
          </cell>
          <cell r="Z398">
            <v>12</v>
          </cell>
          <cell r="AA398">
            <v>24</v>
          </cell>
          <cell r="AB398">
            <v>76.33</v>
          </cell>
          <cell r="AC398">
            <v>2.4</v>
          </cell>
          <cell r="AD398">
            <v>2.6666666666666665</v>
          </cell>
          <cell r="AE398">
            <v>2.6666666666666665</v>
          </cell>
          <cell r="AF398">
            <v>4.8</v>
          </cell>
          <cell r="AG398">
            <v>4.666666666666667</v>
          </cell>
          <cell r="AH398">
            <v>4.666666666666667</v>
          </cell>
        </row>
        <row r="399">
          <cell r="B399" t="str">
            <v>Lunatone</v>
          </cell>
          <cell r="C399" t="str">
            <v>Rock</v>
          </cell>
          <cell r="D399" t="str">
            <v>Psychic</v>
          </cell>
          <cell r="G399">
            <v>4</v>
          </cell>
          <cell r="H399">
            <v>70</v>
          </cell>
          <cell r="I399">
            <v>4</v>
          </cell>
          <cell r="J399">
            <v>55</v>
          </cell>
          <cell r="K399">
            <v>2</v>
          </cell>
          <cell r="L399">
            <v>4</v>
          </cell>
          <cell r="M399">
            <v>70</v>
          </cell>
          <cell r="N399">
            <v>2</v>
          </cell>
          <cell r="O399">
            <v>5</v>
          </cell>
          <cell r="P399">
            <v>65</v>
          </cell>
          <cell r="Q399">
            <v>2</v>
          </cell>
          <cell r="R399">
            <v>4</v>
          </cell>
          <cell r="S399">
            <v>95</v>
          </cell>
          <cell r="T399">
            <v>3</v>
          </cell>
          <cell r="U399">
            <v>6</v>
          </cell>
          <cell r="V399">
            <v>85</v>
          </cell>
          <cell r="W399">
            <v>2</v>
          </cell>
          <cell r="X399">
            <v>5</v>
          </cell>
          <cell r="Y399">
            <v>440</v>
          </cell>
          <cell r="Z399">
            <v>11</v>
          </cell>
          <cell r="AA399">
            <v>24</v>
          </cell>
          <cell r="AB399">
            <v>73.33</v>
          </cell>
          <cell r="AC399">
            <v>2.2000000000000002</v>
          </cell>
          <cell r="AD399">
            <v>2.1666666666666665</v>
          </cell>
          <cell r="AE399">
            <v>2.1666666666666665</v>
          </cell>
          <cell r="AF399">
            <v>4.8</v>
          </cell>
          <cell r="AG399">
            <v>4.333333333333333</v>
          </cell>
          <cell r="AH399">
            <v>4.333333333333333</v>
          </cell>
        </row>
        <row r="400">
          <cell r="B400" t="str">
            <v>Solrock</v>
          </cell>
          <cell r="C400" t="str">
            <v>Rock</v>
          </cell>
          <cell r="D400" t="str">
            <v>Psychic</v>
          </cell>
          <cell r="G400">
            <v>4</v>
          </cell>
          <cell r="H400">
            <v>70</v>
          </cell>
          <cell r="I400">
            <v>4</v>
          </cell>
          <cell r="J400">
            <v>95</v>
          </cell>
          <cell r="K400">
            <v>3</v>
          </cell>
          <cell r="L400">
            <v>6</v>
          </cell>
          <cell r="M400">
            <v>70</v>
          </cell>
          <cell r="N400">
            <v>2</v>
          </cell>
          <cell r="O400">
            <v>5</v>
          </cell>
          <cell r="P400">
            <v>85</v>
          </cell>
          <cell r="Q400">
            <v>2</v>
          </cell>
          <cell r="R400">
            <v>5</v>
          </cell>
          <cell r="S400">
            <v>55</v>
          </cell>
          <cell r="T400">
            <v>2</v>
          </cell>
          <cell r="U400">
            <v>4</v>
          </cell>
          <cell r="V400">
            <v>65</v>
          </cell>
          <cell r="W400">
            <v>2</v>
          </cell>
          <cell r="X400">
            <v>4</v>
          </cell>
          <cell r="Y400">
            <v>440</v>
          </cell>
          <cell r="Z400">
            <v>11</v>
          </cell>
          <cell r="AA400">
            <v>24</v>
          </cell>
          <cell r="AB400">
            <v>73.33</v>
          </cell>
          <cell r="AC400">
            <v>2.2000000000000002</v>
          </cell>
          <cell r="AD400">
            <v>2.1666666666666665</v>
          </cell>
          <cell r="AE400">
            <v>2.1666666666666665</v>
          </cell>
          <cell r="AF400">
            <v>4.8</v>
          </cell>
          <cell r="AG400">
            <v>4.333333333333333</v>
          </cell>
          <cell r="AH400">
            <v>4.333333333333333</v>
          </cell>
        </row>
        <row r="401">
          <cell r="B401" t="str">
            <v>Barboach</v>
          </cell>
          <cell r="C401" t="str">
            <v>Water</v>
          </cell>
          <cell r="D401" t="str">
            <v>Ground</v>
          </cell>
          <cell r="G401">
            <v>3</v>
          </cell>
          <cell r="H401">
            <v>50</v>
          </cell>
          <cell r="I401">
            <v>3</v>
          </cell>
          <cell r="J401">
            <v>48</v>
          </cell>
          <cell r="K401">
            <v>2</v>
          </cell>
          <cell r="L401">
            <v>4</v>
          </cell>
          <cell r="M401">
            <v>60</v>
          </cell>
          <cell r="N401">
            <v>2</v>
          </cell>
          <cell r="O401">
            <v>4</v>
          </cell>
          <cell r="P401">
            <v>43</v>
          </cell>
          <cell r="Q401">
            <v>1</v>
          </cell>
          <cell r="R401">
            <v>3</v>
          </cell>
          <cell r="S401">
            <v>46</v>
          </cell>
          <cell r="T401">
            <v>2</v>
          </cell>
          <cell r="U401">
            <v>4</v>
          </cell>
          <cell r="V401">
            <v>41</v>
          </cell>
          <cell r="W401">
            <v>1</v>
          </cell>
          <cell r="X401">
            <v>3</v>
          </cell>
          <cell r="Y401">
            <v>288</v>
          </cell>
          <cell r="Z401">
            <v>8</v>
          </cell>
          <cell r="AA401">
            <v>18</v>
          </cell>
          <cell r="AB401">
            <v>48</v>
          </cell>
          <cell r="AC401">
            <v>1.6</v>
          </cell>
          <cell r="AD401">
            <v>1.5833333333333333</v>
          </cell>
          <cell r="AE401">
            <v>1.5833333333333333</v>
          </cell>
          <cell r="AF401">
            <v>3.6</v>
          </cell>
          <cell r="AG401">
            <v>3.25</v>
          </cell>
          <cell r="AH401">
            <v>3.25</v>
          </cell>
        </row>
        <row r="402">
          <cell r="B402" t="str">
            <v>Whiscash</v>
          </cell>
          <cell r="C402" t="str">
            <v>Water</v>
          </cell>
          <cell r="D402" t="str">
            <v>Ground</v>
          </cell>
          <cell r="G402">
            <v>4</v>
          </cell>
          <cell r="H402">
            <v>110</v>
          </cell>
          <cell r="I402">
            <v>4</v>
          </cell>
          <cell r="J402">
            <v>78</v>
          </cell>
          <cell r="K402">
            <v>2</v>
          </cell>
          <cell r="L402">
            <v>5</v>
          </cell>
          <cell r="M402">
            <v>60</v>
          </cell>
          <cell r="N402">
            <v>2</v>
          </cell>
          <cell r="O402">
            <v>4</v>
          </cell>
          <cell r="P402">
            <v>73</v>
          </cell>
          <cell r="Q402">
            <v>2</v>
          </cell>
          <cell r="R402">
            <v>5</v>
          </cell>
          <cell r="S402">
            <v>76</v>
          </cell>
          <cell r="T402">
            <v>2</v>
          </cell>
          <cell r="U402">
            <v>5</v>
          </cell>
          <cell r="V402">
            <v>71</v>
          </cell>
          <cell r="W402">
            <v>2</v>
          </cell>
          <cell r="X402">
            <v>5</v>
          </cell>
          <cell r="Y402">
            <v>468</v>
          </cell>
          <cell r="Z402">
            <v>10</v>
          </cell>
          <cell r="AA402">
            <v>24</v>
          </cell>
          <cell r="AB402">
            <v>78</v>
          </cell>
          <cell r="AC402">
            <v>2</v>
          </cell>
          <cell r="AD402">
            <v>2</v>
          </cell>
          <cell r="AE402">
            <v>2</v>
          </cell>
          <cell r="AF402">
            <v>4.8</v>
          </cell>
          <cell r="AG402">
            <v>4.333333333333333</v>
          </cell>
          <cell r="AH402">
            <v>4.333333333333333</v>
          </cell>
        </row>
        <row r="403">
          <cell r="B403" t="str">
            <v>Corphish</v>
          </cell>
          <cell r="C403" t="str">
            <v>Water</v>
          </cell>
          <cell r="G403">
            <v>3</v>
          </cell>
          <cell r="H403">
            <v>43</v>
          </cell>
          <cell r="I403">
            <v>3</v>
          </cell>
          <cell r="J403">
            <v>80</v>
          </cell>
          <cell r="K403">
            <v>2</v>
          </cell>
          <cell r="L403">
            <v>5</v>
          </cell>
          <cell r="M403">
            <v>35</v>
          </cell>
          <cell r="N403">
            <v>1</v>
          </cell>
          <cell r="O403">
            <v>3</v>
          </cell>
          <cell r="P403">
            <v>65</v>
          </cell>
          <cell r="Q403">
            <v>2</v>
          </cell>
          <cell r="R403">
            <v>4</v>
          </cell>
          <cell r="S403">
            <v>50</v>
          </cell>
          <cell r="T403">
            <v>2</v>
          </cell>
          <cell r="U403">
            <v>4</v>
          </cell>
          <cell r="V403">
            <v>35</v>
          </cell>
          <cell r="W403">
            <v>1</v>
          </cell>
          <cell r="X403">
            <v>3</v>
          </cell>
          <cell r="Y403">
            <v>308</v>
          </cell>
          <cell r="Z403">
            <v>8</v>
          </cell>
          <cell r="AA403">
            <v>19</v>
          </cell>
          <cell r="AB403">
            <v>51.33</v>
          </cell>
          <cell r="AC403">
            <v>1.6</v>
          </cell>
          <cell r="AD403">
            <v>1.5833333333333333</v>
          </cell>
          <cell r="AE403">
            <v>1.5833333333333333</v>
          </cell>
          <cell r="AF403">
            <v>3.8</v>
          </cell>
          <cell r="AG403">
            <v>3.4166666666666665</v>
          </cell>
          <cell r="AH403">
            <v>3.4166666666666665</v>
          </cell>
        </row>
        <row r="404">
          <cell r="B404" t="str">
            <v>Crawdaunt</v>
          </cell>
          <cell r="C404" t="str">
            <v>Water</v>
          </cell>
          <cell r="D404" t="str">
            <v>Dark</v>
          </cell>
          <cell r="G404">
            <v>4</v>
          </cell>
          <cell r="H404">
            <v>63</v>
          </cell>
          <cell r="I404">
            <v>4</v>
          </cell>
          <cell r="J404">
            <v>120</v>
          </cell>
          <cell r="K404">
            <v>3</v>
          </cell>
          <cell r="L404">
            <v>7</v>
          </cell>
          <cell r="M404">
            <v>55</v>
          </cell>
          <cell r="N404">
            <v>2</v>
          </cell>
          <cell r="O404">
            <v>4</v>
          </cell>
          <cell r="P404">
            <v>85</v>
          </cell>
          <cell r="Q404">
            <v>2</v>
          </cell>
          <cell r="R404">
            <v>5</v>
          </cell>
          <cell r="S404">
            <v>90</v>
          </cell>
          <cell r="T404">
            <v>2</v>
          </cell>
          <cell r="U404">
            <v>5</v>
          </cell>
          <cell r="V404">
            <v>55</v>
          </cell>
          <cell r="W404">
            <v>2</v>
          </cell>
          <cell r="X404">
            <v>4</v>
          </cell>
          <cell r="Y404">
            <v>468</v>
          </cell>
          <cell r="Z404">
            <v>11</v>
          </cell>
          <cell r="AA404">
            <v>25</v>
          </cell>
          <cell r="AB404">
            <v>78</v>
          </cell>
          <cell r="AC404">
            <v>2.2000000000000002</v>
          </cell>
          <cell r="AD404">
            <v>2.1666666666666665</v>
          </cell>
          <cell r="AE404">
            <v>2.1666666666666665</v>
          </cell>
          <cell r="AF404">
            <v>5</v>
          </cell>
          <cell r="AG404">
            <v>4.5</v>
          </cell>
          <cell r="AH404">
            <v>4.5</v>
          </cell>
        </row>
        <row r="405">
          <cell r="B405" t="str">
            <v>Baltoy</v>
          </cell>
          <cell r="C405" t="str">
            <v>Ground</v>
          </cell>
          <cell r="D405" t="str">
            <v>Psychic</v>
          </cell>
          <cell r="G405">
            <v>3</v>
          </cell>
          <cell r="H405">
            <v>40</v>
          </cell>
          <cell r="I405">
            <v>3</v>
          </cell>
          <cell r="J405">
            <v>40</v>
          </cell>
          <cell r="K405">
            <v>1</v>
          </cell>
          <cell r="L405">
            <v>3</v>
          </cell>
          <cell r="M405">
            <v>55</v>
          </cell>
          <cell r="N405">
            <v>2</v>
          </cell>
          <cell r="O405">
            <v>4</v>
          </cell>
          <cell r="P405">
            <v>55</v>
          </cell>
          <cell r="Q405">
            <v>2</v>
          </cell>
          <cell r="R405">
            <v>4</v>
          </cell>
          <cell r="S405">
            <v>40</v>
          </cell>
          <cell r="T405">
            <v>1</v>
          </cell>
          <cell r="U405">
            <v>3</v>
          </cell>
          <cell r="V405">
            <v>70</v>
          </cell>
          <cell r="W405">
            <v>2</v>
          </cell>
          <cell r="X405">
            <v>5</v>
          </cell>
          <cell r="Y405">
            <v>300</v>
          </cell>
          <cell r="Z405">
            <v>8</v>
          </cell>
          <cell r="AA405">
            <v>19</v>
          </cell>
          <cell r="AB405">
            <v>50</v>
          </cell>
          <cell r="AC405">
            <v>1.6</v>
          </cell>
          <cell r="AD405">
            <v>1.5833333333333333</v>
          </cell>
          <cell r="AE405">
            <v>1.5833333333333333</v>
          </cell>
          <cell r="AF405">
            <v>3.8</v>
          </cell>
          <cell r="AG405">
            <v>3.4166666666666665</v>
          </cell>
          <cell r="AH405">
            <v>3.4166666666666665</v>
          </cell>
        </row>
        <row r="406">
          <cell r="B406" t="str">
            <v>Claydol</v>
          </cell>
          <cell r="C406" t="str">
            <v>Ground</v>
          </cell>
          <cell r="D406" t="str">
            <v>Psychic</v>
          </cell>
          <cell r="G406">
            <v>5</v>
          </cell>
          <cell r="H406">
            <v>60</v>
          </cell>
          <cell r="I406">
            <v>5</v>
          </cell>
          <cell r="J406">
            <v>70</v>
          </cell>
          <cell r="K406">
            <v>2</v>
          </cell>
          <cell r="L406">
            <v>5</v>
          </cell>
          <cell r="M406">
            <v>75</v>
          </cell>
          <cell r="N406">
            <v>2</v>
          </cell>
          <cell r="O406">
            <v>5</v>
          </cell>
          <cell r="P406">
            <v>105</v>
          </cell>
          <cell r="Q406">
            <v>3</v>
          </cell>
          <cell r="R406">
            <v>6</v>
          </cell>
          <cell r="S406">
            <v>70</v>
          </cell>
          <cell r="T406">
            <v>2</v>
          </cell>
          <cell r="U406">
            <v>5</v>
          </cell>
          <cell r="V406">
            <v>120</v>
          </cell>
          <cell r="W406">
            <v>3</v>
          </cell>
          <cell r="X406">
            <v>6</v>
          </cell>
          <cell r="Y406">
            <v>500</v>
          </cell>
          <cell r="Z406">
            <v>12</v>
          </cell>
          <cell r="AA406">
            <v>27</v>
          </cell>
          <cell r="AB406">
            <v>83.33</v>
          </cell>
          <cell r="AC406">
            <v>2.4</v>
          </cell>
          <cell r="AD406">
            <v>2.4166666666666665</v>
          </cell>
          <cell r="AE406">
            <v>2.4166666666666665</v>
          </cell>
          <cell r="AF406">
            <v>5.4</v>
          </cell>
          <cell r="AG406">
            <v>4.916666666666667</v>
          </cell>
          <cell r="AH406">
            <v>4.916666666666667</v>
          </cell>
        </row>
        <row r="407">
          <cell r="B407" t="str">
            <v>Lileep</v>
          </cell>
          <cell r="C407" t="str">
            <v>Rock</v>
          </cell>
          <cell r="D407" t="str">
            <v>Grass</v>
          </cell>
          <cell r="G407">
            <v>3</v>
          </cell>
          <cell r="H407">
            <v>66</v>
          </cell>
          <cell r="I407">
            <v>3</v>
          </cell>
          <cell r="J407">
            <v>41</v>
          </cell>
          <cell r="K407">
            <v>1</v>
          </cell>
          <cell r="L407">
            <v>3</v>
          </cell>
          <cell r="M407">
            <v>23</v>
          </cell>
          <cell r="N407">
            <v>1</v>
          </cell>
          <cell r="O407">
            <v>3</v>
          </cell>
          <cell r="P407">
            <v>77</v>
          </cell>
          <cell r="Q407">
            <v>2</v>
          </cell>
          <cell r="R407">
            <v>5</v>
          </cell>
          <cell r="S407">
            <v>61</v>
          </cell>
          <cell r="T407">
            <v>2</v>
          </cell>
          <cell r="U407">
            <v>4</v>
          </cell>
          <cell r="V407">
            <v>87</v>
          </cell>
          <cell r="W407">
            <v>2</v>
          </cell>
          <cell r="X407">
            <v>5</v>
          </cell>
          <cell r="Y407">
            <v>355</v>
          </cell>
          <cell r="Z407">
            <v>8</v>
          </cell>
          <cell r="AA407">
            <v>20</v>
          </cell>
          <cell r="AB407">
            <v>59.17</v>
          </cell>
          <cell r="AC407">
            <v>1.6</v>
          </cell>
          <cell r="AD407">
            <v>1.5833333333333333</v>
          </cell>
          <cell r="AE407">
            <v>1.5833333333333333</v>
          </cell>
          <cell r="AF407">
            <v>4</v>
          </cell>
          <cell r="AG407">
            <v>3.5833333333333335</v>
          </cell>
          <cell r="AH407">
            <v>3.5833333333333335</v>
          </cell>
        </row>
        <row r="408">
          <cell r="B408" t="str">
            <v>Cradily</v>
          </cell>
          <cell r="C408" t="str">
            <v>Rock</v>
          </cell>
          <cell r="D408" t="str">
            <v>Grass</v>
          </cell>
          <cell r="G408">
            <v>5</v>
          </cell>
          <cell r="H408">
            <v>86</v>
          </cell>
          <cell r="I408">
            <v>5</v>
          </cell>
          <cell r="J408">
            <v>81</v>
          </cell>
          <cell r="K408">
            <v>2</v>
          </cell>
          <cell r="L408">
            <v>5</v>
          </cell>
          <cell r="M408">
            <v>43</v>
          </cell>
          <cell r="N408">
            <v>1</v>
          </cell>
          <cell r="O408">
            <v>3</v>
          </cell>
          <cell r="P408">
            <v>97</v>
          </cell>
          <cell r="Q408">
            <v>3</v>
          </cell>
          <cell r="R408">
            <v>6</v>
          </cell>
          <cell r="S408">
            <v>81</v>
          </cell>
          <cell r="T408">
            <v>2</v>
          </cell>
          <cell r="U408">
            <v>5</v>
          </cell>
          <cell r="V408">
            <v>107</v>
          </cell>
          <cell r="W408">
            <v>3</v>
          </cell>
          <cell r="X408">
            <v>6</v>
          </cell>
          <cell r="Y408">
            <v>495</v>
          </cell>
          <cell r="Z408">
            <v>11</v>
          </cell>
          <cell r="AA408">
            <v>25</v>
          </cell>
          <cell r="AB408">
            <v>82.5</v>
          </cell>
          <cell r="AC408">
            <v>2.2000000000000002</v>
          </cell>
          <cell r="AD408">
            <v>2.25</v>
          </cell>
          <cell r="AE408">
            <v>2.25</v>
          </cell>
          <cell r="AF408">
            <v>5</v>
          </cell>
          <cell r="AG408">
            <v>4.583333333333333</v>
          </cell>
          <cell r="AH408">
            <v>4.583333333333333</v>
          </cell>
        </row>
        <row r="409">
          <cell r="B409" t="str">
            <v>Anorith</v>
          </cell>
          <cell r="C409" t="str">
            <v>Rock</v>
          </cell>
          <cell r="D409" t="str">
            <v>Bug</v>
          </cell>
          <cell r="G409">
            <v>3</v>
          </cell>
          <cell r="H409">
            <v>45</v>
          </cell>
          <cell r="I409">
            <v>3</v>
          </cell>
          <cell r="J409">
            <v>95</v>
          </cell>
          <cell r="K409">
            <v>3</v>
          </cell>
          <cell r="L409">
            <v>6</v>
          </cell>
          <cell r="M409">
            <v>75</v>
          </cell>
          <cell r="N409">
            <v>2</v>
          </cell>
          <cell r="O409">
            <v>5</v>
          </cell>
          <cell r="P409">
            <v>50</v>
          </cell>
          <cell r="Q409">
            <v>2</v>
          </cell>
          <cell r="R409">
            <v>4</v>
          </cell>
          <cell r="S409">
            <v>40</v>
          </cell>
          <cell r="T409">
            <v>1</v>
          </cell>
          <cell r="U409">
            <v>3</v>
          </cell>
          <cell r="V409">
            <v>50</v>
          </cell>
          <cell r="W409">
            <v>2</v>
          </cell>
          <cell r="X409">
            <v>4</v>
          </cell>
          <cell r="Y409">
            <v>355</v>
          </cell>
          <cell r="Z409">
            <v>10</v>
          </cell>
          <cell r="AA409">
            <v>22</v>
          </cell>
          <cell r="AB409">
            <v>59.17</v>
          </cell>
          <cell r="AC409">
            <v>2</v>
          </cell>
          <cell r="AD409">
            <v>1.9166666666666667</v>
          </cell>
          <cell r="AE409">
            <v>1.9166666666666667</v>
          </cell>
          <cell r="AF409">
            <v>4.4000000000000004</v>
          </cell>
          <cell r="AG409">
            <v>3.9166666666666665</v>
          </cell>
          <cell r="AH409">
            <v>3.9166666666666665</v>
          </cell>
        </row>
        <row r="410">
          <cell r="B410" t="str">
            <v>Armaldo</v>
          </cell>
          <cell r="C410" t="str">
            <v>Rock</v>
          </cell>
          <cell r="D410" t="str">
            <v>Bug</v>
          </cell>
          <cell r="G410">
            <v>5</v>
          </cell>
          <cell r="H410">
            <v>75</v>
          </cell>
          <cell r="I410">
            <v>5</v>
          </cell>
          <cell r="J410">
            <v>125</v>
          </cell>
          <cell r="K410">
            <v>3</v>
          </cell>
          <cell r="L410">
            <v>7</v>
          </cell>
          <cell r="M410">
            <v>45</v>
          </cell>
          <cell r="N410">
            <v>2</v>
          </cell>
          <cell r="O410">
            <v>4</v>
          </cell>
          <cell r="P410">
            <v>100</v>
          </cell>
          <cell r="Q410">
            <v>3</v>
          </cell>
          <cell r="R410">
            <v>6</v>
          </cell>
          <cell r="S410">
            <v>70</v>
          </cell>
          <cell r="T410">
            <v>2</v>
          </cell>
          <cell r="U410">
            <v>5</v>
          </cell>
          <cell r="V410">
            <v>80</v>
          </cell>
          <cell r="W410">
            <v>2</v>
          </cell>
          <cell r="X410">
            <v>5</v>
          </cell>
          <cell r="Y410">
            <v>495</v>
          </cell>
          <cell r="Z410">
            <v>12</v>
          </cell>
          <cell r="AA410">
            <v>27</v>
          </cell>
          <cell r="AB410">
            <v>82.5</v>
          </cell>
          <cell r="AC410">
            <v>2.4</v>
          </cell>
          <cell r="AD410">
            <v>2.4166666666666665</v>
          </cell>
          <cell r="AE410">
            <v>2.4166666666666665</v>
          </cell>
          <cell r="AF410">
            <v>5.4</v>
          </cell>
          <cell r="AG410">
            <v>4.916666666666667</v>
          </cell>
          <cell r="AH410">
            <v>4.916666666666667</v>
          </cell>
        </row>
        <row r="411">
          <cell r="B411" t="str">
            <v>Feebas</v>
          </cell>
          <cell r="C411" t="str">
            <v>Water</v>
          </cell>
          <cell r="G411">
            <v>3</v>
          </cell>
          <cell r="H411">
            <v>20</v>
          </cell>
          <cell r="I411">
            <v>3</v>
          </cell>
          <cell r="J411">
            <v>15</v>
          </cell>
          <cell r="K411">
            <v>1</v>
          </cell>
          <cell r="L411">
            <v>2</v>
          </cell>
          <cell r="M411">
            <v>80</v>
          </cell>
          <cell r="N411">
            <v>2</v>
          </cell>
          <cell r="O411">
            <v>5</v>
          </cell>
          <cell r="P411">
            <v>20</v>
          </cell>
          <cell r="Q411">
            <v>1</v>
          </cell>
          <cell r="R411">
            <v>3</v>
          </cell>
          <cell r="S411">
            <v>10</v>
          </cell>
          <cell r="T411">
            <v>1</v>
          </cell>
          <cell r="U411">
            <v>2</v>
          </cell>
          <cell r="V411">
            <v>55</v>
          </cell>
          <cell r="W411">
            <v>2</v>
          </cell>
          <cell r="X411">
            <v>4</v>
          </cell>
          <cell r="Y411">
            <v>200</v>
          </cell>
          <cell r="Z411">
            <v>7</v>
          </cell>
          <cell r="AA411">
            <v>16</v>
          </cell>
          <cell r="AB411">
            <v>33.33</v>
          </cell>
          <cell r="AC411">
            <v>1.4</v>
          </cell>
          <cell r="AD411">
            <v>1.4166666666666667</v>
          </cell>
          <cell r="AE411">
            <v>1.4166666666666667</v>
          </cell>
          <cell r="AF411">
            <v>3.2</v>
          </cell>
          <cell r="AG411">
            <v>2.9166666666666665</v>
          </cell>
          <cell r="AH411">
            <v>2.9166666666666665</v>
          </cell>
        </row>
        <row r="412">
          <cell r="B412" t="str">
            <v>Milotic</v>
          </cell>
          <cell r="C412" t="str">
            <v>Water</v>
          </cell>
          <cell r="G412">
            <v>20</v>
          </cell>
          <cell r="H412">
            <v>95</v>
          </cell>
          <cell r="I412">
            <v>20</v>
          </cell>
          <cell r="J412">
            <v>60</v>
          </cell>
          <cell r="K412">
            <v>2</v>
          </cell>
          <cell r="L412">
            <v>4</v>
          </cell>
          <cell r="M412">
            <v>81</v>
          </cell>
          <cell r="N412">
            <v>2</v>
          </cell>
          <cell r="O412">
            <v>5</v>
          </cell>
          <cell r="P412">
            <v>79</v>
          </cell>
          <cell r="Q412">
            <v>2</v>
          </cell>
          <cell r="R412">
            <v>5</v>
          </cell>
          <cell r="S412">
            <v>100</v>
          </cell>
          <cell r="T412">
            <v>3</v>
          </cell>
          <cell r="U412">
            <v>6</v>
          </cell>
          <cell r="V412">
            <v>125</v>
          </cell>
          <cell r="W412">
            <v>3</v>
          </cell>
          <cell r="X412">
            <v>6</v>
          </cell>
          <cell r="Y412">
            <v>540</v>
          </cell>
          <cell r="Z412">
            <v>12</v>
          </cell>
          <cell r="AA412">
            <v>26</v>
          </cell>
          <cell r="AB412">
            <v>90</v>
          </cell>
          <cell r="AC412">
            <v>2.4</v>
          </cell>
          <cell r="AD412">
            <v>3.6666666666666665</v>
          </cell>
          <cell r="AE412">
            <v>3.6666666666666665</v>
          </cell>
          <cell r="AF412">
            <v>5.2</v>
          </cell>
          <cell r="AG412">
            <v>6</v>
          </cell>
          <cell r="AH412">
            <v>6</v>
          </cell>
        </row>
        <row r="413">
          <cell r="B413" t="str">
            <v>Castform</v>
          </cell>
          <cell r="C413" t="str">
            <v>Normal</v>
          </cell>
          <cell r="G413">
            <v>4</v>
          </cell>
          <cell r="H413">
            <v>70</v>
          </cell>
          <cell r="I413">
            <v>4</v>
          </cell>
          <cell r="J413">
            <v>70</v>
          </cell>
          <cell r="K413">
            <v>2</v>
          </cell>
          <cell r="L413">
            <v>5</v>
          </cell>
          <cell r="M413">
            <v>70</v>
          </cell>
          <cell r="N413">
            <v>2</v>
          </cell>
          <cell r="O413">
            <v>5</v>
          </cell>
          <cell r="P413">
            <v>70</v>
          </cell>
          <cell r="Q413">
            <v>2</v>
          </cell>
          <cell r="R413">
            <v>5</v>
          </cell>
          <cell r="S413">
            <v>70</v>
          </cell>
          <cell r="T413">
            <v>2</v>
          </cell>
          <cell r="U413">
            <v>5</v>
          </cell>
          <cell r="V413">
            <v>70</v>
          </cell>
          <cell r="W413">
            <v>2</v>
          </cell>
          <cell r="X413">
            <v>5</v>
          </cell>
          <cell r="Y413">
            <v>420</v>
          </cell>
          <cell r="Z413">
            <v>10</v>
          </cell>
          <cell r="AA413">
            <v>25</v>
          </cell>
          <cell r="AB413">
            <v>70</v>
          </cell>
          <cell r="AC413">
            <v>2</v>
          </cell>
          <cell r="AD413">
            <v>2</v>
          </cell>
          <cell r="AE413">
            <v>2</v>
          </cell>
          <cell r="AF413">
            <v>5</v>
          </cell>
          <cell r="AG413">
            <v>4.5</v>
          </cell>
          <cell r="AH413">
            <v>4.5</v>
          </cell>
        </row>
        <row r="414">
          <cell r="B414" t="str">
            <v>Kecleon</v>
          </cell>
          <cell r="C414" t="str">
            <v>Normal</v>
          </cell>
          <cell r="G414">
            <v>4</v>
          </cell>
          <cell r="H414">
            <v>60</v>
          </cell>
          <cell r="I414">
            <v>4</v>
          </cell>
          <cell r="J414">
            <v>90</v>
          </cell>
          <cell r="K414">
            <v>2</v>
          </cell>
          <cell r="L414">
            <v>5</v>
          </cell>
          <cell r="M414">
            <v>40</v>
          </cell>
          <cell r="N414">
            <v>1</v>
          </cell>
          <cell r="O414">
            <v>3</v>
          </cell>
          <cell r="P414">
            <v>70</v>
          </cell>
          <cell r="Q414">
            <v>2</v>
          </cell>
          <cell r="R414">
            <v>5</v>
          </cell>
          <cell r="S414">
            <v>60</v>
          </cell>
          <cell r="T414">
            <v>2</v>
          </cell>
          <cell r="U414">
            <v>4</v>
          </cell>
          <cell r="V414">
            <v>120</v>
          </cell>
          <cell r="W414">
            <v>3</v>
          </cell>
          <cell r="X414">
            <v>7</v>
          </cell>
          <cell r="Y414">
            <v>440</v>
          </cell>
          <cell r="Z414">
            <v>10</v>
          </cell>
          <cell r="AA414">
            <v>24</v>
          </cell>
          <cell r="AB414">
            <v>73.33</v>
          </cell>
          <cell r="AC414">
            <v>2</v>
          </cell>
          <cell r="AD414">
            <v>2</v>
          </cell>
          <cell r="AE414">
            <v>2</v>
          </cell>
          <cell r="AF414">
            <v>4.8</v>
          </cell>
          <cell r="AG414">
            <v>4.333333333333333</v>
          </cell>
          <cell r="AH414">
            <v>4.333333333333333</v>
          </cell>
        </row>
        <row r="415">
          <cell r="B415" t="str">
            <v>Shuppet</v>
          </cell>
          <cell r="C415" t="str">
            <v>Ghost</v>
          </cell>
          <cell r="G415">
            <v>3</v>
          </cell>
          <cell r="H415">
            <v>44</v>
          </cell>
          <cell r="I415">
            <v>3</v>
          </cell>
          <cell r="J415">
            <v>75</v>
          </cell>
          <cell r="K415">
            <v>2</v>
          </cell>
          <cell r="L415">
            <v>5</v>
          </cell>
          <cell r="M415">
            <v>45</v>
          </cell>
          <cell r="N415">
            <v>2</v>
          </cell>
          <cell r="O415">
            <v>4</v>
          </cell>
          <cell r="P415">
            <v>35</v>
          </cell>
          <cell r="Q415">
            <v>1</v>
          </cell>
          <cell r="R415">
            <v>3</v>
          </cell>
          <cell r="S415">
            <v>63</v>
          </cell>
          <cell r="T415">
            <v>2</v>
          </cell>
          <cell r="U415">
            <v>4</v>
          </cell>
          <cell r="V415">
            <v>33</v>
          </cell>
          <cell r="W415">
            <v>1</v>
          </cell>
          <cell r="X415">
            <v>3</v>
          </cell>
          <cell r="Y415">
            <v>295</v>
          </cell>
          <cell r="Z415">
            <v>8</v>
          </cell>
          <cell r="AA415">
            <v>19</v>
          </cell>
          <cell r="AB415">
            <v>49.17</v>
          </cell>
          <cell r="AC415">
            <v>1.6</v>
          </cell>
          <cell r="AD415">
            <v>1.5833333333333333</v>
          </cell>
          <cell r="AE415">
            <v>1.5833333333333333</v>
          </cell>
          <cell r="AF415">
            <v>3.8</v>
          </cell>
          <cell r="AG415">
            <v>3.4166666666666665</v>
          </cell>
          <cell r="AH415">
            <v>3.4166666666666665</v>
          </cell>
        </row>
        <row r="416">
          <cell r="B416" t="str">
            <v>Banette</v>
          </cell>
          <cell r="C416" t="str">
            <v>Ghost</v>
          </cell>
          <cell r="G416">
            <v>4</v>
          </cell>
          <cell r="H416">
            <v>64</v>
          </cell>
          <cell r="I416">
            <v>4</v>
          </cell>
          <cell r="J416">
            <v>115</v>
          </cell>
          <cell r="K416">
            <v>3</v>
          </cell>
          <cell r="L416">
            <v>6</v>
          </cell>
          <cell r="M416">
            <v>65</v>
          </cell>
          <cell r="N416">
            <v>2</v>
          </cell>
          <cell r="O416">
            <v>4</v>
          </cell>
          <cell r="P416">
            <v>65</v>
          </cell>
          <cell r="Q416">
            <v>2</v>
          </cell>
          <cell r="R416">
            <v>4</v>
          </cell>
          <cell r="S416">
            <v>83</v>
          </cell>
          <cell r="T416">
            <v>2</v>
          </cell>
          <cell r="U416">
            <v>5</v>
          </cell>
          <cell r="V416">
            <v>63</v>
          </cell>
          <cell r="W416">
            <v>2</v>
          </cell>
          <cell r="X416">
            <v>5</v>
          </cell>
          <cell r="Y416">
            <v>455</v>
          </cell>
          <cell r="Z416">
            <v>11</v>
          </cell>
          <cell r="AA416">
            <v>24</v>
          </cell>
          <cell r="AB416">
            <v>75.83</v>
          </cell>
          <cell r="AC416">
            <v>2.2000000000000002</v>
          </cell>
          <cell r="AD416">
            <v>2.1666666666666665</v>
          </cell>
          <cell r="AE416">
            <v>2.1666666666666665</v>
          </cell>
          <cell r="AF416">
            <v>4.8</v>
          </cell>
          <cell r="AG416">
            <v>4.333333333333333</v>
          </cell>
          <cell r="AH416">
            <v>4.333333333333333</v>
          </cell>
        </row>
        <row r="417">
          <cell r="B417" t="str">
            <v>Banette (Mega Banette)</v>
          </cell>
          <cell r="C417" t="str">
            <v>Ghost</v>
          </cell>
          <cell r="H417">
            <v>64</v>
          </cell>
          <cell r="I417">
            <v>5</v>
          </cell>
          <cell r="J417">
            <v>165</v>
          </cell>
          <cell r="K417">
            <v>4</v>
          </cell>
          <cell r="L417">
            <v>8</v>
          </cell>
          <cell r="M417">
            <v>75</v>
          </cell>
          <cell r="N417">
            <v>2</v>
          </cell>
          <cell r="O417">
            <v>5</v>
          </cell>
          <cell r="P417">
            <v>75</v>
          </cell>
          <cell r="Q417">
            <v>2</v>
          </cell>
          <cell r="R417">
            <v>5</v>
          </cell>
          <cell r="S417">
            <v>93</v>
          </cell>
          <cell r="T417">
            <v>2</v>
          </cell>
          <cell r="U417">
            <v>5</v>
          </cell>
          <cell r="V417">
            <v>83</v>
          </cell>
          <cell r="W417">
            <v>2</v>
          </cell>
          <cell r="X417">
            <v>5</v>
          </cell>
          <cell r="Y417">
            <v>555</v>
          </cell>
          <cell r="Z417">
            <v>12</v>
          </cell>
          <cell r="AA417">
            <v>28</v>
          </cell>
          <cell r="AB417">
            <v>92.5</v>
          </cell>
          <cell r="AC417">
            <v>2.4</v>
          </cell>
          <cell r="AD417">
            <v>2</v>
          </cell>
          <cell r="AE417">
            <v>2.4166666666666665</v>
          </cell>
          <cell r="AF417">
            <v>5.6</v>
          </cell>
          <cell r="AG417">
            <v>4.666666666666667</v>
          </cell>
          <cell r="AH417">
            <v>5.083333333333333</v>
          </cell>
        </row>
        <row r="418">
          <cell r="B418" t="str">
            <v>Duskull</v>
          </cell>
          <cell r="C418" t="str">
            <v>Ghost</v>
          </cell>
          <cell r="G418">
            <v>3</v>
          </cell>
          <cell r="H418">
            <v>20</v>
          </cell>
          <cell r="I418">
            <v>3</v>
          </cell>
          <cell r="J418">
            <v>40</v>
          </cell>
          <cell r="K418">
            <v>1</v>
          </cell>
          <cell r="L418">
            <v>3</v>
          </cell>
          <cell r="M418">
            <v>25</v>
          </cell>
          <cell r="N418">
            <v>1</v>
          </cell>
          <cell r="O418">
            <v>3</v>
          </cell>
          <cell r="P418">
            <v>90</v>
          </cell>
          <cell r="Q418">
            <v>2</v>
          </cell>
          <cell r="R418">
            <v>5</v>
          </cell>
          <cell r="S418">
            <v>30</v>
          </cell>
          <cell r="T418">
            <v>1</v>
          </cell>
          <cell r="U418">
            <v>3</v>
          </cell>
          <cell r="V418">
            <v>90</v>
          </cell>
          <cell r="W418">
            <v>2</v>
          </cell>
          <cell r="X418">
            <v>5</v>
          </cell>
          <cell r="Y418">
            <v>295</v>
          </cell>
          <cell r="Z418">
            <v>7</v>
          </cell>
          <cell r="AA418">
            <v>19</v>
          </cell>
          <cell r="AB418">
            <v>49.17</v>
          </cell>
          <cell r="AC418">
            <v>1.4</v>
          </cell>
          <cell r="AD418">
            <v>1.4166666666666667</v>
          </cell>
          <cell r="AE418">
            <v>1.4166666666666667</v>
          </cell>
          <cell r="AF418">
            <v>3.8</v>
          </cell>
          <cell r="AG418">
            <v>3.4166666666666665</v>
          </cell>
          <cell r="AH418">
            <v>3.4166666666666665</v>
          </cell>
        </row>
        <row r="419">
          <cell r="B419" t="str">
            <v>Dusclops</v>
          </cell>
          <cell r="C419" t="str">
            <v>Ghost</v>
          </cell>
          <cell r="G419">
            <v>5</v>
          </cell>
          <cell r="H419">
            <v>40</v>
          </cell>
          <cell r="I419">
            <v>5</v>
          </cell>
          <cell r="J419">
            <v>70</v>
          </cell>
          <cell r="K419">
            <v>2</v>
          </cell>
          <cell r="L419">
            <v>5</v>
          </cell>
          <cell r="M419">
            <v>25</v>
          </cell>
          <cell r="N419">
            <v>1</v>
          </cell>
          <cell r="O419">
            <v>3</v>
          </cell>
          <cell r="P419">
            <v>130</v>
          </cell>
          <cell r="Q419">
            <v>3</v>
          </cell>
          <cell r="R419">
            <v>7</v>
          </cell>
          <cell r="S419">
            <v>60</v>
          </cell>
          <cell r="T419">
            <v>2</v>
          </cell>
          <cell r="U419">
            <v>4</v>
          </cell>
          <cell r="V419">
            <v>130</v>
          </cell>
          <cell r="W419">
            <v>3</v>
          </cell>
          <cell r="X419">
            <v>7</v>
          </cell>
          <cell r="Y419">
            <v>455</v>
          </cell>
          <cell r="Z419">
            <v>11</v>
          </cell>
          <cell r="AA419">
            <v>26</v>
          </cell>
          <cell r="AB419">
            <v>75.83</v>
          </cell>
          <cell r="AC419">
            <v>2.2000000000000002</v>
          </cell>
          <cell r="AD419">
            <v>2.25</v>
          </cell>
          <cell r="AE419">
            <v>2.25</v>
          </cell>
          <cell r="AF419">
            <v>5.2</v>
          </cell>
          <cell r="AG419">
            <v>4.75</v>
          </cell>
          <cell r="AH419">
            <v>4.75</v>
          </cell>
        </row>
        <row r="420">
          <cell r="B420" t="str">
            <v>Tropius</v>
          </cell>
          <cell r="C420" t="str">
            <v>Grass</v>
          </cell>
          <cell r="D420" t="str">
            <v>Flying</v>
          </cell>
          <cell r="G420">
            <v>6</v>
          </cell>
          <cell r="H420">
            <v>99</v>
          </cell>
          <cell r="I420">
            <v>6</v>
          </cell>
          <cell r="J420">
            <v>68</v>
          </cell>
          <cell r="K420">
            <v>2</v>
          </cell>
          <cell r="L420">
            <v>4</v>
          </cell>
          <cell r="M420">
            <v>51</v>
          </cell>
          <cell r="N420">
            <v>2</v>
          </cell>
          <cell r="O420">
            <v>4</v>
          </cell>
          <cell r="P420">
            <v>83</v>
          </cell>
          <cell r="Q420">
            <v>2</v>
          </cell>
          <cell r="R420">
            <v>5</v>
          </cell>
          <cell r="S420">
            <v>72</v>
          </cell>
          <cell r="T420">
            <v>2</v>
          </cell>
          <cell r="U420">
            <v>5</v>
          </cell>
          <cell r="V420">
            <v>87</v>
          </cell>
          <cell r="W420">
            <v>2</v>
          </cell>
          <cell r="X420">
            <v>5</v>
          </cell>
          <cell r="Y420">
            <v>460</v>
          </cell>
          <cell r="Z420">
            <v>10</v>
          </cell>
          <cell r="AA420">
            <v>23</v>
          </cell>
          <cell r="AB420">
            <v>76.67</v>
          </cell>
          <cell r="AC420">
            <v>2</v>
          </cell>
          <cell r="AD420">
            <v>2.1666666666666665</v>
          </cell>
          <cell r="AE420">
            <v>2.1666666666666665</v>
          </cell>
          <cell r="AF420">
            <v>4.5999999999999996</v>
          </cell>
          <cell r="AG420">
            <v>4.333333333333333</v>
          </cell>
          <cell r="AH420">
            <v>4.333333333333333</v>
          </cell>
        </row>
        <row r="421">
          <cell r="B421" t="str">
            <v>Chimecho</v>
          </cell>
          <cell r="C421" t="str">
            <v>Psychic</v>
          </cell>
          <cell r="G421">
            <v>4</v>
          </cell>
          <cell r="H421">
            <v>65</v>
          </cell>
          <cell r="I421">
            <v>4</v>
          </cell>
          <cell r="J421">
            <v>50</v>
          </cell>
          <cell r="K421">
            <v>2</v>
          </cell>
          <cell r="L421">
            <v>4</v>
          </cell>
          <cell r="M421">
            <v>65</v>
          </cell>
          <cell r="N421">
            <v>2</v>
          </cell>
          <cell r="O421">
            <v>4</v>
          </cell>
          <cell r="P421">
            <v>70</v>
          </cell>
          <cell r="Q421">
            <v>2</v>
          </cell>
          <cell r="R421">
            <v>5</v>
          </cell>
          <cell r="S421">
            <v>95</v>
          </cell>
          <cell r="T421">
            <v>3</v>
          </cell>
          <cell r="U421">
            <v>6</v>
          </cell>
          <cell r="V421">
            <v>80</v>
          </cell>
          <cell r="W421">
            <v>2</v>
          </cell>
          <cell r="X421">
            <v>5</v>
          </cell>
          <cell r="Y421">
            <v>425</v>
          </cell>
          <cell r="Z421">
            <v>11</v>
          </cell>
          <cell r="AA421">
            <v>24</v>
          </cell>
          <cell r="AB421">
            <v>70.83</v>
          </cell>
          <cell r="AC421">
            <v>2.2000000000000002</v>
          </cell>
          <cell r="AD421">
            <v>2.1666666666666665</v>
          </cell>
          <cell r="AE421">
            <v>2.1666666666666665</v>
          </cell>
          <cell r="AF421">
            <v>4.8</v>
          </cell>
          <cell r="AG421">
            <v>4.333333333333333</v>
          </cell>
          <cell r="AH421">
            <v>4.333333333333333</v>
          </cell>
        </row>
        <row r="422">
          <cell r="B422" t="str">
            <v>Absol</v>
          </cell>
          <cell r="C422" t="str">
            <v>Dark</v>
          </cell>
          <cell r="G422">
            <v>4</v>
          </cell>
          <cell r="H422">
            <v>65</v>
          </cell>
          <cell r="I422">
            <v>4</v>
          </cell>
          <cell r="J422">
            <v>130</v>
          </cell>
          <cell r="K422">
            <v>3</v>
          </cell>
          <cell r="L422">
            <v>7</v>
          </cell>
          <cell r="M422">
            <v>75</v>
          </cell>
          <cell r="N422">
            <v>2</v>
          </cell>
          <cell r="O422">
            <v>5</v>
          </cell>
          <cell r="P422">
            <v>60</v>
          </cell>
          <cell r="Q422">
            <v>2</v>
          </cell>
          <cell r="R422">
            <v>4</v>
          </cell>
          <cell r="S422">
            <v>75</v>
          </cell>
          <cell r="T422">
            <v>2</v>
          </cell>
          <cell r="U422">
            <v>5</v>
          </cell>
          <cell r="V422">
            <v>60</v>
          </cell>
          <cell r="W422">
            <v>2</v>
          </cell>
          <cell r="X422">
            <v>4</v>
          </cell>
          <cell r="Y422">
            <v>465</v>
          </cell>
          <cell r="Z422">
            <v>11</v>
          </cell>
          <cell r="AA422">
            <v>25</v>
          </cell>
          <cell r="AB422">
            <v>77.5</v>
          </cell>
          <cell r="AC422">
            <v>2.2000000000000002</v>
          </cell>
          <cell r="AD422">
            <v>2.1666666666666665</v>
          </cell>
          <cell r="AE422">
            <v>2.1666666666666665</v>
          </cell>
          <cell r="AF422">
            <v>5</v>
          </cell>
          <cell r="AG422">
            <v>4.5</v>
          </cell>
          <cell r="AH422">
            <v>4.5</v>
          </cell>
        </row>
        <row r="423">
          <cell r="B423" t="str">
            <v>Absol (Mega Absol)</v>
          </cell>
          <cell r="C423" t="str">
            <v>Dark</v>
          </cell>
          <cell r="H423">
            <v>65</v>
          </cell>
          <cell r="I423">
            <v>5</v>
          </cell>
          <cell r="J423">
            <v>150</v>
          </cell>
          <cell r="K423">
            <v>4</v>
          </cell>
          <cell r="L423">
            <v>8</v>
          </cell>
          <cell r="M423">
            <v>115</v>
          </cell>
          <cell r="N423">
            <v>3</v>
          </cell>
          <cell r="O423">
            <v>6</v>
          </cell>
          <cell r="P423">
            <v>60</v>
          </cell>
          <cell r="Q423">
            <v>2</v>
          </cell>
          <cell r="R423">
            <v>4</v>
          </cell>
          <cell r="S423">
            <v>115</v>
          </cell>
          <cell r="T423">
            <v>3</v>
          </cell>
          <cell r="U423">
            <v>6</v>
          </cell>
          <cell r="V423">
            <v>60</v>
          </cell>
          <cell r="W423">
            <v>2</v>
          </cell>
          <cell r="X423">
            <v>4</v>
          </cell>
          <cell r="Y423">
            <v>565</v>
          </cell>
          <cell r="Z423">
            <v>14</v>
          </cell>
          <cell r="AA423">
            <v>28</v>
          </cell>
          <cell r="AB423">
            <v>94.17</v>
          </cell>
          <cell r="AC423">
            <v>2.8</v>
          </cell>
          <cell r="AD423">
            <v>2.3333333333333335</v>
          </cell>
          <cell r="AE423">
            <v>2.75</v>
          </cell>
          <cell r="AF423">
            <v>5.6</v>
          </cell>
          <cell r="AG423">
            <v>4.666666666666667</v>
          </cell>
          <cell r="AH423">
            <v>5.083333333333333</v>
          </cell>
        </row>
        <row r="424">
          <cell r="B424" t="str">
            <v>Wynaut</v>
          </cell>
          <cell r="C424" t="str">
            <v>Psychic</v>
          </cell>
          <cell r="G424">
            <v>3</v>
          </cell>
          <cell r="H424">
            <v>95</v>
          </cell>
          <cell r="I424">
            <v>3</v>
          </cell>
          <cell r="J424">
            <v>23</v>
          </cell>
          <cell r="K424">
            <v>1</v>
          </cell>
          <cell r="L424">
            <v>3</v>
          </cell>
          <cell r="M424">
            <v>23</v>
          </cell>
          <cell r="N424">
            <v>1</v>
          </cell>
          <cell r="O424">
            <v>3</v>
          </cell>
          <cell r="P424">
            <v>48</v>
          </cell>
          <cell r="Q424">
            <v>2</v>
          </cell>
          <cell r="R424">
            <v>4</v>
          </cell>
          <cell r="S424">
            <v>23</v>
          </cell>
          <cell r="T424">
            <v>1</v>
          </cell>
          <cell r="U424">
            <v>3</v>
          </cell>
          <cell r="V424">
            <v>48</v>
          </cell>
          <cell r="W424">
            <v>2</v>
          </cell>
          <cell r="X424">
            <v>4</v>
          </cell>
          <cell r="Y424">
            <v>260</v>
          </cell>
          <cell r="Z424">
            <v>7</v>
          </cell>
          <cell r="AA424">
            <v>17</v>
          </cell>
          <cell r="AB424">
            <v>43.33</v>
          </cell>
          <cell r="AC424">
            <v>1.4</v>
          </cell>
          <cell r="AD424">
            <v>1.4166666666666667</v>
          </cell>
          <cell r="AE424">
            <v>1.4166666666666667</v>
          </cell>
          <cell r="AF424">
            <v>3.4</v>
          </cell>
          <cell r="AG424">
            <v>3.0833333333333335</v>
          </cell>
          <cell r="AH424">
            <v>3.0833333333333335</v>
          </cell>
        </row>
        <row r="425">
          <cell r="B425" t="str">
            <v>Snorunt</v>
          </cell>
          <cell r="C425" t="str">
            <v>Ice</v>
          </cell>
          <cell r="G425">
            <v>3</v>
          </cell>
          <cell r="H425">
            <v>50</v>
          </cell>
          <cell r="I425">
            <v>3</v>
          </cell>
          <cell r="J425">
            <v>50</v>
          </cell>
          <cell r="K425">
            <v>2</v>
          </cell>
          <cell r="L425">
            <v>4</v>
          </cell>
          <cell r="M425">
            <v>50</v>
          </cell>
          <cell r="N425">
            <v>2</v>
          </cell>
          <cell r="O425">
            <v>4</v>
          </cell>
          <cell r="P425">
            <v>50</v>
          </cell>
          <cell r="Q425">
            <v>2</v>
          </cell>
          <cell r="R425">
            <v>4</v>
          </cell>
          <cell r="S425">
            <v>50</v>
          </cell>
          <cell r="T425">
            <v>2</v>
          </cell>
          <cell r="U425">
            <v>4</v>
          </cell>
          <cell r="V425">
            <v>50</v>
          </cell>
          <cell r="W425">
            <v>2</v>
          </cell>
          <cell r="X425">
            <v>4</v>
          </cell>
          <cell r="Y425">
            <v>300</v>
          </cell>
          <cell r="Z425">
            <v>10</v>
          </cell>
          <cell r="AA425">
            <v>20</v>
          </cell>
          <cell r="AB425">
            <v>50</v>
          </cell>
          <cell r="AC425">
            <v>2</v>
          </cell>
          <cell r="AD425">
            <v>1.9166666666666667</v>
          </cell>
          <cell r="AE425">
            <v>1.9166666666666667</v>
          </cell>
          <cell r="AF425">
            <v>4</v>
          </cell>
          <cell r="AG425">
            <v>3.5833333333333335</v>
          </cell>
          <cell r="AH425">
            <v>3.5833333333333335</v>
          </cell>
        </row>
        <row r="426">
          <cell r="B426" t="str">
            <v>Glalie</v>
          </cell>
          <cell r="C426" t="str">
            <v>Ice</v>
          </cell>
          <cell r="G426">
            <v>5</v>
          </cell>
          <cell r="H426">
            <v>80</v>
          </cell>
          <cell r="I426">
            <v>5</v>
          </cell>
          <cell r="J426">
            <v>80</v>
          </cell>
          <cell r="K426">
            <v>2</v>
          </cell>
          <cell r="L426">
            <v>5</v>
          </cell>
          <cell r="M426">
            <v>80</v>
          </cell>
          <cell r="N426">
            <v>2</v>
          </cell>
          <cell r="O426">
            <v>5</v>
          </cell>
          <cell r="P426">
            <v>80</v>
          </cell>
          <cell r="Q426">
            <v>2</v>
          </cell>
          <cell r="R426">
            <v>5</v>
          </cell>
          <cell r="S426">
            <v>80</v>
          </cell>
          <cell r="T426">
            <v>2</v>
          </cell>
          <cell r="U426">
            <v>5</v>
          </cell>
          <cell r="V426">
            <v>80</v>
          </cell>
          <cell r="W426">
            <v>2</v>
          </cell>
          <cell r="X426">
            <v>5</v>
          </cell>
          <cell r="Y426">
            <v>480</v>
          </cell>
          <cell r="Z426">
            <v>10</v>
          </cell>
          <cell r="AA426">
            <v>25</v>
          </cell>
          <cell r="AB426">
            <v>80</v>
          </cell>
          <cell r="AC426">
            <v>2</v>
          </cell>
          <cell r="AD426">
            <v>2.0833333333333335</v>
          </cell>
          <cell r="AE426">
            <v>2.0833333333333335</v>
          </cell>
          <cell r="AF426">
            <v>5</v>
          </cell>
          <cell r="AG426">
            <v>4.583333333333333</v>
          </cell>
          <cell r="AH426">
            <v>4.583333333333333</v>
          </cell>
        </row>
        <row r="427">
          <cell r="B427" t="str">
            <v>Glalie (Mega Glalie)</v>
          </cell>
          <cell r="C427" t="str">
            <v>Ice</v>
          </cell>
          <cell r="H427">
            <v>80</v>
          </cell>
          <cell r="I427">
            <v>6</v>
          </cell>
          <cell r="J427">
            <v>120</v>
          </cell>
          <cell r="K427">
            <v>3</v>
          </cell>
          <cell r="L427">
            <v>7</v>
          </cell>
          <cell r="M427">
            <v>100</v>
          </cell>
          <cell r="N427">
            <v>3</v>
          </cell>
          <cell r="O427">
            <v>6</v>
          </cell>
          <cell r="P427">
            <v>80</v>
          </cell>
          <cell r="Q427">
            <v>2</v>
          </cell>
          <cell r="R427">
            <v>5</v>
          </cell>
          <cell r="S427">
            <v>120</v>
          </cell>
          <cell r="T427">
            <v>3</v>
          </cell>
          <cell r="U427">
            <v>7</v>
          </cell>
          <cell r="V427">
            <v>80</v>
          </cell>
          <cell r="W427">
            <v>2</v>
          </cell>
          <cell r="X427">
            <v>5</v>
          </cell>
          <cell r="Y427">
            <v>580</v>
          </cell>
          <cell r="Z427">
            <v>13</v>
          </cell>
          <cell r="AA427">
            <v>30</v>
          </cell>
          <cell r="AB427">
            <v>96.67</v>
          </cell>
          <cell r="AC427">
            <v>2.6</v>
          </cell>
          <cell r="AD427">
            <v>2.1666666666666665</v>
          </cell>
          <cell r="AE427">
            <v>2.6666666666666665</v>
          </cell>
          <cell r="AF427">
            <v>6</v>
          </cell>
          <cell r="AG427">
            <v>5</v>
          </cell>
          <cell r="AH427">
            <v>5.5</v>
          </cell>
        </row>
        <row r="428">
          <cell r="B428" t="str">
            <v>Spheal</v>
          </cell>
          <cell r="C428" t="str">
            <v>Ice</v>
          </cell>
          <cell r="D428" t="str">
            <v>Water</v>
          </cell>
          <cell r="G428">
            <v>3</v>
          </cell>
          <cell r="H428">
            <v>70</v>
          </cell>
          <cell r="I428">
            <v>3</v>
          </cell>
          <cell r="J428">
            <v>40</v>
          </cell>
          <cell r="K428">
            <v>1</v>
          </cell>
          <cell r="L428">
            <v>3</v>
          </cell>
          <cell r="M428">
            <v>25</v>
          </cell>
          <cell r="N428">
            <v>1</v>
          </cell>
          <cell r="O428">
            <v>3</v>
          </cell>
          <cell r="P428">
            <v>50</v>
          </cell>
          <cell r="Q428">
            <v>2</v>
          </cell>
          <cell r="R428">
            <v>4</v>
          </cell>
          <cell r="S428">
            <v>55</v>
          </cell>
          <cell r="T428">
            <v>2</v>
          </cell>
          <cell r="U428">
            <v>4</v>
          </cell>
          <cell r="V428">
            <v>50</v>
          </cell>
          <cell r="W428">
            <v>2</v>
          </cell>
          <cell r="X428">
            <v>4</v>
          </cell>
          <cell r="Y428">
            <v>290</v>
          </cell>
          <cell r="Z428">
            <v>8</v>
          </cell>
          <cell r="AA428">
            <v>18</v>
          </cell>
          <cell r="AB428">
            <v>48.33</v>
          </cell>
          <cell r="AC428">
            <v>1.6</v>
          </cell>
          <cell r="AD428">
            <v>1.5833333333333333</v>
          </cell>
          <cell r="AE428">
            <v>1.5833333333333333</v>
          </cell>
          <cell r="AF428">
            <v>3.6</v>
          </cell>
          <cell r="AG428">
            <v>3.25</v>
          </cell>
          <cell r="AH428">
            <v>3.25</v>
          </cell>
        </row>
        <row r="429">
          <cell r="B429" t="str">
            <v>Sealeo</v>
          </cell>
          <cell r="C429" t="str">
            <v>Ice</v>
          </cell>
          <cell r="D429" t="str">
            <v>Water</v>
          </cell>
          <cell r="G429">
            <v>4</v>
          </cell>
          <cell r="H429">
            <v>90</v>
          </cell>
          <cell r="I429">
            <v>4</v>
          </cell>
          <cell r="J429">
            <v>60</v>
          </cell>
          <cell r="K429">
            <v>2</v>
          </cell>
          <cell r="L429">
            <v>4</v>
          </cell>
          <cell r="M429">
            <v>45</v>
          </cell>
          <cell r="N429">
            <v>2</v>
          </cell>
          <cell r="O429">
            <v>4</v>
          </cell>
          <cell r="P429">
            <v>70</v>
          </cell>
          <cell r="Q429">
            <v>2</v>
          </cell>
          <cell r="R429">
            <v>5</v>
          </cell>
          <cell r="S429">
            <v>75</v>
          </cell>
          <cell r="T429">
            <v>2</v>
          </cell>
          <cell r="U429">
            <v>5</v>
          </cell>
          <cell r="V429">
            <v>70</v>
          </cell>
          <cell r="W429">
            <v>2</v>
          </cell>
          <cell r="X429">
            <v>5</v>
          </cell>
          <cell r="Y429">
            <v>410</v>
          </cell>
          <cell r="Z429">
            <v>10</v>
          </cell>
          <cell r="AA429">
            <v>23</v>
          </cell>
          <cell r="AB429">
            <v>68.33</v>
          </cell>
          <cell r="AC429">
            <v>2</v>
          </cell>
          <cell r="AD429">
            <v>2</v>
          </cell>
          <cell r="AE429">
            <v>2</v>
          </cell>
          <cell r="AF429">
            <v>4.5999999999999996</v>
          </cell>
          <cell r="AG429">
            <v>4.166666666666667</v>
          </cell>
          <cell r="AH429">
            <v>4.166666666666667</v>
          </cell>
        </row>
        <row r="430">
          <cell r="B430" t="str">
            <v>Walrein</v>
          </cell>
          <cell r="C430" t="str">
            <v>Ice</v>
          </cell>
          <cell r="D430" t="str">
            <v>Water</v>
          </cell>
          <cell r="G430">
            <v>5</v>
          </cell>
          <cell r="H430">
            <v>110</v>
          </cell>
          <cell r="I430">
            <v>5</v>
          </cell>
          <cell r="J430">
            <v>80</v>
          </cell>
          <cell r="K430">
            <v>2</v>
          </cell>
          <cell r="L430">
            <v>5</v>
          </cell>
          <cell r="M430">
            <v>65</v>
          </cell>
          <cell r="N430">
            <v>2</v>
          </cell>
          <cell r="O430">
            <v>4</v>
          </cell>
          <cell r="P430">
            <v>90</v>
          </cell>
          <cell r="Q430">
            <v>3</v>
          </cell>
          <cell r="R430">
            <v>6</v>
          </cell>
          <cell r="S430">
            <v>95</v>
          </cell>
          <cell r="T430">
            <v>3</v>
          </cell>
          <cell r="U430">
            <v>6</v>
          </cell>
          <cell r="V430">
            <v>90</v>
          </cell>
          <cell r="W430">
            <v>2</v>
          </cell>
          <cell r="X430">
            <v>5</v>
          </cell>
          <cell r="Y430">
            <v>530</v>
          </cell>
          <cell r="Z430">
            <v>12</v>
          </cell>
          <cell r="AA430">
            <v>26</v>
          </cell>
          <cell r="AB430">
            <v>88.33</v>
          </cell>
          <cell r="AC430">
            <v>2.4</v>
          </cell>
          <cell r="AD430">
            <v>2.4166666666666665</v>
          </cell>
          <cell r="AE430">
            <v>2.4166666666666665</v>
          </cell>
          <cell r="AF430">
            <v>5.2</v>
          </cell>
          <cell r="AG430">
            <v>4.75</v>
          </cell>
          <cell r="AH430">
            <v>4.75</v>
          </cell>
        </row>
        <row r="431">
          <cell r="B431" t="str">
            <v>Clamperl</v>
          </cell>
          <cell r="C431" t="str">
            <v>Water</v>
          </cell>
          <cell r="G431">
            <v>3</v>
          </cell>
          <cell r="H431">
            <v>35</v>
          </cell>
          <cell r="I431">
            <v>3</v>
          </cell>
          <cell r="J431">
            <v>64</v>
          </cell>
          <cell r="K431">
            <v>2</v>
          </cell>
          <cell r="L431">
            <v>4</v>
          </cell>
          <cell r="M431">
            <v>32</v>
          </cell>
          <cell r="N431">
            <v>1</v>
          </cell>
          <cell r="O431">
            <v>3</v>
          </cell>
          <cell r="P431">
            <v>85</v>
          </cell>
          <cell r="Q431">
            <v>2</v>
          </cell>
          <cell r="R431">
            <v>5</v>
          </cell>
          <cell r="S431">
            <v>74</v>
          </cell>
          <cell r="T431">
            <v>2</v>
          </cell>
          <cell r="U431">
            <v>5</v>
          </cell>
          <cell r="V431">
            <v>55</v>
          </cell>
          <cell r="W431">
            <v>2</v>
          </cell>
          <cell r="X431">
            <v>4</v>
          </cell>
          <cell r="Y431">
            <v>345</v>
          </cell>
          <cell r="Z431">
            <v>9</v>
          </cell>
          <cell r="AA431">
            <v>21</v>
          </cell>
          <cell r="AB431">
            <v>57.5</v>
          </cell>
          <cell r="AC431">
            <v>1.8</v>
          </cell>
          <cell r="AD431">
            <v>1.75</v>
          </cell>
          <cell r="AE431">
            <v>1.75</v>
          </cell>
          <cell r="AF431">
            <v>4.2</v>
          </cell>
          <cell r="AG431">
            <v>3.75</v>
          </cell>
          <cell r="AH431">
            <v>3.75</v>
          </cell>
        </row>
        <row r="432">
          <cell r="B432" t="str">
            <v>Huntail</v>
          </cell>
          <cell r="C432" t="str">
            <v>Water</v>
          </cell>
          <cell r="G432">
            <v>6</v>
          </cell>
          <cell r="H432">
            <v>55</v>
          </cell>
          <cell r="I432">
            <v>6</v>
          </cell>
          <cell r="J432">
            <v>104</v>
          </cell>
          <cell r="K432">
            <v>3</v>
          </cell>
          <cell r="L432">
            <v>6</v>
          </cell>
          <cell r="M432">
            <v>52</v>
          </cell>
          <cell r="N432">
            <v>2</v>
          </cell>
          <cell r="O432">
            <v>4</v>
          </cell>
          <cell r="P432">
            <v>105</v>
          </cell>
          <cell r="Q432">
            <v>3</v>
          </cell>
          <cell r="R432">
            <v>6</v>
          </cell>
          <cell r="S432">
            <v>94</v>
          </cell>
          <cell r="T432">
            <v>3</v>
          </cell>
          <cell r="U432">
            <v>6</v>
          </cell>
          <cell r="V432">
            <v>75</v>
          </cell>
          <cell r="W432">
            <v>2</v>
          </cell>
          <cell r="X432">
            <v>5</v>
          </cell>
          <cell r="Y432">
            <v>485</v>
          </cell>
          <cell r="Z432">
            <v>13</v>
          </cell>
          <cell r="AA432">
            <v>27</v>
          </cell>
          <cell r="AB432">
            <v>80.83</v>
          </cell>
          <cell r="AC432">
            <v>2.6</v>
          </cell>
          <cell r="AD432">
            <v>2.6666666666666665</v>
          </cell>
          <cell r="AE432">
            <v>2.6666666666666665</v>
          </cell>
          <cell r="AF432">
            <v>5.4</v>
          </cell>
          <cell r="AG432">
            <v>5</v>
          </cell>
          <cell r="AH432">
            <v>5</v>
          </cell>
        </row>
        <row r="433">
          <cell r="B433" t="str">
            <v>Gorebyss</v>
          </cell>
          <cell r="C433" t="str">
            <v>Water</v>
          </cell>
          <cell r="G433">
            <v>6</v>
          </cell>
          <cell r="H433">
            <v>55</v>
          </cell>
          <cell r="I433">
            <v>6</v>
          </cell>
          <cell r="J433">
            <v>84</v>
          </cell>
          <cell r="K433">
            <v>2</v>
          </cell>
          <cell r="L433">
            <v>5</v>
          </cell>
          <cell r="M433">
            <v>52</v>
          </cell>
          <cell r="N433">
            <v>2</v>
          </cell>
          <cell r="O433">
            <v>4</v>
          </cell>
          <cell r="P433">
            <v>105</v>
          </cell>
          <cell r="Q433">
            <v>3</v>
          </cell>
          <cell r="R433">
            <v>6</v>
          </cell>
          <cell r="S433">
            <v>114</v>
          </cell>
          <cell r="T433">
            <v>3</v>
          </cell>
          <cell r="U433">
            <v>6</v>
          </cell>
          <cell r="V433">
            <v>75</v>
          </cell>
          <cell r="W433">
            <v>2</v>
          </cell>
          <cell r="X433">
            <v>5</v>
          </cell>
          <cell r="Y433">
            <v>485</v>
          </cell>
          <cell r="Z433">
            <v>12</v>
          </cell>
          <cell r="AA433">
            <v>26</v>
          </cell>
          <cell r="AB433">
            <v>80.83</v>
          </cell>
          <cell r="AC433">
            <v>2.4</v>
          </cell>
          <cell r="AD433">
            <v>2.5</v>
          </cell>
          <cell r="AE433">
            <v>2.5</v>
          </cell>
          <cell r="AF433">
            <v>5.2</v>
          </cell>
          <cell r="AG433">
            <v>4.833333333333333</v>
          </cell>
          <cell r="AH433">
            <v>4.833333333333333</v>
          </cell>
        </row>
        <row r="434">
          <cell r="B434" t="str">
            <v>Relicanth</v>
          </cell>
          <cell r="C434" t="str">
            <v>Water</v>
          </cell>
          <cell r="D434" t="str">
            <v>Rock</v>
          </cell>
          <cell r="G434">
            <v>4</v>
          </cell>
          <cell r="H434">
            <v>100</v>
          </cell>
          <cell r="I434">
            <v>4</v>
          </cell>
          <cell r="J434">
            <v>90</v>
          </cell>
          <cell r="K434">
            <v>2</v>
          </cell>
          <cell r="L434">
            <v>5</v>
          </cell>
          <cell r="M434">
            <v>55</v>
          </cell>
          <cell r="N434">
            <v>2</v>
          </cell>
          <cell r="O434">
            <v>4</v>
          </cell>
          <cell r="P434">
            <v>130</v>
          </cell>
          <cell r="Q434">
            <v>3</v>
          </cell>
          <cell r="R434">
            <v>7</v>
          </cell>
          <cell r="S434">
            <v>45</v>
          </cell>
          <cell r="T434">
            <v>2</v>
          </cell>
          <cell r="U434">
            <v>4</v>
          </cell>
          <cell r="V434">
            <v>65</v>
          </cell>
          <cell r="W434">
            <v>2</v>
          </cell>
          <cell r="X434">
            <v>4</v>
          </cell>
          <cell r="Y434">
            <v>485</v>
          </cell>
          <cell r="Z434">
            <v>11</v>
          </cell>
          <cell r="AA434">
            <v>24</v>
          </cell>
          <cell r="AB434">
            <v>80.83</v>
          </cell>
          <cell r="AC434">
            <v>2.2000000000000002</v>
          </cell>
          <cell r="AD434">
            <v>2.1666666666666665</v>
          </cell>
          <cell r="AE434">
            <v>2.1666666666666665</v>
          </cell>
          <cell r="AF434">
            <v>4.8</v>
          </cell>
          <cell r="AG434">
            <v>4.333333333333333</v>
          </cell>
          <cell r="AH434">
            <v>4.333333333333333</v>
          </cell>
        </row>
        <row r="435">
          <cell r="B435" t="str">
            <v>Luvdisc</v>
          </cell>
          <cell r="C435" t="str">
            <v>Water</v>
          </cell>
          <cell r="G435">
            <v>4</v>
          </cell>
          <cell r="H435">
            <v>43</v>
          </cell>
          <cell r="I435">
            <v>4</v>
          </cell>
          <cell r="J435">
            <v>30</v>
          </cell>
          <cell r="K435">
            <v>1</v>
          </cell>
          <cell r="L435">
            <v>3</v>
          </cell>
          <cell r="M435">
            <v>97</v>
          </cell>
          <cell r="N435">
            <v>3</v>
          </cell>
          <cell r="O435">
            <v>6</v>
          </cell>
          <cell r="P435">
            <v>55</v>
          </cell>
          <cell r="Q435">
            <v>2</v>
          </cell>
          <cell r="R435">
            <v>4</v>
          </cell>
          <cell r="S435">
            <v>40</v>
          </cell>
          <cell r="T435">
            <v>1</v>
          </cell>
          <cell r="U435">
            <v>3</v>
          </cell>
          <cell r="V435">
            <v>65</v>
          </cell>
          <cell r="W435">
            <v>2</v>
          </cell>
          <cell r="X435">
            <v>4</v>
          </cell>
          <cell r="Y435">
            <v>330</v>
          </cell>
          <cell r="Z435">
            <v>9</v>
          </cell>
          <cell r="AA435">
            <v>20</v>
          </cell>
          <cell r="AB435">
            <v>55</v>
          </cell>
          <cell r="AC435">
            <v>1.8</v>
          </cell>
          <cell r="AD435">
            <v>1.8333333333333333</v>
          </cell>
          <cell r="AE435">
            <v>1.8333333333333333</v>
          </cell>
          <cell r="AF435">
            <v>4</v>
          </cell>
          <cell r="AG435">
            <v>3.6666666666666665</v>
          </cell>
          <cell r="AH435">
            <v>3.6666666666666665</v>
          </cell>
        </row>
        <row r="436">
          <cell r="B436" t="str">
            <v>Bagon</v>
          </cell>
          <cell r="C436" t="str">
            <v>Dragon</v>
          </cell>
          <cell r="G436">
            <v>3</v>
          </cell>
          <cell r="H436">
            <v>45</v>
          </cell>
          <cell r="I436">
            <v>3</v>
          </cell>
          <cell r="J436">
            <v>75</v>
          </cell>
          <cell r="K436">
            <v>2</v>
          </cell>
          <cell r="L436">
            <v>5</v>
          </cell>
          <cell r="M436">
            <v>50</v>
          </cell>
          <cell r="N436">
            <v>2</v>
          </cell>
          <cell r="O436">
            <v>4</v>
          </cell>
          <cell r="P436">
            <v>60</v>
          </cell>
          <cell r="Q436">
            <v>2</v>
          </cell>
          <cell r="R436">
            <v>4</v>
          </cell>
          <cell r="S436">
            <v>40</v>
          </cell>
          <cell r="T436">
            <v>1</v>
          </cell>
          <cell r="U436">
            <v>3</v>
          </cell>
          <cell r="V436">
            <v>30</v>
          </cell>
          <cell r="W436">
            <v>1</v>
          </cell>
          <cell r="X436">
            <v>3</v>
          </cell>
          <cell r="Y436">
            <v>300</v>
          </cell>
          <cell r="Z436">
            <v>8</v>
          </cell>
          <cell r="AA436">
            <v>19</v>
          </cell>
          <cell r="AB436">
            <v>50</v>
          </cell>
          <cell r="AC436">
            <v>1.6</v>
          </cell>
          <cell r="AD436">
            <v>1.5833333333333333</v>
          </cell>
          <cell r="AE436">
            <v>1.5833333333333333</v>
          </cell>
          <cell r="AF436">
            <v>3.8</v>
          </cell>
          <cell r="AG436">
            <v>3.4166666666666665</v>
          </cell>
          <cell r="AH436">
            <v>3.4166666666666665</v>
          </cell>
        </row>
        <row r="437">
          <cell r="B437" t="str">
            <v>Shelgon</v>
          </cell>
          <cell r="C437" t="str">
            <v>Dragon</v>
          </cell>
          <cell r="G437">
            <v>4</v>
          </cell>
          <cell r="H437">
            <v>65</v>
          </cell>
          <cell r="I437">
            <v>4</v>
          </cell>
          <cell r="J437">
            <v>95</v>
          </cell>
          <cell r="K437">
            <v>3</v>
          </cell>
          <cell r="L437">
            <v>6</v>
          </cell>
          <cell r="M437">
            <v>50</v>
          </cell>
          <cell r="N437">
            <v>2</v>
          </cell>
          <cell r="O437">
            <v>4</v>
          </cell>
          <cell r="P437">
            <v>100</v>
          </cell>
          <cell r="Q437">
            <v>3</v>
          </cell>
          <cell r="R437">
            <v>6</v>
          </cell>
          <cell r="S437">
            <v>60</v>
          </cell>
          <cell r="T437">
            <v>2</v>
          </cell>
          <cell r="U437">
            <v>4</v>
          </cell>
          <cell r="V437">
            <v>50</v>
          </cell>
          <cell r="W437">
            <v>2</v>
          </cell>
          <cell r="X437">
            <v>4</v>
          </cell>
          <cell r="Y437">
            <v>420</v>
          </cell>
          <cell r="Z437">
            <v>12</v>
          </cell>
          <cell r="AA437">
            <v>24</v>
          </cell>
          <cell r="AB437">
            <v>70</v>
          </cell>
          <cell r="AC437">
            <v>2.4</v>
          </cell>
          <cell r="AD437">
            <v>2.3333333333333335</v>
          </cell>
          <cell r="AE437">
            <v>2.3333333333333335</v>
          </cell>
          <cell r="AF437">
            <v>4.8</v>
          </cell>
          <cell r="AG437">
            <v>4.333333333333333</v>
          </cell>
          <cell r="AH437">
            <v>4.333333333333333</v>
          </cell>
        </row>
        <row r="438">
          <cell r="B438" t="str">
            <v>Salamence</v>
          </cell>
          <cell r="C438" t="str">
            <v>Dragon</v>
          </cell>
          <cell r="D438" t="str">
            <v>Flying</v>
          </cell>
          <cell r="G438">
            <v>5</v>
          </cell>
          <cell r="H438">
            <v>95</v>
          </cell>
          <cell r="I438">
            <v>5</v>
          </cell>
          <cell r="J438">
            <v>135</v>
          </cell>
          <cell r="K438">
            <v>3</v>
          </cell>
          <cell r="L438">
            <v>7</v>
          </cell>
          <cell r="M438">
            <v>100</v>
          </cell>
          <cell r="N438">
            <v>3</v>
          </cell>
          <cell r="O438">
            <v>6</v>
          </cell>
          <cell r="P438">
            <v>80</v>
          </cell>
          <cell r="Q438">
            <v>2</v>
          </cell>
          <cell r="R438">
            <v>5</v>
          </cell>
          <cell r="S438">
            <v>110</v>
          </cell>
          <cell r="T438">
            <v>3</v>
          </cell>
          <cell r="U438">
            <v>6</v>
          </cell>
          <cell r="V438">
            <v>80</v>
          </cell>
          <cell r="W438">
            <v>2</v>
          </cell>
          <cell r="X438">
            <v>5</v>
          </cell>
          <cell r="Y438">
            <v>600</v>
          </cell>
          <cell r="Z438">
            <v>13</v>
          </cell>
          <cell r="AA438">
            <v>29</v>
          </cell>
          <cell r="AB438">
            <v>100</v>
          </cell>
          <cell r="AC438">
            <v>2.6</v>
          </cell>
          <cell r="AD438">
            <v>2.5833333333333335</v>
          </cell>
          <cell r="AE438">
            <v>2.5833333333333335</v>
          </cell>
          <cell r="AF438">
            <v>5.8</v>
          </cell>
          <cell r="AG438">
            <v>5.25</v>
          </cell>
          <cell r="AH438">
            <v>5.25</v>
          </cell>
        </row>
        <row r="439">
          <cell r="B439" t="str">
            <v>Salamence (Mega Salamence)</v>
          </cell>
          <cell r="C439" t="str">
            <v>Dragon</v>
          </cell>
          <cell r="D439" t="str">
            <v>Flying</v>
          </cell>
          <cell r="H439">
            <v>95</v>
          </cell>
          <cell r="I439">
            <v>7</v>
          </cell>
          <cell r="J439">
            <v>145</v>
          </cell>
          <cell r="K439">
            <v>4</v>
          </cell>
          <cell r="L439">
            <v>8</v>
          </cell>
          <cell r="M439">
            <v>120</v>
          </cell>
          <cell r="N439">
            <v>3</v>
          </cell>
          <cell r="O439">
            <v>7</v>
          </cell>
          <cell r="P439">
            <v>130</v>
          </cell>
          <cell r="Q439">
            <v>3</v>
          </cell>
          <cell r="R439">
            <v>7</v>
          </cell>
          <cell r="S439">
            <v>120</v>
          </cell>
          <cell r="T439">
            <v>3</v>
          </cell>
          <cell r="U439">
            <v>7</v>
          </cell>
          <cell r="V439">
            <v>90</v>
          </cell>
          <cell r="W439">
            <v>2</v>
          </cell>
          <cell r="X439">
            <v>5</v>
          </cell>
          <cell r="Y439">
            <v>700</v>
          </cell>
          <cell r="Z439">
            <v>15</v>
          </cell>
          <cell r="AA439">
            <v>34</v>
          </cell>
          <cell r="AB439">
            <v>116.67</v>
          </cell>
          <cell r="AC439">
            <v>3</v>
          </cell>
          <cell r="AD439">
            <v>2.5</v>
          </cell>
          <cell r="AE439">
            <v>3.0833333333333335</v>
          </cell>
          <cell r="AF439">
            <v>6.8</v>
          </cell>
          <cell r="AG439">
            <v>5.666666666666667</v>
          </cell>
          <cell r="AH439">
            <v>6.25</v>
          </cell>
        </row>
        <row r="440">
          <cell r="B440" t="str">
            <v>Beldum</v>
          </cell>
          <cell r="C440" t="str">
            <v>Steel</v>
          </cell>
          <cell r="D440" t="str">
            <v>Psychic</v>
          </cell>
          <cell r="G440">
            <v>3</v>
          </cell>
          <cell r="H440">
            <v>40</v>
          </cell>
          <cell r="I440">
            <v>3</v>
          </cell>
          <cell r="J440">
            <v>55</v>
          </cell>
          <cell r="K440">
            <v>2</v>
          </cell>
          <cell r="L440">
            <v>4</v>
          </cell>
          <cell r="M440">
            <v>30</v>
          </cell>
          <cell r="N440">
            <v>1</v>
          </cell>
          <cell r="O440">
            <v>3</v>
          </cell>
          <cell r="P440">
            <v>80</v>
          </cell>
          <cell r="Q440">
            <v>2</v>
          </cell>
          <cell r="R440">
            <v>5</v>
          </cell>
          <cell r="S440">
            <v>35</v>
          </cell>
          <cell r="T440">
            <v>1</v>
          </cell>
          <cell r="U440">
            <v>3</v>
          </cell>
          <cell r="V440">
            <v>60</v>
          </cell>
          <cell r="W440">
            <v>2</v>
          </cell>
          <cell r="X440">
            <v>4</v>
          </cell>
          <cell r="Y440">
            <v>300</v>
          </cell>
          <cell r="Z440">
            <v>8</v>
          </cell>
          <cell r="AA440">
            <v>19</v>
          </cell>
          <cell r="AB440">
            <v>50</v>
          </cell>
          <cell r="AC440">
            <v>1.6</v>
          </cell>
          <cell r="AD440">
            <v>1.5833333333333333</v>
          </cell>
          <cell r="AE440">
            <v>1.5833333333333333</v>
          </cell>
          <cell r="AF440">
            <v>3.8</v>
          </cell>
          <cell r="AG440">
            <v>3.4166666666666665</v>
          </cell>
          <cell r="AH440">
            <v>3.4166666666666665</v>
          </cell>
        </row>
        <row r="441">
          <cell r="B441" t="str">
            <v>Metang</v>
          </cell>
          <cell r="C441" t="str">
            <v>Steel</v>
          </cell>
          <cell r="D441" t="str">
            <v>Psychic</v>
          </cell>
          <cell r="G441">
            <v>4</v>
          </cell>
          <cell r="H441">
            <v>60</v>
          </cell>
          <cell r="I441">
            <v>4</v>
          </cell>
          <cell r="J441">
            <v>75</v>
          </cell>
          <cell r="K441">
            <v>2</v>
          </cell>
          <cell r="L441">
            <v>5</v>
          </cell>
          <cell r="M441">
            <v>50</v>
          </cell>
          <cell r="N441">
            <v>2</v>
          </cell>
          <cell r="O441">
            <v>4</v>
          </cell>
          <cell r="P441">
            <v>100</v>
          </cell>
          <cell r="Q441">
            <v>3</v>
          </cell>
          <cell r="R441">
            <v>6</v>
          </cell>
          <cell r="S441">
            <v>55</v>
          </cell>
          <cell r="T441">
            <v>2</v>
          </cell>
          <cell r="U441">
            <v>4</v>
          </cell>
          <cell r="V441">
            <v>80</v>
          </cell>
          <cell r="W441">
            <v>2</v>
          </cell>
          <cell r="X441">
            <v>5</v>
          </cell>
          <cell r="Y441">
            <v>420</v>
          </cell>
          <cell r="Z441">
            <v>11</v>
          </cell>
          <cell r="AA441">
            <v>24</v>
          </cell>
          <cell r="AB441">
            <v>70</v>
          </cell>
          <cell r="AC441">
            <v>2.2000000000000002</v>
          </cell>
          <cell r="AD441">
            <v>2.1666666666666665</v>
          </cell>
          <cell r="AE441">
            <v>2.1666666666666665</v>
          </cell>
          <cell r="AF441">
            <v>4.8</v>
          </cell>
          <cell r="AG441">
            <v>4.333333333333333</v>
          </cell>
          <cell r="AH441">
            <v>4.333333333333333</v>
          </cell>
        </row>
        <row r="442">
          <cell r="B442" t="str">
            <v>Metagross</v>
          </cell>
          <cell r="C442" t="str">
            <v>Steel</v>
          </cell>
          <cell r="D442" t="str">
            <v>Psychic</v>
          </cell>
          <cell r="G442">
            <v>5</v>
          </cell>
          <cell r="H442">
            <v>80</v>
          </cell>
          <cell r="I442">
            <v>5</v>
          </cell>
          <cell r="J442">
            <v>135</v>
          </cell>
          <cell r="K442">
            <v>3</v>
          </cell>
          <cell r="L442">
            <v>7</v>
          </cell>
          <cell r="M442">
            <v>70</v>
          </cell>
          <cell r="N442">
            <v>2</v>
          </cell>
          <cell r="O442">
            <v>5</v>
          </cell>
          <cell r="P442">
            <v>130</v>
          </cell>
          <cell r="Q442">
            <v>3</v>
          </cell>
          <cell r="R442">
            <v>7</v>
          </cell>
          <cell r="S442">
            <v>95</v>
          </cell>
          <cell r="T442">
            <v>3</v>
          </cell>
          <cell r="U442">
            <v>6</v>
          </cell>
          <cell r="V442">
            <v>90</v>
          </cell>
          <cell r="W442">
            <v>2</v>
          </cell>
          <cell r="X442">
            <v>5</v>
          </cell>
          <cell r="Y442">
            <v>600</v>
          </cell>
          <cell r="Z442">
            <v>13</v>
          </cell>
          <cell r="AA442">
            <v>30</v>
          </cell>
          <cell r="AB442">
            <v>100</v>
          </cell>
          <cell r="AC442">
            <v>2.6</v>
          </cell>
          <cell r="AD442">
            <v>2.5833333333333335</v>
          </cell>
          <cell r="AE442">
            <v>2.5833333333333335</v>
          </cell>
          <cell r="AF442">
            <v>6</v>
          </cell>
          <cell r="AG442">
            <v>5.416666666666667</v>
          </cell>
          <cell r="AH442">
            <v>5.416666666666667</v>
          </cell>
        </row>
        <row r="443">
          <cell r="B443" t="str">
            <v>Metagross (Mega Metagross)</v>
          </cell>
          <cell r="C443" t="str">
            <v>Steel</v>
          </cell>
          <cell r="D443" t="str">
            <v>Psychic</v>
          </cell>
          <cell r="H443">
            <v>80</v>
          </cell>
          <cell r="I443">
            <v>6</v>
          </cell>
          <cell r="J443">
            <v>145</v>
          </cell>
          <cell r="K443">
            <v>4</v>
          </cell>
          <cell r="L443">
            <v>8</v>
          </cell>
          <cell r="M443">
            <v>110</v>
          </cell>
          <cell r="N443">
            <v>3</v>
          </cell>
          <cell r="O443">
            <v>6</v>
          </cell>
          <cell r="P443">
            <v>150</v>
          </cell>
          <cell r="Q443">
            <v>4</v>
          </cell>
          <cell r="R443">
            <v>8</v>
          </cell>
          <cell r="S443">
            <v>105</v>
          </cell>
          <cell r="T443">
            <v>3</v>
          </cell>
          <cell r="U443">
            <v>6</v>
          </cell>
          <cell r="V443">
            <v>110</v>
          </cell>
          <cell r="W443">
            <v>3</v>
          </cell>
          <cell r="X443">
            <v>6</v>
          </cell>
          <cell r="Y443">
            <v>700</v>
          </cell>
          <cell r="Z443">
            <v>17</v>
          </cell>
          <cell r="AA443">
            <v>34</v>
          </cell>
          <cell r="AB443">
            <v>116.67</v>
          </cell>
          <cell r="AC443">
            <v>3.4</v>
          </cell>
          <cell r="AD443">
            <v>2.8333333333333335</v>
          </cell>
          <cell r="AE443">
            <v>3.3333333333333335</v>
          </cell>
          <cell r="AF443">
            <v>6.8</v>
          </cell>
          <cell r="AG443">
            <v>5.666666666666667</v>
          </cell>
          <cell r="AH443">
            <v>6.166666666666667</v>
          </cell>
        </row>
        <row r="444">
          <cell r="B444" t="str">
            <v>Regirock</v>
          </cell>
          <cell r="C444" t="str">
            <v>Rock</v>
          </cell>
          <cell r="H444">
            <v>80</v>
          </cell>
          <cell r="I444">
            <v>6</v>
          </cell>
          <cell r="J444">
            <v>100</v>
          </cell>
          <cell r="K444">
            <v>3</v>
          </cell>
          <cell r="L444">
            <v>6</v>
          </cell>
          <cell r="M444">
            <v>50</v>
          </cell>
          <cell r="N444">
            <v>2</v>
          </cell>
          <cell r="O444">
            <v>4</v>
          </cell>
          <cell r="P444">
            <v>200</v>
          </cell>
          <cell r="Q444">
            <v>5</v>
          </cell>
          <cell r="R444">
            <v>10</v>
          </cell>
          <cell r="S444">
            <v>50</v>
          </cell>
          <cell r="T444">
            <v>2</v>
          </cell>
          <cell r="U444">
            <v>4</v>
          </cell>
          <cell r="V444">
            <v>100</v>
          </cell>
          <cell r="W444">
            <v>3</v>
          </cell>
          <cell r="X444">
            <v>6</v>
          </cell>
          <cell r="Y444">
            <v>580</v>
          </cell>
          <cell r="Z444">
            <v>15</v>
          </cell>
          <cell r="AA444">
            <v>30</v>
          </cell>
          <cell r="AB444">
            <v>96.67</v>
          </cell>
          <cell r="AC444">
            <v>3</v>
          </cell>
          <cell r="AD444">
            <v>2.5</v>
          </cell>
          <cell r="AE444">
            <v>3</v>
          </cell>
          <cell r="AF444">
            <v>6</v>
          </cell>
          <cell r="AG444">
            <v>5</v>
          </cell>
          <cell r="AH444">
            <v>5.5</v>
          </cell>
        </row>
        <row r="445">
          <cell r="B445" t="str">
            <v>Regice</v>
          </cell>
          <cell r="C445" t="str">
            <v>Ice</v>
          </cell>
          <cell r="H445">
            <v>80</v>
          </cell>
          <cell r="I445">
            <v>6</v>
          </cell>
          <cell r="J445">
            <v>50</v>
          </cell>
          <cell r="K445">
            <v>2</v>
          </cell>
          <cell r="L445">
            <v>4</v>
          </cell>
          <cell r="M445">
            <v>50</v>
          </cell>
          <cell r="N445">
            <v>2</v>
          </cell>
          <cell r="O445">
            <v>4</v>
          </cell>
          <cell r="P445">
            <v>100</v>
          </cell>
          <cell r="Q445">
            <v>3</v>
          </cell>
          <cell r="R445">
            <v>6</v>
          </cell>
          <cell r="S445">
            <v>100</v>
          </cell>
          <cell r="T445">
            <v>3</v>
          </cell>
          <cell r="U445">
            <v>6</v>
          </cell>
          <cell r="V445">
            <v>200</v>
          </cell>
          <cell r="W445">
            <v>4</v>
          </cell>
          <cell r="X445">
            <v>9</v>
          </cell>
          <cell r="Y445">
            <v>580</v>
          </cell>
          <cell r="Z445">
            <v>14</v>
          </cell>
          <cell r="AA445">
            <v>29</v>
          </cell>
          <cell r="AB445">
            <v>96.67</v>
          </cell>
          <cell r="AC445">
            <v>2.8</v>
          </cell>
          <cell r="AD445">
            <v>2.3333333333333335</v>
          </cell>
          <cell r="AE445">
            <v>2.8333333333333335</v>
          </cell>
          <cell r="AF445">
            <v>5.8</v>
          </cell>
          <cell r="AG445">
            <v>4.833333333333333</v>
          </cell>
          <cell r="AH445">
            <v>5.333333333333333</v>
          </cell>
        </row>
        <row r="446">
          <cell r="B446" t="str">
            <v>Registeel</v>
          </cell>
          <cell r="C446" t="str">
            <v>Steel</v>
          </cell>
          <cell r="H446">
            <v>80</v>
          </cell>
          <cell r="I446">
            <v>6</v>
          </cell>
          <cell r="J446">
            <v>75</v>
          </cell>
          <cell r="K446">
            <v>2</v>
          </cell>
          <cell r="L446">
            <v>5</v>
          </cell>
          <cell r="M446">
            <v>50</v>
          </cell>
          <cell r="N446">
            <v>2</v>
          </cell>
          <cell r="O446">
            <v>4</v>
          </cell>
          <cell r="P446">
            <v>150</v>
          </cell>
          <cell r="Q446">
            <v>4</v>
          </cell>
          <cell r="R446">
            <v>8</v>
          </cell>
          <cell r="S446">
            <v>75</v>
          </cell>
          <cell r="T446">
            <v>2</v>
          </cell>
          <cell r="U446">
            <v>5</v>
          </cell>
          <cell r="V446">
            <v>150</v>
          </cell>
          <cell r="W446">
            <v>4</v>
          </cell>
          <cell r="X446">
            <v>8</v>
          </cell>
          <cell r="Y446">
            <v>580</v>
          </cell>
          <cell r="Z446">
            <v>14</v>
          </cell>
          <cell r="AA446">
            <v>30</v>
          </cell>
          <cell r="AB446">
            <v>96.67</v>
          </cell>
          <cell r="AC446">
            <v>2.8</v>
          </cell>
          <cell r="AD446">
            <v>2.3333333333333335</v>
          </cell>
          <cell r="AE446">
            <v>2.8333333333333335</v>
          </cell>
          <cell r="AF446">
            <v>6</v>
          </cell>
          <cell r="AG446">
            <v>5</v>
          </cell>
          <cell r="AH446">
            <v>5.5</v>
          </cell>
        </row>
        <row r="447">
          <cell r="B447" t="str">
            <v>Latias</v>
          </cell>
          <cell r="C447" t="str">
            <v>Dragon</v>
          </cell>
          <cell r="D447" t="str">
            <v>Psychic</v>
          </cell>
          <cell r="H447">
            <v>80</v>
          </cell>
          <cell r="I447">
            <v>6</v>
          </cell>
          <cell r="J447">
            <v>80</v>
          </cell>
          <cell r="K447">
            <v>2</v>
          </cell>
          <cell r="L447">
            <v>5</v>
          </cell>
          <cell r="M447">
            <v>110</v>
          </cell>
          <cell r="N447">
            <v>3</v>
          </cell>
          <cell r="O447">
            <v>6</v>
          </cell>
          <cell r="P447">
            <v>90</v>
          </cell>
          <cell r="Q447">
            <v>2</v>
          </cell>
          <cell r="R447">
            <v>5</v>
          </cell>
          <cell r="S447">
            <v>110</v>
          </cell>
          <cell r="T447">
            <v>3</v>
          </cell>
          <cell r="U447">
            <v>6</v>
          </cell>
          <cell r="V447">
            <v>130</v>
          </cell>
          <cell r="W447">
            <v>3</v>
          </cell>
          <cell r="X447">
            <v>7</v>
          </cell>
          <cell r="Y447">
            <v>600</v>
          </cell>
          <cell r="Z447">
            <v>13</v>
          </cell>
          <cell r="AA447">
            <v>29</v>
          </cell>
          <cell r="AB447">
            <v>100</v>
          </cell>
          <cell r="AC447">
            <v>2.6</v>
          </cell>
          <cell r="AD447">
            <v>2.1666666666666665</v>
          </cell>
          <cell r="AE447">
            <v>2.6666666666666665</v>
          </cell>
          <cell r="AF447">
            <v>5.8</v>
          </cell>
          <cell r="AG447">
            <v>4.833333333333333</v>
          </cell>
          <cell r="AH447">
            <v>5.333333333333333</v>
          </cell>
        </row>
        <row r="448">
          <cell r="B448" t="str">
            <v>Latias (Mega Latias)</v>
          </cell>
          <cell r="C448" t="str">
            <v>Dragon</v>
          </cell>
          <cell r="D448" t="str">
            <v>Psychic</v>
          </cell>
          <cell r="H448">
            <v>80</v>
          </cell>
          <cell r="I448">
            <v>6</v>
          </cell>
          <cell r="J448">
            <v>100</v>
          </cell>
          <cell r="K448">
            <v>3</v>
          </cell>
          <cell r="L448">
            <v>6</v>
          </cell>
          <cell r="M448">
            <v>110</v>
          </cell>
          <cell r="N448">
            <v>3</v>
          </cell>
          <cell r="O448">
            <v>6</v>
          </cell>
          <cell r="P448">
            <v>120</v>
          </cell>
          <cell r="Q448">
            <v>3</v>
          </cell>
          <cell r="R448">
            <v>7</v>
          </cell>
          <cell r="S448">
            <v>140</v>
          </cell>
          <cell r="T448">
            <v>3</v>
          </cell>
          <cell r="U448">
            <v>7</v>
          </cell>
          <cell r="V448">
            <v>150</v>
          </cell>
          <cell r="W448">
            <v>4</v>
          </cell>
          <cell r="X448">
            <v>8</v>
          </cell>
          <cell r="Y448">
            <v>700</v>
          </cell>
          <cell r="Z448">
            <v>16</v>
          </cell>
          <cell r="AA448">
            <v>34</v>
          </cell>
          <cell r="AB448">
            <v>116.67</v>
          </cell>
          <cell r="AC448">
            <v>3.2</v>
          </cell>
          <cell r="AD448">
            <v>2.6666666666666665</v>
          </cell>
          <cell r="AE448">
            <v>3.1666666666666665</v>
          </cell>
          <cell r="AF448">
            <v>6.8</v>
          </cell>
          <cell r="AG448">
            <v>5.666666666666667</v>
          </cell>
          <cell r="AH448">
            <v>6.166666666666667</v>
          </cell>
        </row>
        <row r="449">
          <cell r="B449" t="str">
            <v>Latios</v>
          </cell>
          <cell r="C449" t="str">
            <v>Dragon</v>
          </cell>
          <cell r="D449" t="str">
            <v>Psychic</v>
          </cell>
          <cell r="H449">
            <v>80</v>
          </cell>
          <cell r="I449">
            <v>6</v>
          </cell>
          <cell r="J449">
            <v>90</v>
          </cell>
          <cell r="K449">
            <v>2</v>
          </cell>
          <cell r="L449">
            <v>5</v>
          </cell>
          <cell r="M449">
            <v>110</v>
          </cell>
          <cell r="N449">
            <v>3</v>
          </cell>
          <cell r="O449">
            <v>6</v>
          </cell>
          <cell r="P449">
            <v>80</v>
          </cell>
          <cell r="Q449">
            <v>2</v>
          </cell>
          <cell r="R449">
            <v>5</v>
          </cell>
          <cell r="S449">
            <v>130</v>
          </cell>
          <cell r="T449">
            <v>3</v>
          </cell>
          <cell r="U449">
            <v>7</v>
          </cell>
          <cell r="V449">
            <v>110</v>
          </cell>
          <cell r="W449">
            <v>3</v>
          </cell>
          <cell r="X449">
            <v>6</v>
          </cell>
          <cell r="Y449">
            <v>600</v>
          </cell>
          <cell r="Z449">
            <v>13</v>
          </cell>
          <cell r="AA449">
            <v>29</v>
          </cell>
          <cell r="AB449">
            <v>100</v>
          </cell>
          <cell r="AC449">
            <v>2.6</v>
          </cell>
          <cell r="AD449">
            <v>2.1666666666666665</v>
          </cell>
          <cell r="AE449">
            <v>2.6666666666666665</v>
          </cell>
          <cell r="AF449">
            <v>5.8</v>
          </cell>
          <cell r="AG449">
            <v>4.833333333333333</v>
          </cell>
          <cell r="AH449">
            <v>5.333333333333333</v>
          </cell>
        </row>
        <row r="450">
          <cell r="B450" t="str">
            <v>Latios (Mega Latios)</v>
          </cell>
          <cell r="C450" t="str">
            <v>Dragon</v>
          </cell>
          <cell r="D450" t="str">
            <v>Psychic</v>
          </cell>
          <cell r="H450">
            <v>80</v>
          </cell>
          <cell r="I450">
            <v>6</v>
          </cell>
          <cell r="J450">
            <v>130</v>
          </cell>
          <cell r="K450">
            <v>3</v>
          </cell>
          <cell r="L450">
            <v>7</v>
          </cell>
          <cell r="M450">
            <v>110</v>
          </cell>
          <cell r="N450">
            <v>3</v>
          </cell>
          <cell r="O450">
            <v>6</v>
          </cell>
          <cell r="P450">
            <v>100</v>
          </cell>
          <cell r="Q450">
            <v>3</v>
          </cell>
          <cell r="R450">
            <v>6</v>
          </cell>
          <cell r="S450">
            <v>160</v>
          </cell>
          <cell r="T450">
            <v>4</v>
          </cell>
          <cell r="U450">
            <v>8</v>
          </cell>
          <cell r="V450">
            <v>120</v>
          </cell>
          <cell r="W450">
            <v>3</v>
          </cell>
          <cell r="X450">
            <v>7</v>
          </cell>
          <cell r="Y450">
            <v>700</v>
          </cell>
          <cell r="Z450">
            <v>16</v>
          </cell>
          <cell r="AA450">
            <v>34</v>
          </cell>
          <cell r="AB450">
            <v>116.67</v>
          </cell>
          <cell r="AC450">
            <v>3.2</v>
          </cell>
          <cell r="AD450">
            <v>2.6666666666666665</v>
          </cell>
          <cell r="AE450">
            <v>3.1666666666666665</v>
          </cell>
          <cell r="AF450">
            <v>6.8</v>
          </cell>
          <cell r="AG450">
            <v>5.666666666666667</v>
          </cell>
          <cell r="AH450">
            <v>6.166666666666667</v>
          </cell>
        </row>
        <row r="451">
          <cell r="B451" t="str">
            <v>Kyogre</v>
          </cell>
          <cell r="C451" t="str">
            <v>Water</v>
          </cell>
          <cell r="H451">
            <v>100</v>
          </cell>
          <cell r="I451">
            <v>7</v>
          </cell>
          <cell r="J451">
            <v>100</v>
          </cell>
          <cell r="K451">
            <v>3</v>
          </cell>
          <cell r="L451">
            <v>6</v>
          </cell>
          <cell r="M451">
            <v>90</v>
          </cell>
          <cell r="N451">
            <v>2</v>
          </cell>
          <cell r="O451">
            <v>5</v>
          </cell>
          <cell r="P451">
            <v>90</v>
          </cell>
          <cell r="Q451">
            <v>2</v>
          </cell>
          <cell r="R451">
            <v>5</v>
          </cell>
          <cell r="S451">
            <v>150</v>
          </cell>
          <cell r="T451">
            <v>4</v>
          </cell>
          <cell r="U451">
            <v>8</v>
          </cell>
          <cell r="V451">
            <v>140</v>
          </cell>
          <cell r="W451">
            <v>3</v>
          </cell>
          <cell r="X451">
            <v>7</v>
          </cell>
          <cell r="Y451">
            <v>670</v>
          </cell>
          <cell r="Z451">
            <v>14</v>
          </cell>
          <cell r="AA451">
            <v>31</v>
          </cell>
          <cell r="AB451">
            <v>111.67</v>
          </cell>
          <cell r="AC451">
            <v>2.8</v>
          </cell>
          <cell r="AD451">
            <v>2.3333333333333335</v>
          </cell>
          <cell r="AE451">
            <v>2.9166666666666665</v>
          </cell>
          <cell r="AF451">
            <v>6.2</v>
          </cell>
          <cell r="AG451">
            <v>5.166666666666667</v>
          </cell>
          <cell r="AH451">
            <v>5.75</v>
          </cell>
        </row>
        <row r="452">
          <cell r="B452" t="str">
            <v>Kyogre (Primal Kyogre)</v>
          </cell>
          <cell r="C452" t="str">
            <v>Water</v>
          </cell>
          <cell r="H452">
            <v>100</v>
          </cell>
          <cell r="I452">
            <v>7</v>
          </cell>
          <cell r="J452">
            <v>150</v>
          </cell>
          <cell r="K452">
            <v>4</v>
          </cell>
          <cell r="L452">
            <v>8</v>
          </cell>
          <cell r="M452">
            <v>90</v>
          </cell>
          <cell r="N452">
            <v>2</v>
          </cell>
          <cell r="O452">
            <v>5</v>
          </cell>
          <cell r="P452">
            <v>90</v>
          </cell>
          <cell r="Q452">
            <v>2</v>
          </cell>
          <cell r="R452">
            <v>5</v>
          </cell>
          <cell r="S452">
            <v>180</v>
          </cell>
          <cell r="T452">
            <v>4</v>
          </cell>
          <cell r="U452">
            <v>9</v>
          </cell>
          <cell r="V452">
            <v>160</v>
          </cell>
          <cell r="W452">
            <v>4</v>
          </cell>
          <cell r="X452">
            <v>8</v>
          </cell>
          <cell r="Y452">
            <v>770</v>
          </cell>
          <cell r="Z452">
            <v>16</v>
          </cell>
          <cell r="AA452">
            <v>35</v>
          </cell>
          <cell r="AB452">
            <v>128.33000000000001</v>
          </cell>
          <cell r="AC452">
            <v>3.2</v>
          </cell>
          <cell r="AD452">
            <v>2.6666666666666665</v>
          </cell>
          <cell r="AE452">
            <v>3.25</v>
          </cell>
          <cell r="AF452">
            <v>7</v>
          </cell>
          <cell r="AG452">
            <v>5.833333333333333</v>
          </cell>
          <cell r="AH452">
            <v>6.416666666666667</v>
          </cell>
        </row>
        <row r="453">
          <cell r="B453" t="str">
            <v>Groudon</v>
          </cell>
          <cell r="C453" t="str">
            <v>Ground</v>
          </cell>
          <cell r="H453">
            <v>100</v>
          </cell>
          <cell r="I453">
            <v>7</v>
          </cell>
          <cell r="J453">
            <v>150</v>
          </cell>
          <cell r="K453">
            <v>4</v>
          </cell>
          <cell r="L453">
            <v>8</v>
          </cell>
          <cell r="M453">
            <v>90</v>
          </cell>
          <cell r="N453">
            <v>2</v>
          </cell>
          <cell r="O453">
            <v>5</v>
          </cell>
          <cell r="P453">
            <v>140</v>
          </cell>
          <cell r="Q453">
            <v>3</v>
          </cell>
          <cell r="R453">
            <v>7</v>
          </cell>
          <cell r="S453">
            <v>100</v>
          </cell>
          <cell r="T453">
            <v>3</v>
          </cell>
          <cell r="U453">
            <v>6</v>
          </cell>
          <cell r="V453">
            <v>90</v>
          </cell>
          <cell r="W453">
            <v>2</v>
          </cell>
          <cell r="X453">
            <v>5</v>
          </cell>
          <cell r="Y453">
            <v>670</v>
          </cell>
          <cell r="Z453">
            <v>14</v>
          </cell>
          <cell r="AA453">
            <v>31</v>
          </cell>
          <cell r="AB453">
            <v>111.67</v>
          </cell>
          <cell r="AC453">
            <v>2.8</v>
          </cell>
          <cell r="AD453">
            <v>2.3333333333333335</v>
          </cell>
          <cell r="AE453">
            <v>2.9166666666666665</v>
          </cell>
          <cell r="AF453">
            <v>6.2</v>
          </cell>
          <cell r="AG453">
            <v>5.166666666666667</v>
          </cell>
          <cell r="AH453">
            <v>5.75</v>
          </cell>
        </row>
        <row r="454">
          <cell r="B454" t="str">
            <v>Groudon (Primal Groudon)</v>
          </cell>
          <cell r="C454" t="str">
            <v>Ground</v>
          </cell>
          <cell r="D454" t="str">
            <v>Fire</v>
          </cell>
          <cell r="H454">
            <v>100</v>
          </cell>
          <cell r="I454">
            <v>7</v>
          </cell>
          <cell r="J454">
            <v>180</v>
          </cell>
          <cell r="K454">
            <v>4</v>
          </cell>
          <cell r="L454">
            <v>9</v>
          </cell>
          <cell r="M454">
            <v>90</v>
          </cell>
          <cell r="N454">
            <v>2</v>
          </cell>
          <cell r="O454">
            <v>5</v>
          </cell>
          <cell r="P454">
            <v>160</v>
          </cell>
          <cell r="Q454">
            <v>4</v>
          </cell>
          <cell r="R454">
            <v>8</v>
          </cell>
          <cell r="S454">
            <v>150</v>
          </cell>
          <cell r="T454">
            <v>4</v>
          </cell>
          <cell r="U454">
            <v>8</v>
          </cell>
          <cell r="V454">
            <v>90</v>
          </cell>
          <cell r="W454">
            <v>2</v>
          </cell>
          <cell r="X454">
            <v>5</v>
          </cell>
          <cell r="Y454">
            <v>770</v>
          </cell>
          <cell r="Z454">
            <v>16</v>
          </cell>
          <cell r="AA454">
            <v>35</v>
          </cell>
          <cell r="AB454">
            <v>128.33000000000001</v>
          </cell>
          <cell r="AC454">
            <v>3.2</v>
          </cell>
          <cell r="AD454">
            <v>2.6666666666666665</v>
          </cell>
          <cell r="AE454">
            <v>3.25</v>
          </cell>
          <cell r="AF454">
            <v>7</v>
          </cell>
          <cell r="AG454">
            <v>5.833333333333333</v>
          </cell>
          <cell r="AH454">
            <v>6.416666666666667</v>
          </cell>
        </row>
        <row r="455">
          <cell r="B455" t="str">
            <v>Rayquaza</v>
          </cell>
          <cell r="C455" t="str">
            <v>Dragon</v>
          </cell>
          <cell r="D455" t="str">
            <v>Flying</v>
          </cell>
          <cell r="H455">
            <v>105</v>
          </cell>
          <cell r="I455">
            <v>7</v>
          </cell>
          <cell r="J455">
            <v>150</v>
          </cell>
          <cell r="K455">
            <v>4</v>
          </cell>
          <cell r="L455">
            <v>8</v>
          </cell>
          <cell r="M455">
            <v>95</v>
          </cell>
          <cell r="N455">
            <v>3</v>
          </cell>
          <cell r="O455">
            <v>6</v>
          </cell>
          <cell r="P455">
            <v>90</v>
          </cell>
          <cell r="Q455">
            <v>2</v>
          </cell>
          <cell r="R455">
            <v>5</v>
          </cell>
          <cell r="S455">
            <v>150</v>
          </cell>
          <cell r="T455">
            <v>4</v>
          </cell>
          <cell r="U455">
            <v>8</v>
          </cell>
          <cell r="V455">
            <v>90</v>
          </cell>
          <cell r="W455">
            <v>2</v>
          </cell>
          <cell r="X455">
            <v>5</v>
          </cell>
          <cell r="Y455">
            <v>680</v>
          </cell>
          <cell r="Z455">
            <v>15</v>
          </cell>
          <cell r="AA455">
            <v>32</v>
          </cell>
          <cell r="AB455">
            <v>113.33</v>
          </cell>
          <cell r="AC455">
            <v>3</v>
          </cell>
          <cell r="AD455">
            <v>2.5</v>
          </cell>
          <cell r="AE455">
            <v>3.0833333333333335</v>
          </cell>
          <cell r="AF455">
            <v>6.4</v>
          </cell>
          <cell r="AG455">
            <v>5.333333333333333</v>
          </cell>
          <cell r="AH455">
            <v>5.916666666666667</v>
          </cell>
        </row>
        <row r="456">
          <cell r="B456" t="str">
            <v>Rayquaza (Mega Rayquaza)</v>
          </cell>
          <cell r="C456" t="str">
            <v>Dragon</v>
          </cell>
          <cell r="D456" t="str">
            <v>Flying</v>
          </cell>
          <cell r="H456">
            <v>105</v>
          </cell>
          <cell r="I456">
            <v>7</v>
          </cell>
          <cell r="J456">
            <v>180</v>
          </cell>
          <cell r="K456">
            <v>4</v>
          </cell>
          <cell r="L456">
            <v>9</v>
          </cell>
          <cell r="M456">
            <v>115</v>
          </cell>
          <cell r="N456">
            <v>3</v>
          </cell>
          <cell r="O456">
            <v>6</v>
          </cell>
          <cell r="P456">
            <v>100</v>
          </cell>
          <cell r="Q456">
            <v>3</v>
          </cell>
          <cell r="R456">
            <v>6</v>
          </cell>
          <cell r="S456">
            <v>180</v>
          </cell>
          <cell r="T456">
            <v>4</v>
          </cell>
          <cell r="U456">
            <v>9</v>
          </cell>
          <cell r="V456">
            <v>100</v>
          </cell>
          <cell r="W456">
            <v>3</v>
          </cell>
          <cell r="X456">
            <v>6</v>
          </cell>
          <cell r="Y456">
            <v>780</v>
          </cell>
          <cell r="Z456">
            <v>17</v>
          </cell>
          <cell r="AA456">
            <v>36</v>
          </cell>
          <cell r="AB456">
            <v>130</v>
          </cell>
          <cell r="AC456">
            <v>3.4</v>
          </cell>
          <cell r="AD456">
            <v>2.8333333333333335</v>
          </cell>
          <cell r="AE456">
            <v>3.4166666666666665</v>
          </cell>
          <cell r="AF456">
            <v>7.2</v>
          </cell>
          <cell r="AG456">
            <v>6</v>
          </cell>
          <cell r="AH456">
            <v>6.583333333333333</v>
          </cell>
        </row>
        <row r="457">
          <cell r="B457" t="str">
            <v>Jirachi</v>
          </cell>
          <cell r="C457" t="str">
            <v>Steel</v>
          </cell>
          <cell r="D457" t="str">
            <v>Psychic</v>
          </cell>
          <cell r="H457">
            <v>100</v>
          </cell>
          <cell r="I457">
            <v>7</v>
          </cell>
          <cell r="J457">
            <v>100</v>
          </cell>
          <cell r="K457">
            <v>3</v>
          </cell>
          <cell r="L457">
            <v>6</v>
          </cell>
          <cell r="M457">
            <v>100</v>
          </cell>
          <cell r="N457">
            <v>3</v>
          </cell>
          <cell r="O457">
            <v>6</v>
          </cell>
          <cell r="P457">
            <v>100</v>
          </cell>
          <cell r="Q457">
            <v>3</v>
          </cell>
          <cell r="R457">
            <v>6</v>
          </cell>
          <cell r="S457">
            <v>100</v>
          </cell>
          <cell r="T457">
            <v>3</v>
          </cell>
          <cell r="U457">
            <v>6</v>
          </cell>
          <cell r="V457">
            <v>100</v>
          </cell>
          <cell r="W457">
            <v>3</v>
          </cell>
          <cell r="X457">
            <v>6</v>
          </cell>
          <cell r="Y457">
            <v>600</v>
          </cell>
          <cell r="Z457">
            <v>15</v>
          </cell>
          <cell r="AA457">
            <v>30</v>
          </cell>
          <cell r="AB457">
            <v>100</v>
          </cell>
          <cell r="AC457">
            <v>3</v>
          </cell>
          <cell r="AD457">
            <v>2.5</v>
          </cell>
          <cell r="AE457">
            <v>3.0833333333333335</v>
          </cell>
          <cell r="AF457">
            <v>6</v>
          </cell>
          <cell r="AG457">
            <v>5</v>
          </cell>
          <cell r="AH457">
            <v>5.583333333333333</v>
          </cell>
        </row>
        <row r="458">
          <cell r="B458" t="str">
            <v>Deoxys (Attack Forme)</v>
          </cell>
          <cell r="C458" t="str">
            <v>Psychic</v>
          </cell>
          <cell r="H458">
            <v>50</v>
          </cell>
          <cell r="I458">
            <v>4</v>
          </cell>
          <cell r="J458">
            <v>180</v>
          </cell>
          <cell r="K458">
            <v>4</v>
          </cell>
          <cell r="L458">
            <v>9</v>
          </cell>
          <cell r="M458">
            <v>150</v>
          </cell>
          <cell r="N458">
            <v>4</v>
          </cell>
          <cell r="O458">
            <v>8</v>
          </cell>
          <cell r="P458">
            <v>20</v>
          </cell>
          <cell r="Q458">
            <v>1</v>
          </cell>
          <cell r="R458">
            <v>3</v>
          </cell>
          <cell r="S458">
            <v>180</v>
          </cell>
          <cell r="T458">
            <v>4</v>
          </cell>
          <cell r="U458">
            <v>9</v>
          </cell>
          <cell r="V458">
            <v>20</v>
          </cell>
          <cell r="W458">
            <v>1</v>
          </cell>
          <cell r="X458">
            <v>3</v>
          </cell>
          <cell r="Y458">
            <v>600</v>
          </cell>
          <cell r="Z458">
            <v>14</v>
          </cell>
          <cell r="AA458">
            <v>32</v>
          </cell>
          <cell r="AB458">
            <v>100</v>
          </cell>
          <cell r="AC458">
            <v>2.8</v>
          </cell>
          <cell r="AD458">
            <v>2.3333333333333335</v>
          </cell>
          <cell r="AE458">
            <v>2.6666666666666665</v>
          </cell>
          <cell r="AF458">
            <v>6.4</v>
          </cell>
          <cell r="AG458">
            <v>5.333333333333333</v>
          </cell>
          <cell r="AH458">
            <v>5.666666666666667</v>
          </cell>
        </row>
        <row r="459">
          <cell r="B459" t="str">
            <v>Deoxys (Defense Forme)</v>
          </cell>
          <cell r="C459" t="str">
            <v>Psychic</v>
          </cell>
          <cell r="H459">
            <v>50</v>
          </cell>
          <cell r="I459">
            <v>4</v>
          </cell>
          <cell r="J459">
            <v>70</v>
          </cell>
          <cell r="K459">
            <v>2</v>
          </cell>
          <cell r="L459">
            <v>5</v>
          </cell>
          <cell r="M459">
            <v>90</v>
          </cell>
          <cell r="N459">
            <v>2</v>
          </cell>
          <cell r="O459">
            <v>5</v>
          </cell>
          <cell r="P459">
            <v>160</v>
          </cell>
          <cell r="Q459">
            <v>4</v>
          </cell>
          <cell r="R459">
            <v>8</v>
          </cell>
          <cell r="S459">
            <v>70</v>
          </cell>
          <cell r="T459">
            <v>2</v>
          </cell>
          <cell r="U459">
            <v>5</v>
          </cell>
          <cell r="V459">
            <v>160</v>
          </cell>
          <cell r="W459">
            <v>4</v>
          </cell>
          <cell r="X459">
            <v>8</v>
          </cell>
          <cell r="Y459">
            <v>600</v>
          </cell>
          <cell r="Z459">
            <v>14</v>
          </cell>
          <cell r="AA459">
            <v>31</v>
          </cell>
          <cell r="AB459">
            <v>100</v>
          </cell>
          <cell r="AC459">
            <v>2.8</v>
          </cell>
          <cell r="AD459">
            <v>2.3333333333333335</v>
          </cell>
          <cell r="AE459">
            <v>2.6666666666666665</v>
          </cell>
          <cell r="AF459">
            <v>6.2</v>
          </cell>
          <cell r="AG459">
            <v>5.166666666666667</v>
          </cell>
          <cell r="AH459">
            <v>5.5</v>
          </cell>
        </row>
        <row r="460">
          <cell r="B460" t="str">
            <v>Deoxys (Normal Forme)</v>
          </cell>
          <cell r="C460" t="str">
            <v>Psychic</v>
          </cell>
          <cell r="H460">
            <v>50</v>
          </cell>
          <cell r="I460">
            <v>4</v>
          </cell>
          <cell r="J460">
            <v>150</v>
          </cell>
          <cell r="K460">
            <v>4</v>
          </cell>
          <cell r="L460">
            <v>8</v>
          </cell>
          <cell r="M460">
            <v>150</v>
          </cell>
          <cell r="N460">
            <v>4</v>
          </cell>
          <cell r="O460">
            <v>8</v>
          </cell>
          <cell r="P460">
            <v>50</v>
          </cell>
          <cell r="Q460">
            <v>2</v>
          </cell>
          <cell r="R460">
            <v>4</v>
          </cell>
          <cell r="S460">
            <v>150</v>
          </cell>
          <cell r="T460">
            <v>4</v>
          </cell>
          <cell r="U460">
            <v>8</v>
          </cell>
          <cell r="V460">
            <v>50</v>
          </cell>
          <cell r="W460">
            <v>2</v>
          </cell>
          <cell r="X460">
            <v>4</v>
          </cell>
          <cell r="Y460">
            <v>600</v>
          </cell>
          <cell r="Z460">
            <v>16</v>
          </cell>
          <cell r="AA460">
            <v>32</v>
          </cell>
          <cell r="AB460">
            <v>100</v>
          </cell>
          <cell r="AC460">
            <v>3.2</v>
          </cell>
          <cell r="AD460">
            <v>2.6666666666666665</v>
          </cell>
          <cell r="AE460">
            <v>3</v>
          </cell>
          <cell r="AF460">
            <v>6.4</v>
          </cell>
          <cell r="AG460">
            <v>5.333333333333333</v>
          </cell>
          <cell r="AH460">
            <v>5.666666666666667</v>
          </cell>
        </row>
        <row r="461">
          <cell r="B461" t="str">
            <v>Deoxys (Speed Forme)</v>
          </cell>
          <cell r="C461" t="str">
            <v>Psychic</v>
          </cell>
          <cell r="H461">
            <v>50</v>
          </cell>
          <cell r="I461">
            <v>4</v>
          </cell>
          <cell r="J461">
            <v>95</v>
          </cell>
          <cell r="K461">
            <v>3</v>
          </cell>
          <cell r="L461">
            <v>6</v>
          </cell>
          <cell r="M461">
            <v>180</v>
          </cell>
          <cell r="N461">
            <v>4</v>
          </cell>
          <cell r="O461">
            <v>9</v>
          </cell>
          <cell r="P461">
            <v>90</v>
          </cell>
          <cell r="Q461">
            <v>2</v>
          </cell>
          <cell r="R461">
            <v>5</v>
          </cell>
          <cell r="S461">
            <v>95</v>
          </cell>
          <cell r="T461">
            <v>3</v>
          </cell>
          <cell r="U461">
            <v>6</v>
          </cell>
          <cell r="V461">
            <v>90</v>
          </cell>
          <cell r="W461">
            <v>2</v>
          </cell>
          <cell r="X461">
            <v>5</v>
          </cell>
          <cell r="Y461">
            <v>600</v>
          </cell>
          <cell r="Z461">
            <v>14</v>
          </cell>
          <cell r="AA461">
            <v>31</v>
          </cell>
          <cell r="AB461">
            <v>100</v>
          </cell>
          <cell r="AC461">
            <v>2.8</v>
          </cell>
          <cell r="AD461">
            <v>2.3333333333333335</v>
          </cell>
          <cell r="AE461">
            <v>2.6666666666666665</v>
          </cell>
          <cell r="AF461">
            <v>6.2</v>
          </cell>
          <cell r="AG461">
            <v>5.166666666666667</v>
          </cell>
          <cell r="AH461">
            <v>5.5</v>
          </cell>
        </row>
        <row r="462">
          <cell r="B462" t="str">
            <v>Turtwig</v>
          </cell>
          <cell r="C462" t="str">
            <v>Grass</v>
          </cell>
          <cell r="G462">
            <v>3</v>
          </cell>
          <cell r="H462">
            <v>55</v>
          </cell>
          <cell r="I462">
            <v>3</v>
          </cell>
          <cell r="J462">
            <v>68</v>
          </cell>
          <cell r="K462">
            <v>2</v>
          </cell>
          <cell r="L462">
            <v>4</v>
          </cell>
          <cell r="M462">
            <v>31</v>
          </cell>
          <cell r="N462">
            <v>1</v>
          </cell>
          <cell r="O462">
            <v>3</v>
          </cell>
          <cell r="P462">
            <v>64</v>
          </cell>
          <cell r="Q462">
            <v>2</v>
          </cell>
          <cell r="R462">
            <v>4</v>
          </cell>
          <cell r="S462">
            <v>45</v>
          </cell>
          <cell r="T462">
            <v>2</v>
          </cell>
          <cell r="U462">
            <v>4</v>
          </cell>
          <cell r="V462">
            <v>55</v>
          </cell>
          <cell r="W462">
            <v>2</v>
          </cell>
          <cell r="X462">
            <v>4</v>
          </cell>
          <cell r="Y462">
            <v>318</v>
          </cell>
          <cell r="Z462">
            <v>9</v>
          </cell>
          <cell r="AA462">
            <v>19</v>
          </cell>
          <cell r="AB462">
            <v>53</v>
          </cell>
          <cell r="AC462">
            <v>1.8</v>
          </cell>
          <cell r="AD462">
            <v>1.75</v>
          </cell>
          <cell r="AE462">
            <v>1.75</v>
          </cell>
          <cell r="AF462">
            <v>3.8</v>
          </cell>
          <cell r="AG462">
            <v>3.4166666666666665</v>
          </cell>
          <cell r="AH462">
            <v>3.4166666666666665</v>
          </cell>
        </row>
        <row r="463">
          <cell r="B463" t="str">
            <v>Grotle</v>
          </cell>
          <cell r="C463" t="str">
            <v>Grass</v>
          </cell>
          <cell r="G463">
            <v>4</v>
          </cell>
          <cell r="H463">
            <v>75</v>
          </cell>
          <cell r="I463">
            <v>4</v>
          </cell>
          <cell r="J463">
            <v>89</v>
          </cell>
          <cell r="K463">
            <v>2</v>
          </cell>
          <cell r="L463">
            <v>5</v>
          </cell>
          <cell r="M463">
            <v>36</v>
          </cell>
          <cell r="N463">
            <v>1</v>
          </cell>
          <cell r="O463">
            <v>3</v>
          </cell>
          <cell r="P463">
            <v>85</v>
          </cell>
          <cell r="Q463">
            <v>2</v>
          </cell>
          <cell r="R463">
            <v>5</v>
          </cell>
          <cell r="S463">
            <v>55</v>
          </cell>
          <cell r="T463">
            <v>2</v>
          </cell>
          <cell r="U463">
            <v>4</v>
          </cell>
          <cell r="V463">
            <v>65</v>
          </cell>
          <cell r="W463">
            <v>2</v>
          </cell>
          <cell r="X463">
            <v>4</v>
          </cell>
          <cell r="Y463">
            <v>405</v>
          </cell>
          <cell r="Z463">
            <v>9</v>
          </cell>
          <cell r="AA463">
            <v>21</v>
          </cell>
          <cell r="AB463">
            <v>67.5</v>
          </cell>
          <cell r="AC463">
            <v>1.8</v>
          </cell>
          <cell r="AD463">
            <v>1.8333333333333333</v>
          </cell>
          <cell r="AE463">
            <v>1.8333333333333333</v>
          </cell>
          <cell r="AF463">
            <v>4.2</v>
          </cell>
          <cell r="AG463">
            <v>3.8333333333333335</v>
          </cell>
          <cell r="AH463">
            <v>3.8333333333333335</v>
          </cell>
        </row>
        <row r="464">
          <cell r="B464" t="str">
            <v>Torterra</v>
          </cell>
          <cell r="C464" t="str">
            <v>Grass</v>
          </cell>
          <cell r="D464" t="str">
            <v>Ground</v>
          </cell>
          <cell r="G464">
            <v>7</v>
          </cell>
          <cell r="H464">
            <v>95</v>
          </cell>
          <cell r="I464">
            <v>7</v>
          </cell>
          <cell r="J464">
            <v>109</v>
          </cell>
          <cell r="K464">
            <v>3</v>
          </cell>
          <cell r="L464">
            <v>6</v>
          </cell>
          <cell r="M464">
            <v>56</v>
          </cell>
          <cell r="N464">
            <v>2</v>
          </cell>
          <cell r="O464">
            <v>4</v>
          </cell>
          <cell r="P464">
            <v>105</v>
          </cell>
          <cell r="Q464">
            <v>3</v>
          </cell>
          <cell r="R464">
            <v>6</v>
          </cell>
          <cell r="S464">
            <v>75</v>
          </cell>
          <cell r="T464">
            <v>2</v>
          </cell>
          <cell r="U464">
            <v>5</v>
          </cell>
          <cell r="V464">
            <v>85</v>
          </cell>
          <cell r="W464">
            <v>2</v>
          </cell>
          <cell r="X464">
            <v>5</v>
          </cell>
          <cell r="Y464">
            <v>525</v>
          </cell>
          <cell r="Z464">
            <v>12</v>
          </cell>
          <cell r="AA464">
            <v>26</v>
          </cell>
          <cell r="AB464">
            <v>87.5</v>
          </cell>
          <cell r="AC464">
            <v>2.4</v>
          </cell>
          <cell r="AD464">
            <v>2.5833333333333335</v>
          </cell>
          <cell r="AE464">
            <v>2.5833333333333335</v>
          </cell>
          <cell r="AF464">
            <v>5.2</v>
          </cell>
          <cell r="AG464">
            <v>4.916666666666667</v>
          </cell>
          <cell r="AH464">
            <v>4.916666666666667</v>
          </cell>
        </row>
        <row r="465">
          <cell r="B465" t="str">
            <v>Chimchar</v>
          </cell>
          <cell r="C465" t="str">
            <v>Fire</v>
          </cell>
          <cell r="G465">
            <v>3</v>
          </cell>
          <cell r="H465">
            <v>44</v>
          </cell>
          <cell r="I465">
            <v>3</v>
          </cell>
          <cell r="J465">
            <v>58</v>
          </cell>
          <cell r="K465">
            <v>2</v>
          </cell>
          <cell r="L465">
            <v>4</v>
          </cell>
          <cell r="M465">
            <v>61</v>
          </cell>
          <cell r="N465">
            <v>2</v>
          </cell>
          <cell r="O465">
            <v>4</v>
          </cell>
          <cell r="P465">
            <v>44</v>
          </cell>
          <cell r="Q465">
            <v>1</v>
          </cell>
          <cell r="R465">
            <v>3</v>
          </cell>
          <cell r="S465">
            <v>58</v>
          </cell>
          <cell r="T465">
            <v>2</v>
          </cell>
          <cell r="U465">
            <v>4</v>
          </cell>
          <cell r="V465">
            <v>44</v>
          </cell>
          <cell r="W465">
            <v>1</v>
          </cell>
          <cell r="X465">
            <v>3</v>
          </cell>
          <cell r="Y465">
            <v>309</v>
          </cell>
          <cell r="Z465">
            <v>8</v>
          </cell>
          <cell r="AA465">
            <v>18</v>
          </cell>
          <cell r="AB465">
            <v>51.5</v>
          </cell>
          <cell r="AC465">
            <v>1.6</v>
          </cell>
          <cell r="AD465">
            <v>1.5833333333333333</v>
          </cell>
          <cell r="AE465">
            <v>1.5833333333333333</v>
          </cell>
          <cell r="AF465">
            <v>3.6</v>
          </cell>
          <cell r="AG465">
            <v>3.25</v>
          </cell>
          <cell r="AH465">
            <v>3.25</v>
          </cell>
        </row>
        <row r="466">
          <cell r="B466" t="str">
            <v>Monferno</v>
          </cell>
          <cell r="C466" t="str">
            <v>Fire</v>
          </cell>
          <cell r="D466" t="str">
            <v>Fighting</v>
          </cell>
          <cell r="G466">
            <v>4</v>
          </cell>
          <cell r="H466">
            <v>64</v>
          </cell>
          <cell r="I466">
            <v>4</v>
          </cell>
          <cell r="J466">
            <v>78</v>
          </cell>
          <cell r="K466">
            <v>3</v>
          </cell>
          <cell r="L466">
            <v>5</v>
          </cell>
          <cell r="M466">
            <v>81</v>
          </cell>
          <cell r="N466">
            <v>2</v>
          </cell>
          <cell r="O466">
            <v>5</v>
          </cell>
          <cell r="P466">
            <v>52</v>
          </cell>
          <cell r="Q466">
            <v>2</v>
          </cell>
          <cell r="R466">
            <v>4</v>
          </cell>
          <cell r="S466">
            <v>78</v>
          </cell>
          <cell r="T466">
            <v>2</v>
          </cell>
          <cell r="U466">
            <v>5</v>
          </cell>
          <cell r="V466">
            <v>52</v>
          </cell>
          <cell r="W466">
            <v>2</v>
          </cell>
          <cell r="X466">
            <v>4</v>
          </cell>
          <cell r="Y466">
            <v>405</v>
          </cell>
          <cell r="Z466">
            <v>11</v>
          </cell>
          <cell r="AA466">
            <v>23</v>
          </cell>
          <cell r="AB466">
            <v>67.5</v>
          </cell>
          <cell r="AC466">
            <v>2.2000000000000002</v>
          </cell>
          <cell r="AD466">
            <v>2.1666666666666665</v>
          </cell>
          <cell r="AE466">
            <v>2.1666666666666665</v>
          </cell>
          <cell r="AF466">
            <v>4.5999999999999996</v>
          </cell>
          <cell r="AG466">
            <v>4.166666666666667</v>
          </cell>
          <cell r="AH466">
            <v>4.166666666666667</v>
          </cell>
        </row>
        <row r="467">
          <cell r="B467" t="str">
            <v>Infernape</v>
          </cell>
          <cell r="C467" t="str">
            <v>Fire</v>
          </cell>
          <cell r="D467" t="str">
            <v>Fighting</v>
          </cell>
          <cell r="G467">
            <v>5</v>
          </cell>
          <cell r="H467">
            <v>76</v>
          </cell>
          <cell r="I467">
            <v>5</v>
          </cell>
          <cell r="J467">
            <v>104</v>
          </cell>
          <cell r="K467">
            <v>3</v>
          </cell>
          <cell r="L467">
            <v>6</v>
          </cell>
          <cell r="M467">
            <v>108</v>
          </cell>
          <cell r="N467">
            <v>3</v>
          </cell>
          <cell r="O467">
            <v>6</v>
          </cell>
          <cell r="P467">
            <v>71</v>
          </cell>
          <cell r="Q467">
            <v>2</v>
          </cell>
          <cell r="R467">
            <v>5</v>
          </cell>
          <cell r="S467">
            <v>104</v>
          </cell>
          <cell r="T467">
            <v>3</v>
          </cell>
          <cell r="U467">
            <v>6</v>
          </cell>
          <cell r="V467">
            <v>71</v>
          </cell>
          <cell r="W467">
            <v>2</v>
          </cell>
          <cell r="X467">
            <v>5</v>
          </cell>
          <cell r="Y467">
            <v>534</v>
          </cell>
          <cell r="Z467">
            <v>13</v>
          </cell>
          <cell r="AA467">
            <v>28</v>
          </cell>
          <cell r="AB467">
            <v>89</v>
          </cell>
          <cell r="AC467">
            <v>2.6</v>
          </cell>
          <cell r="AD467">
            <v>2.5833333333333335</v>
          </cell>
          <cell r="AE467">
            <v>2.5833333333333335</v>
          </cell>
          <cell r="AF467">
            <v>5.6</v>
          </cell>
          <cell r="AG467">
            <v>5.083333333333333</v>
          </cell>
          <cell r="AH467">
            <v>5.083333333333333</v>
          </cell>
        </row>
        <row r="468">
          <cell r="B468" t="str">
            <v>Piplup</v>
          </cell>
          <cell r="C468" t="str">
            <v>Water</v>
          </cell>
          <cell r="G468">
            <v>3</v>
          </cell>
          <cell r="H468">
            <v>53</v>
          </cell>
          <cell r="I468">
            <v>3</v>
          </cell>
          <cell r="J468">
            <v>51</v>
          </cell>
          <cell r="K468">
            <v>2</v>
          </cell>
          <cell r="L468">
            <v>4</v>
          </cell>
          <cell r="M468">
            <v>40</v>
          </cell>
          <cell r="N468">
            <v>1</v>
          </cell>
          <cell r="O468">
            <v>3</v>
          </cell>
          <cell r="P468">
            <v>53</v>
          </cell>
          <cell r="Q468">
            <v>2</v>
          </cell>
          <cell r="R468">
            <v>4</v>
          </cell>
          <cell r="S468">
            <v>61</v>
          </cell>
          <cell r="T468">
            <v>2</v>
          </cell>
          <cell r="U468">
            <v>4</v>
          </cell>
          <cell r="V468">
            <v>56</v>
          </cell>
          <cell r="W468">
            <v>2</v>
          </cell>
          <cell r="X468">
            <v>4</v>
          </cell>
          <cell r="Y468">
            <v>314</v>
          </cell>
          <cell r="Z468">
            <v>9</v>
          </cell>
          <cell r="AA468">
            <v>19</v>
          </cell>
          <cell r="AB468">
            <v>52.33</v>
          </cell>
          <cell r="AC468">
            <v>1.8</v>
          </cell>
          <cell r="AD468">
            <v>1.75</v>
          </cell>
          <cell r="AE468">
            <v>1.75</v>
          </cell>
          <cell r="AF468">
            <v>3.8</v>
          </cell>
          <cell r="AG468">
            <v>3.4166666666666665</v>
          </cell>
          <cell r="AH468">
            <v>3.4166666666666665</v>
          </cell>
        </row>
        <row r="469">
          <cell r="B469" t="str">
            <v>Prinplup</v>
          </cell>
          <cell r="C469" t="str">
            <v>Water</v>
          </cell>
          <cell r="G469">
            <v>4</v>
          </cell>
          <cell r="H469">
            <v>64</v>
          </cell>
          <cell r="I469">
            <v>4</v>
          </cell>
          <cell r="J469">
            <v>66</v>
          </cell>
          <cell r="K469">
            <v>2</v>
          </cell>
          <cell r="L469">
            <v>4</v>
          </cell>
          <cell r="M469">
            <v>50</v>
          </cell>
          <cell r="N469">
            <v>2</v>
          </cell>
          <cell r="O469">
            <v>4</v>
          </cell>
          <cell r="P469">
            <v>68</v>
          </cell>
          <cell r="Q469">
            <v>2</v>
          </cell>
          <cell r="R469">
            <v>4</v>
          </cell>
          <cell r="S469">
            <v>81</v>
          </cell>
          <cell r="T469">
            <v>2</v>
          </cell>
          <cell r="U469">
            <v>5</v>
          </cell>
          <cell r="V469">
            <v>76</v>
          </cell>
          <cell r="W469">
            <v>2</v>
          </cell>
          <cell r="X469">
            <v>5</v>
          </cell>
          <cell r="Y469">
            <v>405</v>
          </cell>
          <cell r="Z469">
            <v>10</v>
          </cell>
          <cell r="AA469">
            <v>22</v>
          </cell>
          <cell r="AB469">
            <v>67.5</v>
          </cell>
          <cell r="AC469">
            <v>2</v>
          </cell>
          <cell r="AD469">
            <v>2</v>
          </cell>
          <cell r="AE469">
            <v>2</v>
          </cell>
          <cell r="AF469">
            <v>4.4000000000000004</v>
          </cell>
          <cell r="AG469">
            <v>4</v>
          </cell>
          <cell r="AH469">
            <v>4</v>
          </cell>
        </row>
        <row r="470">
          <cell r="B470" t="str">
            <v>Empoleon</v>
          </cell>
          <cell r="C470" t="str">
            <v>Water</v>
          </cell>
          <cell r="D470" t="str">
            <v>Steel</v>
          </cell>
          <cell r="G470">
            <v>5</v>
          </cell>
          <cell r="H470">
            <v>84</v>
          </cell>
          <cell r="I470">
            <v>5</v>
          </cell>
          <cell r="J470">
            <v>86</v>
          </cell>
          <cell r="K470">
            <v>2</v>
          </cell>
          <cell r="L470">
            <v>5</v>
          </cell>
          <cell r="M470">
            <v>60</v>
          </cell>
          <cell r="N470">
            <v>2</v>
          </cell>
          <cell r="O470">
            <v>4</v>
          </cell>
          <cell r="P470">
            <v>88</v>
          </cell>
          <cell r="Q470">
            <v>2</v>
          </cell>
          <cell r="R470">
            <v>5</v>
          </cell>
          <cell r="S470">
            <v>111</v>
          </cell>
          <cell r="T470">
            <v>3</v>
          </cell>
          <cell r="U470">
            <v>6</v>
          </cell>
          <cell r="V470">
            <v>101</v>
          </cell>
          <cell r="W470">
            <v>3</v>
          </cell>
          <cell r="X470">
            <v>6</v>
          </cell>
          <cell r="Y470">
            <v>530</v>
          </cell>
          <cell r="Z470">
            <v>12</v>
          </cell>
          <cell r="AA470">
            <v>26</v>
          </cell>
          <cell r="AB470">
            <v>88.33</v>
          </cell>
          <cell r="AC470">
            <v>2.4</v>
          </cell>
          <cell r="AD470">
            <v>2.4166666666666665</v>
          </cell>
          <cell r="AE470">
            <v>2.4166666666666665</v>
          </cell>
          <cell r="AF470">
            <v>5.2</v>
          </cell>
          <cell r="AG470">
            <v>4.75</v>
          </cell>
          <cell r="AH470">
            <v>4.75</v>
          </cell>
        </row>
        <row r="471">
          <cell r="B471" t="str">
            <v>Starly</v>
          </cell>
          <cell r="C471" t="str">
            <v>Normal</v>
          </cell>
          <cell r="D471" t="str">
            <v>Flying</v>
          </cell>
          <cell r="G471">
            <v>3</v>
          </cell>
          <cell r="H471">
            <v>40</v>
          </cell>
          <cell r="I471">
            <v>3</v>
          </cell>
          <cell r="J471">
            <v>55</v>
          </cell>
          <cell r="K471">
            <v>2</v>
          </cell>
          <cell r="L471">
            <v>4</v>
          </cell>
          <cell r="M471">
            <v>60</v>
          </cell>
          <cell r="N471">
            <v>2</v>
          </cell>
          <cell r="O471">
            <v>4</v>
          </cell>
          <cell r="P471">
            <v>30</v>
          </cell>
          <cell r="Q471">
            <v>1</v>
          </cell>
          <cell r="R471">
            <v>3</v>
          </cell>
          <cell r="S471">
            <v>30</v>
          </cell>
          <cell r="T471">
            <v>1</v>
          </cell>
          <cell r="U471">
            <v>3</v>
          </cell>
          <cell r="V471">
            <v>30</v>
          </cell>
          <cell r="W471">
            <v>1</v>
          </cell>
          <cell r="X471">
            <v>3</v>
          </cell>
          <cell r="Y471">
            <v>245</v>
          </cell>
          <cell r="Z471">
            <v>7</v>
          </cell>
          <cell r="AA471">
            <v>17</v>
          </cell>
          <cell r="AB471">
            <v>40.83</v>
          </cell>
          <cell r="AC471">
            <v>1.4</v>
          </cell>
          <cell r="AD471">
            <v>1.4166666666666667</v>
          </cell>
          <cell r="AE471">
            <v>1.4166666666666667</v>
          </cell>
          <cell r="AF471">
            <v>3.4</v>
          </cell>
          <cell r="AG471">
            <v>3.0833333333333335</v>
          </cell>
          <cell r="AH471">
            <v>3.0833333333333335</v>
          </cell>
        </row>
        <row r="472">
          <cell r="B472" t="str">
            <v>Staravia</v>
          </cell>
          <cell r="C472" t="str">
            <v>Normal</v>
          </cell>
          <cell r="D472" t="str">
            <v>Flying</v>
          </cell>
          <cell r="G472">
            <v>4</v>
          </cell>
          <cell r="H472">
            <v>55</v>
          </cell>
          <cell r="I472">
            <v>4</v>
          </cell>
          <cell r="J472">
            <v>75</v>
          </cell>
          <cell r="K472">
            <v>2</v>
          </cell>
          <cell r="L472">
            <v>5</v>
          </cell>
          <cell r="M472">
            <v>80</v>
          </cell>
          <cell r="N472">
            <v>2</v>
          </cell>
          <cell r="O472">
            <v>5</v>
          </cell>
          <cell r="P472">
            <v>50</v>
          </cell>
          <cell r="Q472">
            <v>2</v>
          </cell>
          <cell r="R472">
            <v>4</v>
          </cell>
          <cell r="S472">
            <v>40</v>
          </cell>
          <cell r="T472">
            <v>1</v>
          </cell>
          <cell r="U472">
            <v>3</v>
          </cell>
          <cell r="V472">
            <v>40</v>
          </cell>
          <cell r="W472">
            <v>1</v>
          </cell>
          <cell r="X472">
            <v>3</v>
          </cell>
          <cell r="Y472">
            <v>340</v>
          </cell>
          <cell r="Z472">
            <v>8</v>
          </cell>
          <cell r="AA472">
            <v>20</v>
          </cell>
          <cell r="AB472">
            <v>56.67</v>
          </cell>
          <cell r="AC472">
            <v>1.6</v>
          </cell>
          <cell r="AD472">
            <v>1.6666666666666667</v>
          </cell>
          <cell r="AE472">
            <v>1.6666666666666667</v>
          </cell>
          <cell r="AF472">
            <v>4</v>
          </cell>
          <cell r="AG472">
            <v>3.6666666666666665</v>
          </cell>
          <cell r="AH472">
            <v>3.6666666666666665</v>
          </cell>
        </row>
        <row r="473">
          <cell r="B473" t="str">
            <v>Staraptor</v>
          </cell>
          <cell r="C473" t="str">
            <v>Normal</v>
          </cell>
          <cell r="D473" t="str">
            <v>Flying</v>
          </cell>
          <cell r="G473">
            <v>5</v>
          </cell>
          <cell r="H473">
            <v>85</v>
          </cell>
          <cell r="I473">
            <v>5</v>
          </cell>
          <cell r="J473">
            <v>120</v>
          </cell>
          <cell r="K473">
            <v>3</v>
          </cell>
          <cell r="L473">
            <v>7</v>
          </cell>
          <cell r="M473">
            <v>100</v>
          </cell>
          <cell r="N473">
            <v>3</v>
          </cell>
          <cell r="O473">
            <v>6</v>
          </cell>
          <cell r="P473">
            <v>70</v>
          </cell>
          <cell r="Q473">
            <v>2</v>
          </cell>
          <cell r="R473">
            <v>5</v>
          </cell>
          <cell r="S473">
            <v>50</v>
          </cell>
          <cell r="T473">
            <v>2</v>
          </cell>
          <cell r="U473">
            <v>4</v>
          </cell>
          <cell r="V473">
            <v>60</v>
          </cell>
          <cell r="W473">
            <v>2</v>
          </cell>
          <cell r="X473">
            <v>4</v>
          </cell>
          <cell r="Y473">
            <v>485</v>
          </cell>
          <cell r="Z473">
            <v>12</v>
          </cell>
          <cell r="AA473">
            <v>26</v>
          </cell>
          <cell r="AB473">
            <v>80.83</v>
          </cell>
          <cell r="AC473">
            <v>2.4</v>
          </cell>
          <cell r="AD473">
            <v>2.4166666666666665</v>
          </cell>
          <cell r="AE473">
            <v>2.4166666666666665</v>
          </cell>
          <cell r="AF473">
            <v>5.2</v>
          </cell>
          <cell r="AG473">
            <v>4.75</v>
          </cell>
          <cell r="AH473">
            <v>4.75</v>
          </cell>
        </row>
        <row r="474">
          <cell r="B474" t="str">
            <v>Bidoof</v>
          </cell>
          <cell r="C474" t="str">
            <v>Normal</v>
          </cell>
          <cell r="G474">
            <v>3</v>
          </cell>
          <cell r="H474">
            <v>59</v>
          </cell>
          <cell r="I474">
            <v>3</v>
          </cell>
          <cell r="J474">
            <v>45</v>
          </cell>
          <cell r="K474">
            <v>2</v>
          </cell>
          <cell r="L474">
            <v>4</v>
          </cell>
          <cell r="M474">
            <v>31</v>
          </cell>
          <cell r="N474">
            <v>1</v>
          </cell>
          <cell r="O474">
            <v>3</v>
          </cell>
          <cell r="P474">
            <v>40</v>
          </cell>
          <cell r="Q474">
            <v>1</v>
          </cell>
          <cell r="R474">
            <v>3</v>
          </cell>
          <cell r="S474">
            <v>35</v>
          </cell>
          <cell r="T474">
            <v>1</v>
          </cell>
          <cell r="U474">
            <v>3</v>
          </cell>
          <cell r="V474">
            <v>40</v>
          </cell>
          <cell r="W474">
            <v>1</v>
          </cell>
          <cell r="X474">
            <v>3</v>
          </cell>
          <cell r="Y474">
            <v>250</v>
          </cell>
          <cell r="Z474">
            <v>6</v>
          </cell>
          <cell r="AA474">
            <v>16</v>
          </cell>
          <cell r="AB474">
            <v>41.67</v>
          </cell>
          <cell r="AC474">
            <v>1.2</v>
          </cell>
          <cell r="AD474">
            <v>1.25</v>
          </cell>
          <cell r="AE474">
            <v>1.25</v>
          </cell>
          <cell r="AF474">
            <v>3.2</v>
          </cell>
          <cell r="AG474">
            <v>2.9166666666666665</v>
          </cell>
          <cell r="AH474">
            <v>2.9166666666666665</v>
          </cell>
        </row>
        <row r="475">
          <cell r="B475" t="str">
            <v>Bibarel</v>
          </cell>
          <cell r="C475" t="str">
            <v>Normal</v>
          </cell>
          <cell r="D475" t="str">
            <v>Water</v>
          </cell>
          <cell r="G475">
            <v>4</v>
          </cell>
          <cell r="H475">
            <v>79</v>
          </cell>
          <cell r="I475">
            <v>4</v>
          </cell>
          <cell r="J475">
            <v>85</v>
          </cell>
          <cell r="K475">
            <v>2</v>
          </cell>
          <cell r="L475">
            <v>5</v>
          </cell>
          <cell r="M475">
            <v>71</v>
          </cell>
          <cell r="N475">
            <v>2</v>
          </cell>
          <cell r="O475">
            <v>5</v>
          </cell>
          <cell r="P475">
            <v>60</v>
          </cell>
          <cell r="Q475">
            <v>2</v>
          </cell>
          <cell r="R475">
            <v>4</v>
          </cell>
          <cell r="S475">
            <v>55</v>
          </cell>
          <cell r="T475">
            <v>2</v>
          </cell>
          <cell r="U475">
            <v>4</v>
          </cell>
          <cell r="V475">
            <v>60</v>
          </cell>
          <cell r="W475">
            <v>2</v>
          </cell>
          <cell r="X475">
            <v>4</v>
          </cell>
          <cell r="Y475">
            <v>410</v>
          </cell>
          <cell r="Z475">
            <v>10</v>
          </cell>
          <cell r="AA475">
            <v>22</v>
          </cell>
          <cell r="AB475">
            <v>68.33</v>
          </cell>
          <cell r="AC475">
            <v>2</v>
          </cell>
          <cell r="AD475">
            <v>2</v>
          </cell>
          <cell r="AE475">
            <v>2</v>
          </cell>
          <cell r="AF475">
            <v>4.4000000000000004</v>
          </cell>
          <cell r="AG475">
            <v>4</v>
          </cell>
          <cell r="AH475">
            <v>4</v>
          </cell>
        </row>
        <row r="476">
          <cell r="B476" t="str">
            <v>Kricketot</v>
          </cell>
          <cell r="C476" t="str">
            <v>Bug</v>
          </cell>
          <cell r="G476">
            <v>3</v>
          </cell>
          <cell r="H476">
            <v>37</v>
          </cell>
          <cell r="I476">
            <v>3</v>
          </cell>
          <cell r="J476">
            <v>25</v>
          </cell>
          <cell r="K476">
            <v>1</v>
          </cell>
          <cell r="L476">
            <v>3</v>
          </cell>
          <cell r="M476">
            <v>25</v>
          </cell>
          <cell r="N476">
            <v>1</v>
          </cell>
          <cell r="O476">
            <v>3</v>
          </cell>
          <cell r="P476">
            <v>41</v>
          </cell>
          <cell r="Q476">
            <v>1</v>
          </cell>
          <cell r="R476">
            <v>3</v>
          </cell>
          <cell r="S476">
            <v>25</v>
          </cell>
          <cell r="T476">
            <v>1</v>
          </cell>
          <cell r="U476">
            <v>3</v>
          </cell>
          <cell r="V476">
            <v>41</v>
          </cell>
          <cell r="W476">
            <v>1</v>
          </cell>
          <cell r="X476">
            <v>3</v>
          </cell>
          <cell r="Y476">
            <v>194</v>
          </cell>
          <cell r="Z476">
            <v>5</v>
          </cell>
          <cell r="AA476">
            <v>15</v>
          </cell>
          <cell r="AB476">
            <v>32.33</v>
          </cell>
          <cell r="AC476">
            <v>1</v>
          </cell>
          <cell r="AD476">
            <v>1.0833333333333333</v>
          </cell>
          <cell r="AE476">
            <v>1.0833333333333333</v>
          </cell>
          <cell r="AF476">
            <v>3</v>
          </cell>
          <cell r="AG476">
            <v>2.75</v>
          </cell>
          <cell r="AH476">
            <v>2.75</v>
          </cell>
        </row>
        <row r="477">
          <cell r="B477" t="str">
            <v>Kricketune</v>
          </cell>
          <cell r="C477" t="str">
            <v>Bug</v>
          </cell>
          <cell r="G477">
            <v>4</v>
          </cell>
          <cell r="H477">
            <v>77</v>
          </cell>
          <cell r="I477">
            <v>4</v>
          </cell>
          <cell r="J477">
            <v>85</v>
          </cell>
          <cell r="K477">
            <v>2</v>
          </cell>
          <cell r="L477">
            <v>5</v>
          </cell>
          <cell r="M477">
            <v>65</v>
          </cell>
          <cell r="N477">
            <v>2</v>
          </cell>
          <cell r="O477">
            <v>4</v>
          </cell>
          <cell r="P477">
            <v>51</v>
          </cell>
          <cell r="Q477">
            <v>2</v>
          </cell>
          <cell r="R477">
            <v>4</v>
          </cell>
          <cell r="S477">
            <v>55</v>
          </cell>
          <cell r="T477">
            <v>2</v>
          </cell>
          <cell r="U477">
            <v>4</v>
          </cell>
          <cell r="V477">
            <v>51</v>
          </cell>
          <cell r="W477">
            <v>2</v>
          </cell>
          <cell r="X477">
            <v>4</v>
          </cell>
          <cell r="Y477">
            <v>384</v>
          </cell>
          <cell r="Z477">
            <v>10</v>
          </cell>
          <cell r="AA477">
            <v>21</v>
          </cell>
          <cell r="AB477">
            <v>64</v>
          </cell>
          <cell r="AC477">
            <v>2</v>
          </cell>
          <cell r="AD477">
            <v>2</v>
          </cell>
          <cell r="AE477">
            <v>2</v>
          </cell>
          <cell r="AF477">
            <v>4.2</v>
          </cell>
          <cell r="AG477">
            <v>3.8333333333333335</v>
          </cell>
          <cell r="AH477">
            <v>3.8333333333333335</v>
          </cell>
        </row>
        <row r="478">
          <cell r="B478" t="str">
            <v>Shinx</v>
          </cell>
          <cell r="C478" t="str">
            <v>Electric</v>
          </cell>
          <cell r="G478">
            <v>3</v>
          </cell>
          <cell r="H478">
            <v>45</v>
          </cell>
          <cell r="I478">
            <v>3</v>
          </cell>
          <cell r="J478">
            <v>65</v>
          </cell>
          <cell r="K478">
            <v>2</v>
          </cell>
          <cell r="L478">
            <v>4</v>
          </cell>
          <cell r="M478">
            <v>45</v>
          </cell>
          <cell r="N478">
            <v>2</v>
          </cell>
          <cell r="O478">
            <v>4</v>
          </cell>
          <cell r="P478">
            <v>34</v>
          </cell>
          <cell r="Q478">
            <v>1</v>
          </cell>
          <cell r="R478">
            <v>3</v>
          </cell>
          <cell r="S478">
            <v>40</v>
          </cell>
          <cell r="T478">
            <v>1</v>
          </cell>
          <cell r="U478">
            <v>3</v>
          </cell>
          <cell r="V478">
            <v>34</v>
          </cell>
          <cell r="W478">
            <v>1</v>
          </cell>
          <cell r="X478">
            <v>3</v>
          </cell>
          <cell r="Y478">
            <v>263</v>
          </cell>
          <cell r="Z478">
            <v>7</v>
          </cell>
          <cell r="AA478">
            <v>17</v>
          </cell>
          <cell r="AB478">
            <v>43.83</v>
          </cell>
          <cell r="AC478">
            <v>1.4</v>
          </cell>
          <cell r="AD478">
            <v>1.4166666666666667</v>
          </cell>
          <cell r="AE478">
            <v>1.4166666666666667</v>
          </cell>
          <cell r="AF478">
            <v>3.4</v>
          </cell>
          <cell r="AG478">
            <v>3.0833333333333335</v>
          </cell>
          <cell r="AH478">
            <v>3.0833333333333335</v>
          </cell>
        </row>
        <row r="479">
          <cell r="B479" t="str">
            <v>Luxio</v>
          </cell>
          <cell r="C479" t="str">
            <v>Electric</v>
          </cell>
          <cell r="G479">
            <v>4</v>
          </cell>
          <cell r="H479">
            <v>60</v>
          </cell>
          <cell r="I479">
            <v>4</v>
          </cell>
          <cell r="J479">
            <v>85</v>
          </cell>
          <cell r="K479">
            <v>2</v>
          </cell>
          <cell r="L479">
            <v>5</v>
          </cell>
          <cell r="M479">
            <v>60</v>
          </cell>
          <cell r="N479">
            <v>2</v>
          </cell>
          <cell r="O479">
            <v>4</v>
          </cell>
          <cell r="P479">
            <v>49</v>
          </cell>
          <cell r="Q479">
            <v>2</v>
          </cell>
          <cell r="R479">
            <v>4</v>
          </cell>
          <cell r="S479">
            <v>60</v>
          </cell>
          <cell r="T479">
            <v>2</v>
          </cell>
          <cell r="U479">
            <v>4</v>
          </cell>
          <cell r="V479">
            <v>49</v>
          </cell>
          <cell r="W479">
            <v>2</v>
          </cell>
          <cell r="X479">
            <v>4</v>
          </cell>
          <cell r="Y479">
            <v>363</v>
          </cell>
          <cell r="Z479">
            <v>10</v>
          </cell>
          <cell r="AA479">
            <v>21</v>
          </cell>
          <cell r="AB479">
            <v>60.5</v>
          </cell>
          <cell r="AC479">
            <v>2</v>
          </cell>
          <cell r="AD479">
            <v>2</v>
          </cell>
          <cell r="AE479">
            <v>2</v>
          </cell>
          <cell r="AF479">
            <v>4.2</v>
          </cell>
          <cell r="AG479">
            <v>3.8333333333333335</v>
          </cell>
          <cell r="AH479">
            <v>3.8333333333333335</v>
          </cell>
        </row>
        <row r="480">
          <cell r="B480" t="str">
            <v>Luxray</v>
          </cell>
          <cell r="C480" t="str">
            <v>Electric</v>
          </cell>
          <cell r="G480">
            <v>5</v>
          </cell>
          <cell r="H480">
            <v>80</v>
          </cell>
          <cell r="I480">
            <v>5</v>
          </cell>
          <cell r="J480">
            <v>120</v>
          </cell>
          <cell r="K480">
            <v>3</v>
          </cell>
          <cell r="L480">
            <v>7</v>
          </cell>
          <cell r="M480">
            <v>70</v>
          </cell>
          <cell r="N480">
            <v>2</v>
          </cell>
          <cell r="O480">
            <v>5</v>
          </cell>
          <cell r="P480">
            <v>79</v>
          </cell>
          <cell r="Q480">
            <v>2</v>
          </cell>
          <cell r="R480">
            <v>5</v>
          </cell>
          <cell r="S480">
            <v>95</v>
          </cell>
          <cell r="T480">
            <v>3</v>
          </cell>
          <cell r="U480">
            <v>6</v>
          </cell>
          <cell r="V480">
            <v>79</v>
          </cell>
          <cell r="W480">
            <v>2</v>
          </cell>
          <cell r="X480">
            <v>5</v>
          </cell>
          <cell r="Y480">
            <v>523</v>
          </cell>
          <cell r="Z480">
            <v>12</v>
          </cell>
          <cell r="AA480">
            <v>28</v>
          </cell>
          <cell r="AB480">
            <v>87.17</v>
          </cell>
          <cell r="AC480">
            <v>2.4</v>
          </cell>
          <cell r="AD480">
            <v>2.4166666666666665</v>
          </cell>
          <cell r="AE480">
            <v>2.4166666666666665</v>
          </cell>
          <cell r="AF480">
            <v>5.6</v>
          </cell>
          <cell r="AG480">
            <v>5.083333333333333</v>
          </cell>
          <cell r="AH480">
            <v>5.083333333333333</v>
          </cell>
        </row>
        <row r="481">
          <cell r="B481" t="str">
            <v>Budew</v>
          </cell>
          <cell r="C481" t="str">
            <v>Grass</v>
          </cell>
          <cell r="D481" t="str">
            <v>Poison</v>
          </cell>
          <cell r="G481">
            <v>3</v>
          </cell>
          <cell r="H481">
            <v>40</v>
          </cell>
          <cell r="I481">
            <v>3</v>
          </cell>
          <cell r="J481">
            <v>30</v>
          </cell>
          <cell r="K481">
            <v>1</v>
          </cell>
          <cell r="L481">
            <v>3</v>
          </cell>
          <cell r="M481">
            <v>55</v>
          </cell>
          <cell r="N481">
            <v>2</v>
          </cell>
          <cell r="O481">
            <v>4</v>
          </cell>
          <cell r="P481">
            <v>35</v>
          </cell>
          <cell r="Q481">
            <v>1</v>
          </cell>
          <cell r="R481">
            <v>3</v>
          </cell>
          <cell r="S481">
            <v>50</v>
          </cell>
          <cell r="T481">
            <v>2</v>
          </cell>
          <cell r="U481">
            <v>4</v>
          </cell>
          <cell r="V481">
            <v>70</v>
          </cell>
          <cell r="W481">
            <v>2</v>
          </cell>
          <cell r="X481">
            <v>5</v>
          </cell>
          <cell r="Y481">
            <v>280</v>
          </cell>
          <cell r="Z481">
            <v>8</v>
          </cell>
          <cell r="AA481">
            <v>19</v>
          </cell>
          <cell r="AB481">
            <v>46.67</v>
          </cell>
          <cell r="AC481">
            <v>1.6</v>
          </cell>
          <cell r="AD481">
            <v>1.5833333333333333</v>
          </cell>
          <cell r="AE481">
            <v>1.5833333333333333</v>
          </cell>
          <cell r="AF481">
            <v>3.8</v>
          </cell>
          <cell r="AG481">
            <v>3.4166666666666665</v>
          </cell>
          <cell r="AH481">
            <v>3.4166666666666665</v>
          </cell>
        </row>
        <row r="482">
          <cell r="B482" t="str">
            <v>Roserade</v>
          </cell>
          <cell r="C482" t="str">
            <v>Grass</v>
          </cell>
          <cell r="D482" t="str">
            <v>Poison</v>
          </cell>
          <cell r="G482">
            <v>5</v>
          </cell>
          <cell r="H482">
            <v>60</v>
          </cell>
          <cell r="I482">
            <v>5</v>
          </cell>
          <cell r="J482">
            <v>70</v>
          </cell>
          <cell r="K482">
            <v>2</v>
          </cell>
          <cell r="L482">
            <v>5</v>
          </cell>
          <cell r="M482">
            <v>90</v>
          </cell>
          <cell r="N482">
            <v>2</v>
          </cell>
          <cell r="O482">
            <v>5</v>
          </cell>
          <cell r="P482">
            <v>65</v>
          </cell>
          <cell r="Q482">
            <v>2</v>
          </cell>
          <cell r="R482">
            <v>4</v>
          </cell>
          <cell r="S482">
            <v>125</v>
          </cell>
          <cell r="T482">
            <v>3</v>
          </cell>
          <cell r="U482">
            <v>7</v>
          </cell>
          <cell r="V482">
            <v>105</v>
          </cell>
          <cell r="W482">
            <v>3</v>
          </cell>
          <cell r="X482">
            <v>6</v>
          </cell>
          <cell r="Y482">
            <v>515</v>
          </cell>
          <cell r="Z482">
            <v>12</v>
          </cell>
          <cell r="AA482">
            <v>27</v>
          </cell>
          <cell r="AB482">
            <v>85.83</v>
          </cell>
          <cell r="AC482">
            <v>2.4</v>
          </cell>
          <cell r="AD482">
            <v>2.4166666666666665</v>
          </cell>
          <cell r="AE482">
            <v>2.4166666666666665</v>
          </cell>
          <cell r="AF482">
            <v>5.4</v>
          </cell>
          <cell r="AG482">
            <v>4.916666666666667</v>
          </cell>
          <cell r="AH482">
            <v>4.916666666666667</v>
          </cell>
        </row>
        <row r="483">
          <cell r="B483" t="str">
            <v>Cranidos</v>
          </cell>
          <cell r="C483" t="str">
            <v>Rock</v>
          </cell>
          <cell r="G483">
            <v>3</v>
          </cell>
          <cell r="H483">
            <v>67</v>
          </cell>
          <cell r="I483">
            <v>3</v>
          </cell>
          <cell r="J483">
            <v>125</v>
          </cell>
          <cell r="K483">
            <v>3</v>
          </cell>
          <cell r="L483">
            <v>7</v>
          </cell>
          <cell r="M483">
            <v>58</v>
          </cell>
          <cell r="N483">
            <v>2</v>
          </cell>
          <cell r="O483">
            <v>4</v>
          </cell>
          <cell r="P483">
            <v>40</v>
          </cell>
          <cell r="Q483">
            <v>1</v>
          </cell>
          <cell r="R483">
            <v>3</v>
          </cell>
          <cell r="S483">
            <v>30</v>
          </cell>
          <cell r="T483">
            <v>1</v>
          </cell>
          <cell r="U483">
            <v>3</v>
          </cell>
          <cell r="V483">
            <v>30</v>
          </cell>
          <cell r="W483">
            <v>1</v>
          </cell>
          <cell r="X483">
            <v>3</v>
          </cell>
          <cell r="Y483">
            <v>350</v>
          </cell>
          <cell r="Z483">
            <v>8</v>
          </cell>
          <cell r="AA483">
            <v>20</v>
          </cell>
          <cell r="AB483">
            <v>58.33</v>
          </cell>
          <cell r="AC483">
            <v>1.6</v>
          </cell>
          <cell r="AD483">
            <v>1.5833333333333333</v>
          </cell>
          <cell r="AE483">
            <v>1.5833333333333333</v>
          </cell>
          <cell r="AF483">
            <v>4</v>
          </cell>
          <cell r="AG483">
            <v>3.5833333333333335</v>
          </cell>
          <cell r="AH483">
            <v>3.5833333333333335</v>
          </cell>
        </row>
        <row r="484">
          <cell r="B484" t="str">
            <v>Rampardos</v>
          </cell>
          <cell r="C484" t="str">
            <v>Rock</v>
          </cell>
          <cell r="G484">
            <v>5</v>
          </cell>
          <cell r="H484">
            <v>97</v>
          </cell>
          <cell r="I484">
            <v>5</v>
          </cell>
          <cell r="J484">
            <v>165</v>
          </cell>
          <cell r="K484">
            <v>4</v>
          </cell>
          <cell r="L484">
            <v>8</v>
          </cell>
          <cell r="M484">
            <v>58</v>
          </cell>
          <cell r="N484">
            <v>2</v>
          </cell>
          <cell r="O484">
            <v>4</v>
          </cell>
          <cell r="P484">
            <v>60</v>
          </cell>
          <cell r="Q484">
            <v>2</v>
          </cell>
          <cell r="R484">
            <v>4</v>
          </cell>
          <cell r="S484">
            <v>65</v>
          </cell>
          <cell r="T484">
            <v>2</v>
          </cell>
          <cell r="U484">
            <v>4</v>
          </cell>
          <cell r="V484">
            <v>50</v>
          </cell>
          <cell r="W484">
            <v>2</v>
          </cell>
          <cell r="X484">
            <v>4</v>
          </cell>
          <cell r="Y484">
            <v>495</v>
          </cell>
          <cell r="Z484">
            <v>12</v>
          </cell>
          <cell r="AA484">
            <v>24</v>
          </cell>
          <cell r="AB484">
            <v>82.5</v>
          </cell>
          <cell r="AC484">
            <v>2.4</v>
          </cell>
          <cell r="AD484">
            <v>2.4166666666666665</v>
          </cell>
          <cell r="AE484">
            <v>2.4166666666666665</v>
          </cell>
          <cell r="AF484">
            <v>4.8</v>
          </cell>
          <cell r="AG484">
            <v>4.416666666666667</v>
          </cell>
          <cell r="AH484">
            <v>4.416666666666667</v>
          </cell>
        </row>
        <row r="485">
          <cell r="B485" t="str">
            <v>Shieldon</v>
          </cell>
          <cell r="C485" t="str">
            <v>Rock</v>
          </cell>
          <cell r="D485" t="str">
            <v>Steel</v>
          </cell>
          <cell r="G485">
            <v>3</v>
          </cell>
          <cell r="H485">
            <v>30</v>
          </cell>
          <cell r="I485">
            <v>3</v>
          </cell>
          <cell r="J485">
            <v>42</v>
          </cell>
          <cell r="K485">
            <v>1</v>
          </cell>
          <cell r="L485">
            <v>3</v>
          </cell>
          <cell r="M485">
            <v>30</v>
          </cell>
          <cell r="N485">
            <v>1</v>
          </cell>
          <cell r="O485">
            <v>3</v>
          </cell>
          <cell r="P485">
            <v>118</v>
          </cell>
          <cell r="Q485">
            <v>3</v>
          </cell>
          <cell r="R485">
            <v>6</v>
          </cell>
          <cell r="S485">
            <v>42</v>
          </cell>
          <cell r="T485">
            <v>1</v>
          </cell>
          <cell r="U485">
            <v>3</v>
          </cell>
          <cell r="V485">
            <v>88</v>
          </cell>
          <cell r="W485">
            <v>2</v>
          </cell>
          <cell r="X485">
            <v>5</v>
          </cell>
          <cell r="Y485">
            <v>350</v>
          </cell>
          <cell r="Z485">
            <v>8</v>
          </cell>
          <cell r="AA485">
            <v>20</v>
          </cell>
          <cell r="AB485">
            <v>58.33</v>
          </cell>
          <cell r="AC485">
            <v>1.6</v>
          </cell>
          <cell r="AD485">
            <v>1.5833333333333333</v>
          </cell>
          <cell r="AE485">
            <v>1.5833333333333333</v>
          </cell>
          <cell r="AF485">
            <v>4</v>
          </cell>
          <cell r="AG485">
            <v>3.5833333333333335</v>
          </cell>
          <cell r="AH485">
            <v>3.5833333333333335</v>
          </cell>
        </row>
        <row r="486">
          <cell r="B486" t="str">
            <v>Bastiodon</v>
          </cell>
          <cell r="C486" t="str">
            <v>Rock</v>
          </cell>
          <cell r="D486" t="str">
            <v>Steel</v>
          </cell>
          <cell r="G486">
            <v>4</v>
          </cell>
          <cell r="H486">
            <v>60</v>
          </cell>
          <cell r="I486">
            <v>4</v>
          </cell>
          <cell r="J486">
            <v>52</v>
          </cell>
          <cell r="K486">
            <v>2</v>
          </cell>
          <cell r="L486">
            <v>4</v>
          </cell>
          <cell r="M486">
            <v>30</v>
          </cell>
          <cell r="N486">
            <v>2</v>
          </cell>
          <cell r="O486">
            <v>4</v>
          </cell>
          <cell r="P486">
            <v>168</v>
          </cell>
          <cell r="Q486">
            <v>4</v>
          </cell>
          <cell r="R486">
            <v>8</v>
          </cell>
          <cell r="S486">
            <v>47</v>
          </cell>
          <cell r="T486">
            <v>2</v>
          </cell>
          <cell r="U486">
            <v>4</v>
          </cell>
          <cell r="V486">
            <v>138</v>
          </cell>
          <cell r="W486">
            <v>3</v>
          </cell>
          <cell r="X486">
            <v>7</v>
          </cell>
          <cell r="Y486">
            <v>495</v>
          </cell>
          <cell r="Z486">
            <v>13</v>
          </cell>
          <cell r="AA486">
            <v>27</v>
          </cell>
          <cell r="AB486">
            <v>82.5</v>
          </cell>
          <cell r="AC486">
            <v>2.6</v>
          </cell>
          <cell r="AD486">
            <v>2.5</v>
          </cell>
          <cell r="AE486">
            <v>2.5</v>
          </cell>
          <cell r="AF486">
            <v>5.4</v>
          </cell>
          <cell r="AG486">
            <v>4.833333333333333</v>
          </cell>
          <cell r="AH486">
            <v>4.833333333333333</v>
          </cell>
        </row>
        <row r="487">
          <cell r="B487" t="str">
            <v>Burmy</v>
          </cell>
          <cell r="C487" t="str">
            <v>Bug</v>
          </cell>
          <cell r="H487">
            <v>40</v>
          </cell>
          <cell r="I487">
            <v>3</v>
          </cell>
          <cell r="J487">
            <v>29</v>
          </cell>
          <cell r="K487">
            <v>1</v>
          </cell>
          <cell r="L487">
            <v>3</v>
          </cell>
          <cell r="M487">
            <v>36</v>
          </cell>
          <cell r="N487">
            <v>1</v>
          </cell>
          <cell r="O487">
            <v>3</v>
          </cell>
          <cell r="P487">
            <v>45</v>
          </cell>
          <cell r="Q487">
            <v>2</v>
          </cell>
          <cell r="R487">
            <v>4</v>
          </cell>
          <cell r="S487">
            <v>29</v>
          </cell>
          <cell r="T487">
            <v>1</v>
          </cell>
          <cell r="U487">
            <v>3</v>
          </cell>
          <cell r="V487">
            <v>45</v>
          </cell>
          <cell r="W487">
            <v>2</v>
          </cell>
          <cell r="X487">
            <v>4</v>
          </cell>
          <cell r="Y487">
            <v>224</v>
          </cell>
          <cell r="Z487">
            <v>7</v>
          </cell>
          <cell r="AA487">
            <v>17</v>
          </cell>
          <cell r="AB487">
            <v>37.33</v>
          </cell>
          <cell r="AC487">
            <v>1.4</v>
          </cell>
          <cell r="AD487">
            <v>1.1666666666666667</v>
          </cell>
          <cell r="AE487">
            <v>1.4166666666666667</v>
          </cell>
          <cell r="AF487">
            <v>3.4</v>
          </cell>
          <cell r="AG487">
            <v>2.8333333333333335</v>
          </cell>
          <cell r="AH487">
            <v>3.0833333333333335</v>
          </cell>
        </row>
        <row r="488">
          <cell r="B488" t="str">
            <v>Wormadam (Plant Cloak)</v>
          </cell>
          <cell r="C488" t="str">
            <v>Bug</v>
          </cell>
          <cell r="D488" t="str">
            <v>Grass</v>
          </cell>
          <cell r="G488">
            <v>4</v>
          </cell>
          <cell r="H488">
            <v>60</v>
          </cell>
          <cell r="I488">
            <v>4</v>
          </cell>
          <cell r="J488">
            <v>59</v>
          </cell>
          <cell r="K488">
            <v>2</v>
          </cell>
          <cell r="L488">
            <v>4</v>
          </cell>
          <cell r="M488">
            <v>36</v>
          </cell>
          <cell r="N488">
            <v>1</v>
          </cell>
          <cell r="O488">
            <v>3</v>
          </cell>
          <cell r="P488">
            <v>85</v>
          </cell>
          <cell r="Q488">
            <v>2</v>
          </cell>
          <cell r="R488">
            <v>5</v>
          </cell>
          <cell r="S488">
            <v>79</v>
          </cell>
          <cell r="T488">
            <v>2</v>
          </cell>
          <cell r="U488">
            <v>5</v>
          </cell>
          <cell r="V488">
            <v>105</v>
          </cell>
          <cell r="W488">
            <v>3</v>
          </cell>
          <cell r="X488">
            <v>6</v>
          </cell>
          <cell r="Y488">
            <v>424</v>
          </cell>
          <cell r="Z488">
            <v>10</v>
          </cell>
          <cell r="AA488">
            <v>23</v>
          </cell>
          <cell r="AB488">
            <v>70.67</v>
          </cell>
          <cell r="AC488">
            <v>2</v>
          </cell>
          <cell r="AD488">
            <v>2</v>
          </cell>
          <cell r="AE488">
            <v>2</v>
          </cell>
          <cell r="AF488">
            <v>4.5999999999999996</v>
          </cell>
          <cell r="AG488">
            <v>4.166666666666667</v>
          </cell>
          <cell r="AH488">
            <v>4.166666666666667</v>
          </cell>
        </row>
        <row r="489">
          <cell r="B489" t="str">
            <v>Wormadam (Sandy Cloak)</v>
          </cell>
          <cell r="C489" t="str">
            <v>Bug</v>
          </cell>
          <cell r="D489" t="str">
            <v>Ground</v>
          </cell>
          <cell r="G489">
            <v>4</v>
          </cell>
          <cell r="H489">
            <v>60</v>
          </cell>
          <cell r="I489">
            <v>4</v>
          </cell>
          <cell r="J489">
            <v>79</v>
          </cell>
          <cell r="K489">
            <v>2</v>
          </cell>
          <cell r="L489">
            <v>5</v>
          </cell>
          <cell r="M489">
            <v>36</v>
          </cell>
          <cell r="N489">
            <v>1</v>
          </cell>
          <cell r="O489">
            <v>3</v>
          </cell>
          <cell r="P489">
            <v>105</v>
          </cell>
          <cell r="Q489">
            <v>3</v>
          </cell>
          <cell r="R489">
            <v>6</v>
          </cell>
          <cell r="S489">
            <v>59</v>
          </cell>
          <cell r="T489">
            <v>2</v>
          </cell>
          <cell r="U489">
            <v>4</v>
          </cell>
          <cell r="V489">
            <v>85</v>
          </cell>
          <cell r="W489">
            <v>2</v>
          </cell>
          <cell r="X489">
            <v>5</v>
          </cell>
          <cell r="Y489">
            <v>424</v>
          </cell>
          <cell r="Z489">
            <v>10</v>
          </cell>
          <cell r="AA489">
            <v>23</v>
          </cell>
          <cell r="AB489">
            <v>70.67</v>
          </cell>
          <cell r="AC489">
            <v>2</v>
          </cell>
          <cell r="AD489">
            <v>2</v>
          </cell>
          <cell r="AE489">
            <v>2</v>
          </cell>
          <cell r="AF489">
            <v>4.5999999999999996</v>
          </cell>
          <cell r="AG489">
            <v>4.166666666666667</v>
          </cell>
          <cell r="AH489">
            <v>4.166666666666667</v>
          </cell>
        </row>
        <row r="490">
          <cell r="B490" t="str">
            <v>Wormadam (Trash Cloak)</v>
          </cell>
          <cell r="C490" t="str">
            <v>Bug</v>
          </cell>
          <cell r="D490" t="str">
            <v>Steel</v>
          </cell>
          <cell r="G490">
            <v>4</v>
          </cell>
          <cell r="H490">
            <v>60</v>
          </cell>
          <cell r="I490">
            <v>4</v>
          </cell>
          <cell r="J490">
            <v>69</v>
          </cell>
          <cell r="K490">
            <v>2</v>
          </cell>
          <cell r="L490">
            <v>4</v>
          </cell>
          <cell r="M490">
            <v>36</v>
          </cell>
          <cell r="N490">
            <v>1</v>
          </cell>
          <cell r="O490">
            <v>3</v>
          </cell>
          <cell r="P490">
            <v>95</v>
          </cell>
          <cell r="Q490">
            <v>3</v>
          </cell>
          <cell r="R490">
            <v>6</v>
          </cell>
          <cell r="S490">
            <v>69</v>
          </cell>
          <cell r="T490">
            <v>2</v>
          </cell>
          <cell r="U490">
            <v>4</v>
          </cell>
          <cell r="V490">
            <v>95</v>
          </cell>
          <cell r="W490">
            <v>3</v>
          </cell>
          <cell r="X490">
            <v>6</v>
          </cell>
          <cell r="Y490">
            <v>424</v>
          </cell>
          <cell r="Z490">
            <v>11</v>
          </cell>
          <cell r="AA490">
            <v>23</v>
          </cell>
          <cell r="AB490">
            <v>70.67</v>
          </cell>
          <cell r="AC490">
            <v>2.2000000000000002</v>
          </cell>
          <cell r="AD490">
            <v>2.1666666666666665</v>
          </cell>
          <cell r="AE490">
            <v>2.1666666666666665</v>
          </cell>
          <cell r="AF490">
            <v>4.5999999999999996</v>
          </cell>
          <cell r="AG490">
            <v>4.166666666666667</v>
          </cell>
          <cell r="AH490">
            <v>4.166666666666667</v>
          </cell>
        </row>
        <row r="491">
          <cell r="B491" t="str">
            <v>Mothim</v>
          </cell>
          <cell r="C491" t="str">
            <v>Bug</v>
          </cell>
          <cell r="D491" t="str">
            <v>Flying</v>
          </cell>
          <cell r="G491">
            <v>4</v>
          </cell>
          <cell r="H491">
            <v>70</v>
          </cell>
          <cell r="I491">
            <v>4</v>
          </cell>
          <cell r="J491">
            <v>94</v>
          </cell>
          <cell r="K491">
            <v>3</v>
          </cell>
          <cell r="L491">
            <v>6</v>
          </cell>
          <cell r="M491">
            <v>66</v>
          </cell>
          <cell r="N491">
            <v>2</v>
          </cell>
          <cell r="O491">
            <v>4</v>
          </cell>
          <cell r="P491">
            <v>50</v>
          </cell>
          <cell r="Q491">
            <v>2</v>
          </cell>
          <cell r="R491">
            <v>4</v>
          </cell>
          <cell r="S491">
            <v>94</v>
          </cell>
          <cell r="T491">
            <v>3</v>
          </cell>
          <cell r="U491">
            <v>6</v>
          </cell>
          <cell r="V491">
            <v>50</v>
          </cell>
          <cell r="W491">
            <v>2</v>
          </cell>
          <cell r="X491">
            <v>4</v>
          </cell>
          <cell r="Y491">
            <v>424</v>
          </cell>
          <cell r="Z491">
            <v>12</v>
          </cell>
          <cell r="AA491">
            <v>24</v>
          </cell>
          <cell r="AB491">
            <v>70.67</v>
          </cell>
          <cell r="AC491">
            <v>2.4</v>
          </cell>
          <cell r="AD491">
            <v>2.3333333333333335</v>
          </cell>
          <cell r="AE491">
            <v>2.3333333333333335</v>
          </cell>
          <cell r="AF491">
            <v>4.8</v>
          </cell>
          <cell r="AG491">
            <v>4.333333333333333</v>
          </cell>
          <cell r="AH491">
            <v>4.333333333333333</v>
          </cell>
        </row>
        <row r="492">
          <cell r="B492" t="str">
            <v>Combee</v>
          </cell>
          <cell r="C492" t="str">
            <v>Bug</v>
          </cell>
          <cell r="D492" t="str">
            <v>Flying</v>
          </cell>
          <cell r="G492">
            <v>3</v>
          </cell>
          <cell r="H492">
            <v>30</v>
          </cell>
          <cell r="I492">
            <v>3</v>
          </cell>
          <cell r="J492">
            <v>30</v>
          </cell>
          <cell r="K492">
            <v>1</v>
          </cell>
          <cell r="L492">
            <v>3</v>
          </cell>
          <cell r="M492">
            <v>70</v>
          </cell>
          <cell r="N492">
            <v>2</v>
          </cell>
          <cell r="O492">
            <v>5</v>
          </cell>
          <cell r="P492">
            <v>42</v>
          </cell>
          <cell r="Q492">
            <v>1</v>
          </cell>
          <cell r="R492">
            <v>3</v>
          </cell>
          <cell r="S492">
            <v>30</v>
          </cell>
          <cell r="T492">
            <v>1</v>
          </cell>
          <cell r="U492">
            <v>3</v>
          </cell>
          <cell r="V492">
            <v>42</v>
          </cell>
          <cell r="W492">
            <v>1</v>
          </cell>
          <cell r="X492">
            <v>3</v>
          </cell>
          <cell r="Y492">
            <v>244</v>
          </cell>
          <cell r="Z492">
            <v>6</v>
          </cell>
          <cell r="AA492">
            <v>17</v>
          </cell>
          <cell r="AB492">
            <v>40.67</v>
          </cell>
          <cell r="AC492">
            <v>1.2</v>
          </cell>
          <cell r="AD492">
            <v>1.25</v>
          </cell>
          <cell r="AE492">
            <v>1.25</v>
          </cell>
          <cell r="AF492">
            <v>3.4</v>
          </cell>
          <cell r="AG492">
            <v>3.0833333333333335</v>
          </cell>
          <cell r="AH492">
            <v>3.0833333333333335</v>
          </cell>
        </row>
        <row r="493">
          <cell r="B493" t="str">
            <v>Vespiquen</v>
          </cell>
          <cell r="C493" t="str">
            <v>Bug</v>
          </cell>
          <cell r="D493" t="str">
            <v>Flying</v>
          </cell>
          <cell r="G493">
            <v>4</v>
          </cell>
          <cell r="H493">
            <v>70</v>
          </cell>
          <cell r="I493">
            <v>4</v>
          </cell>
          <cell r="J493">
            <v>80</v>
          </cell>
          <cell r="K493">
            <v>2</v>
          </cell>
          <cell r="L493">
            <v>5</v>
          </cell>
          <cell r="M493">
            <v>40</v>
          </cell>
          <cell r="N493">
            <v>2</v>
          </cell>
          <cell r="O493">
            <v>4</v>
          </cell>
          <cell r="P493">
            <v>102</v>
          </cell>
          <cell r="Q493">
            <v>3</v>
          </cell>
          <cell r="R493">
            <v>6</v>
          </cell>
          <cell r="S493">
            <v>80</v>
          </cell>
          <cell r="T493">
            <v>2</v>
          </cell>
          <cell r="U493">
            <v>5</v>
          </cell>
          <cell r="V493">
            <v>102</v>
          </cell>
          <cell r="W493">
            <v>3</v>
          </cell>
          <cell r="X493">
            <v>6</v>
          </cell>
          <cell r="Y493">
            <v>474</v>
          </cell>
          <cell r="Z493">
            <v>12</v>
          </cell>
          <cell r="AA493">
            <v>26</v>
          </cell>
          <cell r="AB493">
            <v>79</v>
          </cell>
          <cell r="AC493">
            <v>2.4</v>
          </cell>
          <cell r="AD493">
            <v>2.3333333333333335</v>
          </cell>
          <cell r="AE493">
            <v>2.3333333333333335</v>
          </cell>
          <cell r="AF493">
            <v>5.2</v>
          </cell>
          <cell r="AG493">
            <v>4.666666666666667</v>
          </cell>
          <cell r="AH493">
            <v>4.666666666666667</v>
          </cell>
        </row>
        <row r="494">
          <cell r="B494" t="str">
            <v>Pachirisu</v>
          </cell>
          <cell r="C494" t="str">
            <v>Electric</v>
          </cell>
          <cell r="G494">
            <v>4</v>
          </cell>
          <cell r="H494">
            <v>60</v>
          </cell>
          <cell r="I494">
            <v>4</v>
          </cell>
          <cell r="J494">
            <v>45</v>
          </cell>
          <cell r="K494">
            <v>2</v>
          </cell>
          <cell r="L494">
            <v>4</v>
          </cell>
          <cell r="M494">
            <v>95</v>
          </cell>
          <cell r="N494">
            <v>3</v>
          </cell>
          <cell r="O494">
            <v>6</v>
          </cell>
          <cell r="P494">
            <v>70</v>
          </cell>
          <cell r="Q494">
            <v>2</v>
          </cell>
          <cell r="R494">
            <v>5</v>
          </cell>
          <cell r="S494">
            <v>45</v>
          </cell>
          <cell r="T494">
            <v>2</v>
          </cell>
          <cell r="U494">
            <v>4</v>
          </cell>
          <cell r="V494">
            <v>90</v>
          </cell>
          <cell r="W494">
            <v>2</v>
          </cell>
          <cell r="X494">
            <v>5</v>
          </cell>
          <cell r="Y494">
            <v>405</v>
          </cell>
          <cell r="Z494">
            <v>11</v>
          </cell>
          <cell r="AA494">
            <v>24</v>
          </cell>
          <cell r="AB494">
            <v>67.5</v>
          </cell>
          <cell r="AC494">
            <v>2.2000000000000002</v>
          </cell>
          <cell r="AD494">
            <v>2.1666666666666665</v>
          </cell>
          <cell r="AE494">
            <v>2.1666666666666665</v>
          </cell>
          <cell r="AF494">
            <v>4.8</v>
          </cell>
          <cell r="AG494">
            <v>4.333333333333333</v>
          </cell>
          <cell r="AH494">
            <v>4.333333333333333</v>
          </cell>
        </row>
        <row r="495">
          <cell r="B495" t="str">
            <v>Buizel</v>
          </cell>
          <cell r="C495" t="str">
            <v>Water</v>
          </cell>
          <cell r="G495">
            <v>3</v>
          </cell>
          <cell r="H495">
            <v>55</v>
          </cell>
          <cell r="I495">
            <v>3</v>
          </cell>
          <cell r="J495">
            <v>65</v>
          </cell>
          <cell r="K495">
            <v>2</v>
          </cell>
          <cell r="L495">
            <v>4</v>
          </cell>
          <cell r="M495">
            <v>85</v>
          </cell>
          <cell r="N495">
            <v>2</v>
          </cell>
          <cell r="O495">
            <v>5</v>
          </cell>
          <cell r="P495">
            <v>35</v>
          </cell>
          <cell r="Q495">
            <v>1</v>
          </cell>
          <cell r="R495">
            <v>3</v>
          </cell>
          <cell r="S495">
            <v>60</v>
          </cell>
          <cell r="T495">
            <v>2</v>
          </cell>
          <cell r="U495">
            <v>4</v>
          </cell>
          <cell r="V495">
            <v>30</v>
          </cell>
          <cell r="W495">
            <v>1</v>
          </cell>
          <cell r="X495">
            <v>3</v>
          </cell>
          <cell r="Y495">
            <v>330</v>
          </cell>
          <cell r="Z495">
            <v>8</v>
          </cell>
          <cell r="AA495">
            <v>19</v>
          </cell>
          <cell r="AB495">
            <v>55</v>
          </cell>
          <cell r="AC495">
            <v>1.6</v>
          </cell>
          <cell r="AD495">
            <v>1.5833333333333333</v>
          </cell>
          <cell r="AE495">
            <v>1.5833333333333333</v>
          </cell>
          <cell r="AF495">
            <v>3.8</v>
          </cell>
          <cell r="AG495">
            <v>3.4166666666666665</v>
          </cell>
          <cell r="AH495">
            <v>3.4166666666666665</v>
          </cell>
        </row>
        <row r="496">
          <cell r="B496" t="str">
            <v>Floatzel</v>
          </cell>
          <cell r="C496" t="str">
            <v>Water</v>
          </cell>
          <cell r="G496">
            <v>4</v>
          </cell>
          <cell r="H496">
            <v>85</v>
          </cell>
          <cell r="I496">
            <v>4</v>
          </cell>
          <cell r="J496">
            <v>105</v>
          </cell>
          <cell r="K496">
            <v>3</v>
          </cell>
          <cell r="L496">
            <v>6</v>
          </cell>
          <cell r="M496">
            <v>115</v>
          </cell>
          <cell r="N496">
            <v>3</v>
          </cell>
          <cell r="O496">
            <v>6</v>
          </cell>
          <cell r="P496">
            <v>55</v>
          </cell>
          <cell r="Q496">
            <v>2</v>
          </cell>
          <cell r="R496">
            <v>4</v>
          </cell>
          <cell r="S496">
            <v>85</v>
          </cell>
          <cell r="T496">
            <v>2</v>
          </cell>
          <cell r="U496">
            <v>5</v>
          </cell>
          <cell r="V496">
            <v>50</v>
          </cell>
          <cell r="W496">
            <v>2</v>
          </cell>
          <cell r="X496">
            <v>4</v>
          </cell>
          <cell r="Y496">
            <v>495</v>
          </cell>
          <cell r="Z496">
            <v>12</v>
          </cell>
          <cell r="AA496">
            <v>25</v>
          </cell>
          <cell r="AB496">
            <v>82.5</v>
          </cell>
          <cell r="AC496">
            <v>2.4</v>
          </cell>
          <cell r="AD496">
            <v>2.3333333333333335</v>
          </cell>
          <cell r="AE496">
            <v>2.3333333333333335</v>
          </cell>
          <cell r="AF496">
            <v>5</v>
          </cell>
          <cell r="AG496">
            <v>4.5</v>
          </cell>
          <cell r="AH496">
            <v>4.5</v>
          </cell>
        </row>
        <row r="497">
          <cell r="B497" t="str">
            <v>Cherubi</v>
          </cell>
          <cell r="C497" t="str">
            <v>Grass</v>
          </cell>
          <cell r="G497">
            <v>3</v>
          </cell>
          <cell r="H497">
            <v>45</v>
          </cell>
          <cell r="I497">
            <v>3</v>
          </cell>
          <cell r="J497">
            <v>35</v>
          </cell>
          <cell r="K497">
            <v>1</v>
          </cell>
          <cell r="L497">
            <v>3</v>
          </cell>
          <cell r="M497">
            <v>35</v>
          </cell>
          <cell r="N497">
            <v>1</v>
          </cell>
          <cell r="O497">
            <v>3</v>
          </cell>
          <cell r="P497">
            <v>45</v>
          </cell>
          <cell r="Q497">
            <v>2</v>
          </cell>
          <cell r="R497">
            <v>4</v>
          </cell>
          <cell r="S497">
            <v>62</v>
          </cell>
          <cell r="T497">
            <v>2</v>
          </cell>
          <cell r="U497">
            <v>4</v>
          </cell>
          <cell r="V497">
            <v>53</v>
          </cell>
          <cell r="W497">
            <v>2</v>
          </cell>
          <cell r="X497">
            <v>4</v>
          </cell>
          <cell r="Y497">
            <v>275</v>
          </cell>
          <cell r="Z497">
            <v>8</v>
          </cell>
          <cell r="AA497">
            <v>18</v>
          </cell>
          <cell r="AB497">
            <v>45.83</v>
          </cell>
          <cell r="AC497">
            <v>1.6</v>
          </cell>
          <cell r="AD497">
            <v>1.5833333333333333</v>
          </cell>
          <cell r="AE497">
            <v>1.5833333333333333</v>
          </cell>
          <cell r="AF497">
            <v>3.6</v>
          </cell>
          <cell r="AG497">
            <v>3.25</v>
          </cell>
          <cell r="AH497">
            <v>3.25</v>
          </cell>
        </row>
        <row r="498">
          <cell r="B498" t="str">
            <v>Cherrim</v>
          </cell>
          <cell r="C498" t="str">
            <v>Grass</v>
          </cell>
          <cell r="G498">
            <v>4</v>
          </cell>
          <cell r="H498">
            <v>70</v>
          </cell>
          <cell r="I498">
            <v>4</v>
          </cell>
          <cell r="J498">
            <v>60</v>
          </cell>
          <cell r="K498">
            <v>2</v>
          </cell>
          <cell r="L498">
            <v>4</v>
          </cell>
          <cell r="M498">
            <v>85</v>
          </cell>
          <cell r="N498">
            <v>2</v>
          </cell>
          <cell r="O498">
            <v>5</v>
          </cell>
          <cell r="P498">
            <v>70</v>
          </cell>
          <cell r="Q498">
            <v>2</v>
          </cell>
          <cell r="R498">
            <v>5</v>
          </cell>
          <cell r="S498">
            <v>87</v>
          </cell>
          <cell r="T498">
            <v>2</v>
          </cell>
          <cell r="U498">
            <v>5</v>
          </cell>
          <cell r="V498">
            <v>78</v>
          </cell>
          <cell r="W498">
            <v>2</v>
          </cell>
          <cell r="X498">
            <v>5</v>
          </cell>
          <cell r="Y498">
            <v>450</v>
          </cell>
          <cell r="Z498">
            <v>10</v>
          </cell>
          <cell r="AA498">
            <v>24</v>
          </cell>
          <cell r="AB498">
            <v>75</v>
          </cell>
          <cell r="AC498">
            <v>2</v>
          </cell>
          <cell r="AD498">
            <v>2</v>
          </cell>
          <cell r="AE498">
            <v>2</v>
          </cell>
          <cell r="AF498">
            <v>4.8</v>
          </cell>
          <cell r="AG498">
            <v>4.333333333333333</v>
          </cell>
          <cell r="AH498">
            <v>4.333333333333333</v>
          </cell>
        </row>
        <row r="499">
          <cell r="B499" t="str">
            <v>Shellos</v>
          </cell>
          <cell r="C499" t="str">
            <v>Water</v>
          </cell>
          <cell r="G499">
            <v>3</v>
          </cell>
          <cell r="H499">
            <v>76</v>
          </cell>
          <cell r="I499">
            <v>3</v>
          </cell>
          <cell r="J499">
            <v>48</v>
          </cell>
          <cell r="K499">
            <v>2</v>
          </cell>
          <cell r="L499">
            <v>4</v>
          </cell>
          <cell r="M499">
            <v>34</v>
          </cell>
          <cell r="N499">
            <v>1</v>
          </cell>
          <cell r="O499">
            <v>3</v>
          </cell>
          <cell r="P499">
            <v>48</v>
          </cell>
          <cell r="Q499">
            <v>2</v>
          </cell>
          <cell r="R499">
            <v>4</v>
          </cell>
          <cell r="S499">
            <v>57</v>
          </cell>
          <cell r="T499">
            <v>2</v>
          </cell>
          <cell r="U499">
            <v>4</v>
          </cell>
          <cell r="V499">
            <v>62</v>
          </cell>
          <cell r="W499">
            <v>2</v>
          </cell>
          <cell r="X499">
            <v>4</v>
          </cell>
          <cell r="Y499">
            <v>325</v>
          </cell>
          <cell r="Z499">
            <v>9</v>
          </cell>
          <cell r="AA499">
            <v>19</v>
          </cell>
          <cell r="AB499">
            <v>54.17</v>
          </cell>
          <cell r="AC499">
            <v>1.8</v>
          </cell>
          <cell r="AD499">
            <v>1.75</v>
          </cell>
          <cell r="AE499">
            <v>1.75</v>
          </cell>
          <cell r="AF499">
            <v>3.8</v>
          </cell>
          <cell r="AG499">
            <v>3.4166666666666665</v>
          </cell>
          <cell r="AH499">
            <v>3.4166666666666665</v>
          </cell>
        </row>
        <row r="500">
          <cell r="B500" t="str">
            <v>Gastrodon</v>
          </cell>
          <cell r="C500" t="str">
            <v>Water</v>
          </cell>
          <cell r="D500" t="str">
            <v>Ground</v>
          </cell>
          <cell r="G500">
            <v>4</v>
          </cell>
          <cell r="H500">
            <v>111</v>
          </cell>
          <cell r="I500">
            <v>4</v>
          </cell>
          <cell r="J500">
            <v>83</v>
          </cell>
          <cell r="K500">
            <v>2</v>
          </cell>
          <cell r="L500">
            <v>5</v>
          </cell>
          <cell r="M500">
            <v>39</v>
          </cell>
          <cell r="N500">
            <v>1</v>
          </cell>
          <cell r="O500">
            <v>3</v>
          </cell>
          <cell r="P500">
            <v>68</v>
          </cell>
          <cell r="Q500">
            <v>2</v>
          </cell>
          <cell r="R500">
            <v>4</v>
          </cell>
          <cell r="S500">
            <v>92</v>
          </cell>
          <cell r="T500">
            <v>2</v>
          </cell>
          <cell r="U500">
            <v>5</v>
          </cell>
          <cell r="V500">
            <v>82</v>
          </cell>
          <cell r="W500">
            <v>2</v>
          </cell>
          <cell r="X500">
            <v>5</v>
          </cell>
          <cell r="Y500">
            <v>475</v>
          </cell>
          <cell r="Z500">
            <v>9</v>
          </cell>
          <cell r="AA500">
            <v>22</v>
          </cell>
          <cell r="AB500">
            <v>79.17</v>
          </cell>
          <cell r="AC500">
            <v>1.8</v>
          </cell>
          <cell r="AD500">
            <v>1.8333333333333333</v>
          </cell>
          <cell r="AE500">
            <v>1.8333333333333333</v>
          </cell>
          <cell r="AF500">
            <v>4.4000000000000004</v>
          </cell>
          <cell r="AG500">
            <v>4</v>
          </cell>
          <cell r="AH500">
            <v>4</v>
          </cell>
        </row>
        <row r="501">
          <cell r="B501" t="str">
            <v>Ambipom</v>
          </cell>
          <cell r="C501" t="str">
            <v>Normal</v>
          </cell>
          <cell r="G501">
            <v>4</v>
          </cell>
          <cell r="H501">
            <v>75</v>
          </cell>
          <cell r="I501">
            <v>4</v>
          </cell>
          <cell r="J501">
            <v>100</v>
          </cell>
          <cell r="K501">
            <v>3</v>
          </cell>
          <cell r="L501">
            <v>6</v>
          </cell>
          <cell r="M501">
            <v>115</v>
          </cell>
          <cell r="N501">
            <v>3</v>
          </cell>
          <cell r="O501">
            <v>6</v>
          </cell>
          <cell r="P501">
            <v>66</v>
          </cell>
          <cell r="Q501">
            <v>2</v>
          </cell>
          <cell r="R501">
            <v>4</v>
          </cell>
          <cell r="S501">
            <v>60</v>
          </cell>
          <cell r="T501">
            <v>2</v>
          </cell>
          <cell r="U501">
            <v>4</v>
          </cell>
          <cell r="V501">
            <v>66</v>
          </cell>
          <cell r="W501">
            <v>2</v>
          </cell>
          <cell r="X501">
            <v>4</v>
          </cell>
          <cell r="Y501">
            <v>482</v>
          </cell>
          <cell r="Z501">
            <v>12</v>
          </cell>
          <cell r="AA501">
            <v>24</v>
          </cell>
          <cell r="AB501">
            <v>80.33</v>
          </cell>
          <cell r="AC501">
            <v>2.4</v>
          </cell>
          <cell r="AD501">
            <v>2.3333333333333335</v>
          </cell>
          <cell r="AE501">
            <v>2.3333333333333335</v>
          </cell>
          <cell r="AF501">
            <v>4.8</v>
          </cell>
          <cell r="AG501">
            <v>4.333333333333333</v>
          </cell>
          <cell r="AH501">
            <v>4.333333333333333</v>
          </cell>
        </row>
        <row r="502">
          <cell r="B502" t="str">
            <v>Drifloon</v>
          </cell>
          <cell r="C502" t="str">
            <v>Ghost</v>
          </cell>
          <cell r="D502" t="str">
            <v>Flying</v>
          </cell>
          <cell r="G502">
            <v>3</v>
          </cell>
          <cell r="H502">
            <v>90</v>
          </cell>
          <cell r="I502">
            <v>3</v>
          </cell>
          <cell r="J502">
            <v>50</v>
          </cell>
          <cell r="K502">
            <v>2</v>
          </cell>
          <cell r="L502">
            <v>4</v>
          </cell>
          <cell r="M502">
            <v>70</v>
          </cell>
          <cell r="N502">
            <v>2</v>
          </cell>
          <cell r="O502">
            <v>5</v>
          </cell>
          <cell r="P502">
            <v>34</v>
          </cell>
          <cell r="Q502">
            <v>1</v>
          </cell>
          <cell r="R502">
            <v>3</v>
          </cell>
          <cell r="S502">
            <v>60</v>
          </cell>
          <cell r="T502">
            <v>2</v>
          </cell>
          <cell r="U502">
            <v>4</v>
          </cell>
          <cell r="V502">
            <v>44</v>
          </cell>
          <cell r="W502">
            <v>2</v>
          </cell>
          <cell r="X502">
            <v>4</v>
          </cell>
          <cell r="Y502">
            <v>348</v>
          </cell>
          <cell r="Z502">
            <v>9</v>
          </cell>
          <cell r="AA502">
            <v>20</v>
          </cell>
          <cell r="AB502">
            <v>58</v>
          </cell>
          <cell r="AC502">
            <v>1.8</v>
          </cell>
          <cell r="AD502">
            <v>1.75</v>
          </cell>
          <cell r="AE502">
            <v>1.75</v>
          </cell>
          <cell r="AF502">
            <v>4</v>
          </cell>
          <cell r="AG502">
            <v>3.5833333333333335</v>
          </cell>
          <cell r="AH502">
            <v>3.5833333333333335</v>
          </cell>
        </row>
        <row r="503">
          <cell r="B503" t="str">
            <v>Drifblim</v>
          </cell>
          <cell r="C503" t="str">
            <v>Ghost</v>
          </cell>
          <cell r="D503" t="str">
            <v>Flying</v>
          </cell>
          <cell r="G503">
            <v>4</v>
          </cell>
          <cell r="H503">
            <v>150</v>
          </cell>
          <cell r="I503">
            <v>4</v>
          </cell>
          <cell r="J503">
            <v>80</v>
          </cell>
          <cell r="K503">
            <v>2</v>
          </cell>
          <cell r="L503">
            <v>5</v>
          </cell>
          <cell r="M503">
            <v>80</v>
          </cell>
          <cell r="N503">
            <v>2</v>
          </cell>
          <cell r="O503">
            <v>5</v>
          </cell>
          <cell r="P503">
            <v>44</v>
          </cell>
          <cell r="Q503">
            <v>1</v>
          </cell>
          <cell r="R503">
            <v>3</v>
          </cell>
          <cell r="S503">
            <v>90</v>
          </cell>
          <cell r="T503">
            <v>2</v>
          </cell>
          <cell r="U503">
            <v>5</v>
          </cell>
          <cell r="V503">
            <v>54</v>
          </cell>
          <cell r="W503">
            <v>2</v>
          </cell>
          <cell r="X503">
            <v>4</v>
          </cell>
          <cell r="Y503">
            <v>498</v>
          </cell>
          <cell r="Z503">
            <v>9</v>
          </cell>
          <cell r="AA503">
            <v>22</v>
          </cell>
          <cell r="AB503">
            <v>83</v>
          </cell>
          <cell r="AC503">
            <v>1.8</v>
          </cell>
          <cell r="AD503">
            <v>1.8333333333333333</v>
          </cell>
          <cell r="AE503">
            <v>1.8333333333333333</v>
          </cell>
          <cell r="AF503">
            <v>4.4000000000000004</v>
          </cell>
          <cell r="AG503">
            <v>4</v>
          </cell>
          <cell r="AH503">
            <v>4</v>
          </cell>
        </row>
        <row r="504">
          <cell r="B504" t="str">
            <v>Buneary</v>
          </cell>
          <cell r="C504" t="str">
            <v>Normal</v>
          </cell>
          <cell r="G504">
            <v>3</v>
          </cell>
          <cell r="H504">
            <v>55</v>
          </cell>
          <cell r="I504">
            <v>3</v>
          </cell>
          <cell r="J504">
            <v>66</v>
          </cell>
          <cell r="K504">
            <v>2</v>
          </cell>
          <cell r="L504">
            <v>4</v>
          </cell>
          <cell r="M504">
            <v>85</v>
          </cell>
          <cell r="N504">
            <v>2</v>
          </cell>
          <cell r="O504">
            <v>5</v>
          </cell>
          <cell r="P504">
            <v>44</v>
          </cell>
          <cell r="Q504">
            <v>1</v>
          </cell>
          <cell r="R504">
            <v>3</v>
          </cell>
          <cell r="S504">
            <v>44</v>
          </cell>
          <cell r="T504">
            <v>1</v>
          </cell>
          <cell r="U504">
            <v>3</v>
          </cell>
          <cell r="V504">
            <v>56</v>
          </cell>
          <cell r="W504">
            <v>2</v>
          </cell>
          <cell r="X504">
            <v>4</v>
          </cell>
          <cell r="Y504">
            <v>350</v>
          </cell>
          <cell r="Z504">
            <v>8</v>
          </cell>
          <cell r="AA504">
            <v>19</v>
          </cell>
          <cell r="AB504">
            <v>58.33</v>
          </cell>
          <cell r="AC504">
            <v>1.6</v>
          </cell>
          <cell r="AD504">
            <v>1.5833333333333333</v>
          </cell>
          <cell r="AE504">
            <v>1.5833333333333333</v>
          </cell>
          <cell r="AF504">
            <v>3.8</v>
          </cell>
          <cell r="AG504">
            <v>3.4166666666666665</v>
          </cell>
          <cell r="AH504">
            <v>3.4166666666666665</v>
          </cell>
        </row>
        <row r="505">
          <cell r="B505" t="str">
            <v>Lopunny</v>
          </cell>
          <cell r="C505" t="str">
            <v>Normal</v>
          </cell>
          <cell r="G505">
            <v>4</v>
          </cell>
          <cell r="H505">
            <v>65</v>
          </cell>
          <cell r="I505">
            <v>4</v>
          </cell>
          <cell r="J505">
            <v>76</v>
          </cell>
          <cell r="K505">
            <v>2</v>
          </cell>
          <cell r="L505">
            <v>5</v>
          </cell>
          <cell r="M505">
            <v>105</v>
          </cell>
          <cell r="N505">
            <v>3</v>
          </cell>
          <cell r="O505">
            <v>6</v>
          </cell>
          <cell r="P505">
            <v>84</v>
          </cell>
          <cell r="Q505">
            <v>2</v>
          </cell>
          <cell r="R505">
            <v>5</v>
          </cell>
          <cell r="S505">
            <v>54</v>
          </cell>
          <cell r="T505">
            <v>2</v>
          </cell>
          <cell r="U505">
            <v>4</v>
          </cell>
          <cell r="V505">
            <v>96</v>
          </cell>
          <cell r="W505">
            <v>3</v>
          </cell>
          <cell r="X505">
            <v>6</v>
          </cell>
          <cell r="Y505">
            <v>480</v>
          </cell>
          <cell r="Z505">
            <v>12</v>
          </cell>
          <cell r="AA505">
            <v>26</v>
          </cell>
          <cell r="AB505">
            <v>80</v>
          </cell>
          <cell r="AC505">
            <v>2.4</v>
          </cell>
          <cell r="AD505">
            <v>2.3333333333333335</v>
          </cell>
          <cell r="AE505">
            <v>2.3333333333333335</v>
          </cell>
          <cell r="AF505">
            <v>5.2</v>
          </cell>
          <cell r="AG505">
            <v>4.666666666666667</v>
          </cell>
          <cell r="AH505">
            <v>4.666666666666667</v>
          </cell>
        </row>
        <row r="506">
          <cell r="B506" t="str">
            <v>Lopunny (Mega Lopunny)</v>
          </cell>
          <cell r="C506" t="str">
            <v>Normal</v>
          </cell>
          <cell r="D506" t="str">
            <v>Fighting</v>
          </cell>
          <cell r="H506">
            <v>65</v>
          </cell>
          <cell r="I506">
            <v>5</v>
          </cell>
          <cell r="J506">
            <v>136</v>
          </cell>
          <cell r="K506">
            <v>3</v>
          </cell>
          <cell r="L506">
            <v>7</v>
          </cell>
          <cell r="M506">
            <v>135</v>
          </cell>
          <cell r="N506">
            <v>3</v>
          </cell>
          <cell r="O506">
            <v>7</v>
          </cell>
          <cell r="P506">
            <v>94</v>
          </cell>
          <cell r="Q506">
            <v>3</v>
          </cell>
          <cell r="R506">
            <v>6</v>
          </cell>
          <cell r="S506">
            <v>54</v>
          </cell>
          <cell r="T506">
            <v>2</v>
          </cell>
          <cell r="U506">
            <v>4</v>
          </cell>
          <cell r="V506">
            <v>96</v>
          </cell>
          <cell r="W506">
            <v>3</v>
          </cell>
          <cell r="X506">
            <v>6</v>
          </cell>
          <cell r="Y506">
            <v>580</v>
          </cell>
          <cell r="Z506">
            <v>14</v>
          </cell>
          <cell r="AA506">
            <v>30</v>
          </cell>
          <cell r="AB506">
            <v>96.67</v>
          </cell>
          <cell r="AC506">
            <v>2.8</v>
          </cell>
          <cell r="AD506">
            <v>2.3333333333333335</v>
          </cell>
          <cell r="AE506">
            <v>2.75</v>
          </cell>
          <cell r="AF506">
            <v>6</v>
          </cell>
          <cell r="AG506">
            <v>5</v>
          </cell>
          <cell r="AH506">
            <v>5.416666666666667</v>
          </cell>
        </row>
        <row r="507">
          <cell r="B507" t="str">
            <v>Mismagius</v>
          </cell>
          <cell r="C507" t="str">
            <v>Ghost</v>
          </cell>
          <cell r="G507">
            <v>4</v>
          </cell>
          <cell r="H507">
            <v>60</v>
          </cell>
          <cell r="I507">
            <v>4</v>
          </cell>
          <cell r="J507">
            <v>60</v>
          </cell>
          <cell r="K507">
            <v>2</v>
          </cell>
          <cell r="L507">
            <v>4</v>
          </cell>
          <cell r="M507">
            <v>105</v>
          </cell>
          <cell r="N507">
            <v>3</v>
          </cell>
          <cell r="O507">
            <v>6</v>
          </cell>
          <cell r="P507">
            <v>60</v>
          </cell>
          <cell r="Q507">
            <v>2</v>
          </cell>
          <cell r="R507">
            <v>4</v>
          </cell>
          <cell r="S507">
            <v>105</v>
          </cell>
          <cell r="T507">
            <v>3</v>
          </cell>
          <cell r="U507">
            <v>6</v>
          </cell>
          <cell r="V507">
            <v>105</v>
          </cell>
          <cell r="W507">
            <v>3</v>
          </cell>
          <cell r="X507">
            <v>6</v>
          </cell>
          <cell r="Y507">
            <v>495</v>
          </cell>
          <cell r="Z507">
            <v>13</v>
          </cell>
          <cell r="AA507">
            <v>26</v>
          </cell>
          <cell r="AB507">
            <v>82.5</v>
          </cell>
          <cell r="AC507">
            <v>2.6</v>
          </cell>
          <cell r="AD507">
            <v>2.5</v>
          </cell>
          <cell r="AE507">
            <v>2.5</v>
          </cell>
          <cell r="AF507">
            <v>5.2</v>
          </cell>
          <cell r="AG507">
            <v>4.666666666666667</v>
          </cell>
          <cell r="AH507">
            <v>4.666666666666667</v>
          </cell>
        </row>
        <row r="508">
          <cell r="B508" t="str">
            <v>Honchkrow</v>
          </cell>
          <cell r="C508" t="str">
            <v>Dark</v>
          </cell>
          <cell r="D508" t="str">
            <v>Flying</v>
          </cell>
          <cell r="G508">
            <v>4</v>
          </cell>
          <cell r="H508">
            <v>100</v>
          </cell>
          <cell r="I508">
            <v>4</v>
          </cell>
          <cell r="J508">
            <v>125</v>
          </cell>
          <cell r="K508">
            <v>3</v>
          </cell>
          <cell r="L508">
            <v>7</v>
          </cell>
          <cell r="M508">
            <v>71</v>
          </cell>
          <cell r="N508">
            <v>2</v>
          </cell>
          <cell r="O508">
            <v>5</v>
          </cell>
          <cell r="P508">
            <v>52</v>
          </cell>
          <cell r="Q508">
            <v>2</v>
          </cell>
          <cell r="R508">
            <v>4</v>
          </cell>
          <cell r="S508">
            <v>105</v>
          </cell>
          <cell r="T508">
            <v>3</v>
          </cell>
          <cell r="U508">
            <v>6</v>
          </cell>
          <cell r="V508">
            <v>52</v>
          </cell>
          <cell r="W508">
            <v>2</v>
          </cell>
          <cell r="X508">
            <v>4</v>
          </cell>
          <cell r="Y508">
            <v>505</v>
          </cell>
          <cell r="Z508">
            <v>12</v>
          </cell>
          <cell r="AA508">
            <v>26</v>
          </cell>
          <cell r="AB508">
            <v>84.17</v>
          </cell>
          <cell r="AC508">
            <v>2.4</v>
          </cell>
          <cell r="AD508">
            <v>2.3333333333333335</v>
          </cell>
          <cell r="AE508">
            <v>2.3333333333333335</v>
          </cell>
          <cell r="AF508">
            <v>5.2</v>
          </cell>
          <cell r="AG508">
            <v>4.666666666666667</v>
          </cell>
          <cell r="AH508">
            <v>4.666666666666667</v>
          </cell>
        </row>
        <row r="509">
          <cell r="B509" t="str">
            <v>Glameow</v>
          </cell>
          <cell r="C509" t="str">
            <v>Normal</v>
          </cell>
          <cell r="G509">
            <v>3</v>
          </cell>
          <cell r="H509">
            <v>49</v>
          </cell>
          <cell r="I509">
            <v>3</v>
          </cell>
          <cell r="J509">
            <v>55</v>
          </cell>
          <cell r="K509">
            <v>2</v>
          </cell>
          <cell r="L509">
            <v>4</v>
          </cell>
          <cell r="M509">
            <v>85</v>
          </cell>
          <cell r="N509">
            <v>2</v>
          </cell>
          <cell r="O509">
            <v>5</v>
          </cell>
          <cell r="P509">
            <v>42</v>
          </cell>
          <cell r="Q509">
            <v>1</v>
          </cell>
          <cell r="R509">
            <v>3</v>
          </cell>
          <cell r="S509">
            <v>42</v>
          </cell>
          <cell r="T509">
            <v>1</v>
          </cell>
          <cell r="U509">
            <v>3</v>
          </cell>
          <cell r="V509">
            <v>37</v>
          </cell>
          <cell r="W509">
            <v>1</v>
          </cell>
          <cell r="X509">
            <v>3</v>
          </cell>
          <cell r="Y509">
            <v>310</v>
          </cell>
          <cell r="Z509">
            <v>7</v>
          </cell>
          <cell r="AA509">
            <v>18</v>
          </cell>
          <cell r="AB509">
            <v>51.67</v>
          </cell>
          <cell r="AC509">
            <v>1.4</v>
          </cell>
          <cell r="AD509">
            <v>1.4166666666666667</v>
          </cell>
          <cell r="AE509">
            <v>1.4166666666666667</v>
          </cell>
          <cell r="AF509">
            <v>3.6</v>
          </cell>
          <cell r="AG509">
            <v>3.25</v>
          </cell>
          <cell r="AH509">
            <v>3.25</v>
          </cell>
        </row>
        <row r="510">
          <cell r="B510" t="str">
            <v>Purugly</v>
          </cell>
          <cell r="C510" t="str">
            <v>Normal</v>
          </cell>
          <cell r="G510">
            <v>4</v>
          </cell>
          <cell r="H510">
            <v>71</v>
          </cell>
          <cell r="I510">
            <v>4</v>
          </cell>
          <cell r="J510">
            <v>82</v>
          </cell>
          <cell r="K510">
            <v>2</v>
          </cell>
          <cell r="L510">
            <v>5</v>
          </cell>
          <cell r="M510">
            <v>112</v>
          </cell>
          <cell r="N510">
            <v>3</v>
          </cell>
          <cell r="O510">
            <v>6</v>
          </cell>
          <cell r="P510">
            <v>64</v>
          </cell>
          <cell r="Q510">
            <v>2</v>
          </cell>
          <cell r="R510">
            <v>4</v>
          </cell>
          <cell r="S510">
            <v>64</v>
          </cell>
          <cell r="T510">
            <v>2</v>
          </cell>
          <cell r="U510">
            <v>4</v>
          </cell>
          <cell r="V510">
            <v>59</v>
          </cell>
          <cell r="W510">
            <v>2</v>
          </cell>
          <cell r="X510">
            <v>4</v>
          </cell>
          <cell r="Y510">
            <v>452</v>
          </cell>
          <cell r="Z510">
            <v>11</v>
          </cell>
          <cell r="AA510">
            <v>23</v>
          </cell>
          <cell r="AB510">
            <v>75.33</v>
          </cell>
          <cell r="AC510">
            <v>2.2000000000000002</v>
          </cell>
          <cell r="AD510">
            <v>2.1666666666666665</v>
          </cell>
          <cell r="AE510">
            <v>2.1666666666666665</v>
          </cell>
          <cell r="AF510">
            <v>4.5999999999999996</v>
          </cell>
          <cell r="AG510">
            <v>4.166666666666667</v>
          </cell>
          <cell r="AH510">
            <v>4.166666666666667</v>
          </cell>
        </row>
        <row r="511">
          <cell r="B511" t="str">
            <v>Chingling</v>
          </cell>
          <cell r="C511" t="str">
            <v>Psychic</v>
          </cell>
          <cell r="G511">
            <v>3</v>
          </cell>
          <cell r="H511">
            <v>45</v>
          </cell>
          <cell r="I511">
            <v>3</v>
          </cell>
          <cell r="J511">
            <v>30</v>
          </cell>
          <cell r="K511">
            <v>1</v>
          </cell>
          <cell r="L511">
            <v>3</v>
          </cell>
          <cell r="M511">
            <v>45</v>
          </cell>
          <cell r="N511">
            <v>2</v>
          </cell>
          <cell r="O511">
            <v>4</v>
          </cell>
          <cell r="P511">
            <v>50</v>
          </cell>
          <cell r="Q511">
            <v>2</v>
          </cell>
          <cell r="R511">
            <v>4</v>
          </cell>
          <cell r="S511">
            <v>65</v>
          </cell>
          <cell r="T511">
            <v>2</v>
          </cell>
          <cell r="U511">
            <v>4</v>
          </cell>
          <cell r="V511">
            <v>50</v>
          </cell>
          <cell r="W511">
            <v>2</v>
          </cell>
          <cell r="X511">
            <v>4</v>
          </cell>
          <cell r="Y511">
            <v>285</v>
          </cell>
          <cell r="Z511">
            <v>9</v>
          </cell>
          <cell r="AA511">
            <v>19</v>
          </cell>
          <cell r="AB511">
            <v>47.5</v>
          </cell>
          <cell r="AC511">
            <v>1.8</v>
          </cell>
          <cell r="AD511">
            <v>1.75</v>
          </cell>
          <cell r="AE511">
            <v>1.75</v>
          </cell>
          <cell r="AF511">
            <v>3.8</v>
          </cell>
          <cell r="AG511">
            <v>3.4166666666666665</v>
          </cell>
          <cell r="AH511">
            <v>3.4166666666666665</v>
          </cell>
        </row>
        <row r="512">
          <cell r="B512" t="str">
            <v>Stunky</v>
          </cell>
          <cell r="C512" t="str">
            <v>Poison</v>
          </cell>
          <cell r="D512" t="str">
            <v>Dark</v>
          </cell>
          <cell r="G512">
            <v>3</v>
          </cell>
          <cell r="H512">
            <v>63</v>
          </cell>
          <cell r="I512">
            <v>3</v>
          </cell>
          <cell r="J512">
            <v>63</v>
          </cell>
          <cell r="K512">
            <v>2</v>
          </cell>
          <cell r="L512">
            <v>4</v>
          </cell>
          <cell r="M512">
            <v>74</v>
          </cell>
          <cell r="N512">
            <v>2</v>
          </cell>
          <cell r="O512">
            <v>4</v>
          </cell>
          <cell r="P512">
            <v>47</v>
          </cell>
          <cell r="Q512">
            <v>2</v>
          </cell>
          <cell r="R512">
            <v>4</v>
          </cell>
          <cell r="S512">
            <v>41</v>
          </cell>
          <cell r="T512">
            <v>1</v>
          </cell>
          <cell r="U512">
            <v>3</v>
          </cell>
          <cell r="V512">
            <v>41</v>
          </cell>
          <cell r="W512">
            <v>1</v>
          </cell>
          <cell r="X512">
            <v>3</v>
          </cell>
          <cell r="Y512">
            <v>329</v>
          </cell>
          <cell r="Z512">
            <v>8</v>
          </cell>
          <cell r="AA512">
            <v>18</v>
          </cell>
          <cell r="AB512">
            <v>54.83</v>
          </cell>
          <cell r="AC512">
            <v>1.6</v>
          </cell>
          <cell r="AD512">
            <v>1.5833333333333333</v>
          </cell>
          <cell r="AE512">
            <v>1.5833333333333333</v>
          </cell>
          <cell r="AF512">
            <v>3.6</v>
          </cell>
          <cell r="AG512">
            <v>3.25</v>
          </cell>
          <cell r="AH512">
            <v>3.25</v>
          </cell>
        </row>
        <row r="513">
          <cell r="B513" t="str">
            <v>Skuntank</v>
          </cell>
          <cell r="C513" t="str">
            <v>Poison</v>
          </cell>
          <cell r="D513" t="str">
            <v>Dark</v>
          </cell>
          <cell r="G513">
            <v>4</v>
          </cell>
          <cell r="H513">
            <v>103</v>
          </cell>
          <cell r="I513">
            <v>4</v>
          </cell>
          <cell r="J513">
            <v>93</v>
          </cell>
          <cell r="K513">
            <v>2</v>
          </cell>
          <cell r="L513">
            <v>5</v>
          </cell>
          <cell r="M513">
            <v>84</v>
          </cell>
          <cell r="N513">
            <v>2</v>
          </cell>
          <cell r="O513">
            <v>5</v>
          </cell>
          <cell r="P513">
            <v>67</v>
          </cell>
          <cell r="Q513">
            <v>2</v>
          </cell>
          <cell r="R513">
            <v>4</v>
          </cell>
          <cell r="S513">
            <v>71</v>
          </cell>
          <cell r="T513">
            <v>2</v>
          </cell>
          <cell r="U513">
            <v>5</v>
          </cell>
          <cell r="V513">
            <v>61</v>
          </cell>
          <cell r="W513">
            <v>2</v>
          </cell>
          <cell r="X513">
            <v>4</v>
          </cell>
          <cell r="Y513">
            <v>479</v>
          </cell>
          <cell r="Z513">
            <v>10</v>
          </cell>
          <cell r="AA513">
            <v>23</v>
          </cell>
          <cell r="AB513">
            <v>79.83</v>
          </cell>
          <cell r="AC513">
            <v>2</v>
          </cell>
          <cell r="AD513">
            <v>2</v>
          </cell>
          <cell r="AE513">
            <v>2</v>
          </cell>
          <cell r="AF513">
            <v>4.5999999999999996</v>
          </cell>
          <cell r="AG513">
            <v>4.166666666666667</v>
          </cell>
          <cell r="AH513">
            <v>4.166666666666667</v>
          </cell>
        </row>
        <row r="514">
          <cell r="B514" t="str">
            <v>Bronzor</v>
          </cell>
          <cell r="C514" t="str">
            <v>Steel</v>
          </cell>
          <cell r="D514" t="str">
            <v>Psychic</v>
          </cell>
          <cell r="G514">
            <v>3</v>
          </cell>
          <cell r="H514">
            <v>57</v>
          </cell>
          <cell r="I514">
            <v>3</v>
          </cell>
          <cell r="J514">
            <v>24</v>
          </cell>
          <cell r="K514">
            <v>1</v>
          </cell>
          <cell r="L514">
            <v>3</v>
          </cell>
          <cell r="M514">
            <v>23</v>
          </cell>
          <cell r="N514">
            <v>1</v>
          </cell>
          <cell r="O514">
            <v>3</v>
          </cell>
          <cell r="P514">
            <v>86</v>
          </cell>
          <cell r="Q514">
            <v>2</v>
          </cell>
          <cell r="R514">
            <v>5</v>
          </cell>
          <cell r="S514">
            <v>24</v>
          </cell>
          <cell r="T514">
            <v>1</v>
          </cell>
          <cell r="U514">
            <v>3</v>
          </cell>
          <cell r="V514">
            <v>86</v>
          </cell>
          <cell r="W514">
            <v>2</v>
          </cell>
          <cell r="X514">
            <v>5</v>
          </cell>
          <cell r="Y514">
            <v>300</v>
          </cell>
          <cell r="Z514">
            <v>7</v>
          </cell>
          <cell r="AA514">
            <v>19</v>
          </cell>
          <cell r="AB514">
            <v>50</v>
          </cell>
          <cell r="AC514">
            <v>1.4</v>
          </cell>
          <cell r="AD514">
            <v>1.4166666666666667</v>
          </cell>
          <cell r="AE514">
            <v>1.4166666666666667</v>
          </cell>
          <cell r="AF514">
            <v>3.8</v>
          </cell>
          <cell r="AG514">
            <v>3.4166666666666665</v>
          </cell>
          <cell r="AH514">
            <v>3.4166666666666665</v>
          </cell>
        </row>
        <row r="515">
          <cell r="B515" t="str">
            <v>Bronzong</v>
          </cell>
          <cell r="C515" t="str">
            <v>Steel</v>
          </cell>
          <cell r="D515" t="str">
            <v>Psychic</v>
          </cell>
          <cell r="G515">
            <v>4</v>
          </cell>
          <cell r="H515">
            <v>67</v>
          </cell>
          <cell r="I515">
            <v>4</v>
          </cell>
          <cell r="J515">
            <v>89</v>
          </cell>
          <cell r="K515">
            <v>2</v>
          </cell>
          <cell r="L515">
            <v>5</v>
          </cell>
          <cell r="M515">
            <v>33</v>
          </cell>
          <cell r="N515">
            <v>1</v>
          </cell>
          <cell r="O515">
            <v>3</v>
          </cell>
          <cell r="P515">
            <v>116</v>
          </cell>
          <cell r="Q515">
            <v>3</v>
          </cell>
          <cell r="R515">
            <v>6</v>
          </cell>
          <cell r="S515">
            <v>79</v>
          </cell>
          <cell r="T515">
            <v>2</v>
          </cell>
          <cell r="U515">
            <v>5</v>
          </cell>
          <cell r="V515">
            <v>116</v>
          </cell>
          <cell r="W515">
            <v>3</v>
          </cell>
          <cell r="X515">
            <v>6</v>
          </cell>
          <cell r="Y515">
            <v>500</v>
          </cell>
          <cell r="Z515">
            <v>11</v>
          </cell>
          <cell r="AA515">
            <v>25</v>
          </cell>
          <cell r="AB515">
            <v>83.33</v>
          </cell>
          <cell r="AC515">
            <v>2.2000000000000002</v>
          </cell>
          <cell r="AD515">
            <v>2.1666666666666665</v>
          </cell>
          <cell r="AE515">
            <v>2.1666666666666665</v>
          </cell>
          <cell r="AF515">
            <v>5</v>
          </cell>
          <cell r="AG515">
            <v>4.5</v>
          </cell>
          <cell r="AH515">
            <v>4.5</v>
          </cell>
        </row>
        <row r="516">
          <cell r="B516" t="str">
            <v>Bonsly</v>
          </cell>
          <cell r="C516" t="str">
            <v>Rock</v>
          </cell>
          <cell r="G516">
            <v>3</v>
          </cell>
          <cell r="H516">
            <v>50</v>
          </cell>
          <cell r="I516">
            <v>3</v>
          </cell>
          <cell r="J516">
            <v>80</v>
          </cell>
          <cell r="K516">
            <v>2</v>
          </cell>
          <cell r="L516">
            <v>5</v>
          </cell>
          <cell r="M516">
            <v>10</v>
          </cell>
          <cell r="N516">
            <v>1</v>
          </cell>
          <cell r="O516">
            <v>2</v>
          </cell>
          <cell r="P516">
            <v>95</v>
          </cell>
          <cell r="Q516">
            <v>3</v>
          </cell>
          <cell r="R516">
            <v>6</v>
          </cell>
          <cell r="S516">
            <v>10</v>
          </cell>
          <cell r="T516">
            <v>1</v>
          </cell>
          <cell r="U516">
            <v>2</v>
          </cell>
          <cell r="V516">
            <v>45</v>
          </cell>
          <cell r="W516">
            <v>2</v>
          </cell>
          <cell r="X516">
            <v>4</v>
          </cell>
          <cell r="Y516">
            <v>290</v>
          </cell>
          <cell r="Z516">
            <v>9</v>
          </cell>
          <cell r="AA516">
            <v>19</v>
          </cell>
          <cell r="AB516">
            <v>48.33</v>
          </cell>
          <cell r="AC516">
            <v>1.8</v>
          </cell>
          <cell r="AD516">
            <v>1.75</v>
          </cell>
          <cell r="AE516">
            <v>1.75</v>
          </cell>
          <cell r="AF516">
            <v>3.8</v>
          </cell>
          <cell r="AG516">
            <v>3.4166666666666665</v>
          </cell>
          <cell r="AH516">
            <v>3.4166666666666665</v>
          </cell>
        </row>
        <row r="517">
          <cell r="B517" t="str">
            <v>Mime Jr.</v>
          </cell>
          <cell r="C517" t="str">
            <v>Psychic</v>
          </cell>
          <cell r="D517" t="str">
            <v>Fairy</v>
          </cell>
          <cell r="G517">
            <v>3</v>
          </cell>
          <cell r="H517">
            <v>20</v>
          </cell>
          <cell r="I517">
            <v>3</v>
          </cell>
          <cell r="J517">
            <v>25</v>
          </cell>
          <cell r="K517">
            <v>1</v>
          </cell>
          <cell r="L517">
            <v>3</v>
          </cell>
          <cell r="M517">
            <v>60</v>
          </cell>
          <cell r="N517">
            <v>2</v>
          </cell>
          <cell r="O517">
            <v>4</v>
          </cell>
          <cell r="P517">
            <v>45</v>
          </cell>
          <cell r="Q517">
            <v>2</v>
          </cell>
          <cell r="R517">
            <v>4</v>
          </cell>
          <cell r="S517">
            <v>70</v>
          </cell>
          <cell r="T517">
            <v>2</v>
          </cell>
          <cell r="U517">
            <v>5</v>
          </cell>
          <cell r="V517">
            <v>90</v>
          </cell>
          <cell r="W517">
            <v>2</v>
          </cell>
          <cell r="X517">
            <v>5</v>
          </cell>
          <cell r="Y517">
            <v>310</v>
          </cell>
          <cell r="Z517">
            <v>9</v>
          </cell>
          <cell r="AA517">
            <v>21</v>
          </cell>
          <cell r="AB517">
            <v>51.67</v>
          </cell>
          <cell r="AC517">
            <v>1.8</v>
          </cell>
          <cell r="AD517">
            <v>1.75</v>
          </cell>
          <cell r="AE517">
            <v>1.75</v>
          </cell>
          <cell r="AF517">
            <v>4.2</v>
          </cell>
          <cell r="AG517">
            <v>3.75</v>
          </cell>
          <cell r="AH517">
            <v>3.75</v>
          </cell>
        </row>
        <row r="518">
          <cell r="B518" t="str">
            <v>Happiny</v>
          </cell>
          <cell r="C518" t="str">
            <v>Normal</v>
          </cell>
          <cell r="G518">
            <v>3</v>
          </cell>
          <cell r="H518">
            <v>100</v>
          </cell>
          <cell r="I518">
            <v>3</v>
          </cell>
          <cell r="J518">
            <v>5</v>
          </cell>
          <cell r="K518">
            <v>1</v>
          </cell>
          <cell r="L518">
            <v>2</v>
          </cell>
          <cell r="M518">
            <v>30</v>
          </cell>
          <cell r="N518">
            <v>1</v>
          </cell>
          <cell r="O518">
            <v>3</v>
          </cell>
          <cell r="P518">
            <v>5</v>
          </cell>
          <cell r="Q518">
            <v>1</v>
          </cell>
          <cell r="R518">
            <v>2</v>
          </cell>
          <cell r="S518">
            <v>15</v>
          </cell>
          <cell r="T518">
            <v>1</v>
          </cell>
          <cell r="U518">
            <v>2</v>
          </cell>
          <cell r="V518">
            <v>65</v>
          </cell>
          <cell r="W518">
            <v>1</v>
          </cell>
          <cell r="X518">
            <v>3</v>
          </cell>
          <cell r="Y518">
            <v>220</v>
          </cell>
          <cell r="Z518">
            <v>5</v>
          </cell>
          <cell r="AA518">
            <v>12</v>
          </cell>
          <cell r="AB518">
            <v>36.67</v>
          </cell>
          <cell r="AC518">
            <v>1</v>
          </cell>
          <cell r="AD518">
            <v>1.0833333333333333</v>
          </cell>
          <cell r="AE518">
            <v>1.0833333333333333</v>
          </cell>
          <cell r="AF518">
            <v>2.4</v>
          </cell>
          <cell r="AG518">
            <v>2.25</v>
          </cell>
          <cell r="AH518">
            <v>2.25</v>
          </cell>
        </row>
        <row r="519">
          <cell r="B519" t="str">
            <v>Chatot</v>
          </cell>
          <cell r="C519" t="str">
            <v>Normal</v>
          </cell>
          <cell r="D519" t="str">
            <v>Flying</v>
          </cell>
          <cell r="G519">
            <v>4</v>
          </cell>
          <cell r="H519">
            <v>76</v>
          </cell>
          <cell r="I519">
            <v>4</v>
          </cell>
          <cell r="J519">
            <v>65</v>
          </cell>
          <cell r="K519">
            <v>2</v>
          </cell>
          <cell r="L519">
            <v>4</v>
          </cell>
          <cell r="M519">
            <v>91</v>
          </cell>
          <cell r="N519">
            <v>2</v>
          </cell>
          <cell r="O519">
            <v>5</v>
          </cell>
          <cell r="P519">
            <v>45</v>
          </cell>
          <cell r="Q519">
            <v>2</v>
          </cell>
          <cell r="R519">
            <v>4</v>
          </cell>
          <cell r="S519">
            <v>92</v>
          </cell>
          <cell r="T519">
            <v>2</v>
          </cell>
          <cell r="U519">
            <v>5</v>
          </cell>
          <cell r="V519">
            <v>42</v>
          </cell>
          <cell r="W519">
            <v>2</v>
          </cell>
          <cell r="X519">
            <v>4</v>
          </cell>
          <cell r="Y519">
            <v>411</v>
          </cell>
          <cell r="Z519">
            <v>10</v>
          </cell>
          <cell r="AA519">
            <v>22</v>
          </cell>
          <cell r="AB519">
            <v>68.5</v>
          </cell>
          <cell r="AC519">
            <v>2</v>
          </cell>
          <cell r="AD519">
            <v>2</v>
          </cell>
          <cell r="AE519">
            <v>2</v>
          </cell>
          <cell r="AF519">
            <v>4.4000000000000004</v>
          </cell>
          <cell r="AG519">
            <v>4</v>
          </cell>
          <cell r="AH519">
            <v>4</v>
          </cell>
        </row>
        <row r="520">
          <cell r="B520" t="str">
            <v>Spiritomb</v>
          </cell>
          <cell r="C520" t="str">
            <v>Ghost</v>
          </cell>
          <cell r="D520" t="str">
            <v>Dark</v>
          </cell>
          <cell r="G520">
            <v>4</v>
          </cell>
          <cell r="H520">
            <v>50</v>
          </cell>
          <cell r="I520">
            <v>4</v>
          </cell>
          <cell r="J520">
            <v>92</v>
          </cell>
          <cell r="K520">
            <v>2</v>
          </cell>
          <cell r="L520">
            <v>5</v>
          </cell>
          <cell r="M520">
            <v>35</v>
          </cell>
          <cell r="N520">
            <v>1</v>
          </cell>
          <cell r="O520">
            <v>3</v>
          </cell>
          <cell r="P520">
            <v>108</v>
          </cell>
          <cell r="Q520">
            <v>3</v>
          </cell>
          <cell r="R520">
            <v>6</v>
          </cell>
          <cell r="S520">
            <v>92</v>
          </cell>
          <cell r="T520">
            <v>2</v>
          </cell>
          <cell r="U520">
            <v>5</v>
          </cell>
          <cell r="V520">
            <v>108</v>
          </cell>
          <cell r="W520">
            <v>3</v>
          </cell>
          <cell r="X520">
            <v>6</v>
          </cell>
          <cell r="Y520">
            <v>485</v>
          </cell>
          <cell r="Z520">
            <v>11</v>
          </cell>
          <cell r="AA520">
            <v>25</v>
          </cell>
          <cell r="AB520">
            <v>80.83</v>
          </cell>
          <cell r="AC520">
            <v>2.2000000000000002</v>
          </cell>
          <cell r="AD520">
            <v>2.1666666666666665</v>
          </cell>
          <cell r="AE520">
            <v>2.1666666666666665</v>
          </cell>
          <cell r="AF520">
            <v>5</v>
          </cell>
          <cell r="AG520">
            <v>4.5</v>
          </cell>
          <cell r="AH520">
            <v>4.5</v>
          </cell>
        </row>
        <row r="521">
          <cell r="B521" t="str">
            <v>Gible</v>
          </cell>
          <cell r="C521" t="str">
            <v>Dragon</v>
          </cell>
          <cell r="D521" t="str">
            <v>Ground</v>
          </cell>
          <cell r="G521">
            <v>3</v>
          </cell>
          <cell r="H521">
            <v>58</v>
          </cell>
          <cell r="I521">
            <v>3</v>
          </cell>
          <cell r="J521">
            <v>70</v>
          </cell>
          <cell r="K521">
            <v>2</v>
          </cell>
          <cell r="L521">
            <v>5</v>
          </cell>
          <cell r="M521">
            <v>42</v>
          </cell>
          <cell r="N521">
            <v>1</v>
          </cell>
          <cell r="O521">
            <v>3</v>
          </cell>
          <cell r="P521">
            <v>45</v>
          </cell>
          <cell r="Q521">
            <v>2</v>
          </cell>
          <cell r="R521">
            <v>4</v>
          </cell>
          <cell r="S521">
            <v>40</v>
          </cell>
          <cell r="T521">
            <v>1</v>
          </cell>
          <cell r="U521">
            <v>3</v>
          </cell>
          <cell r="V521">
            <v>45</v>
          </cell>
          <cell r="W521">
            <v>2</v>
          </cell>
          <cell r="X521">
            <v>4</v>
          </cell>
          <cell r="Y521">
            <v>300</v>
          </cell>
          <cell r="Z521">
            <v>8</v>
          </cell>
          <cell r="AA521">
            <v>19</v>
          </cell>
          <cell r="AB521">
            <v>50</v>
          </cell>
          <cell r="AC521">
            <v>1.6</v>
          </cell>
          <cell r="AD521">
            <v>1.5833333333333333</v>
          </cell>
          <cell r="AE521">
            <v>1.5833333333333333</v>
          </cell>
          <cell r="AF521">
            <v>3.8</v>
          </cell>
          <cell r="AG521">
            <v>3.4166666666666665</v>
          </cell>
          <cell r="AH521">
            <v>3.4166666666666665</v>
          </cell>
        </row>
        <row r="522">
          <cell r="B522" t="str">
            <v>Gabite</v>
          </cell>
          <cell r="C522" t="str">
            <v>Dragon</v>
          </cell>
          <cell r="D522" t="str">
            <v>Ground</v>
          </cell>
          <cell r="G522">
            <v>4</v>
          </cell>
          <cell r="H522">
            <v>68</v>
          </cell>
          <cell r="I522">
            <v>4</v>
          </cell>
          <cell r="J522">
            <v>90</v>
          </cell>
          <cell r="K522">
            <v>2</v>
          </cell>
          <cell r="L522">
            <v>5</v>
          </cell>
          <cell r="M522">
            <v>82</v>
          </cell>
          <cell r="N522">
            <v>2</v>
          </cell>
          <cell r="O522">
            <v>5</v>
          </cell>
          <cell r="P522">
            <v>65</v>
          </cell>
          <cell r="Q522">
            <v>2</v>
          </cell>
          <cell r="R522">
            <v>4</v>
          </cell>
          <cell r="S522">
            <v>50</v>
          </cell>
          <cell r="T522">
            <v>2</v>
          </cell>
          <cell r="U522">
            <v>4</v>
          </cell>
          <cell r="V522">
            <v>55</v>
          </cell>
          <cell r="W522">
            <v>2</v>
          </cell>
          <cell r="X522">
            <v>4</v>
          </cell>
          <cell r="Y522">
            <v>410</v>
          </cell>
          <cell r="Z522">
            <v>10</v>
          </cell>
          <cell r="AA522">
            <v>22</v>
          </cell>
          <cell r="AB522">
            <v>68.33</v>
          </cell>
          <cell r="AC522">
            <v>2</v>
          </cell>
          <cell r="AD522">
            <v>2</v>
          </cell>
          <cell r="AE522">
            <v>2</v>
          </cell>
          <cell r="AF522">
            <v>4.4000000000000004</v>
          </cell>
          <cell r="AG522">
            <v>4</v>
          </cell>
          <cell r="AH522">
            <v>4</v>
          </cell>
        </row>
        <row r="523">
          <cell r="B523" t="str">
            <v>Garchomp</v>
          </cell>
          <cell r="C523" t="str">
            <v>Dragon</v>
          </cell>
          <cell r="D523" t="str">
            <v>Ground</v>
          </cell>
          <cell r="G523">
            <v>6</v>
          </cell>
          <cell r="H523">
            <v>108</v>
          </cell>
          <cell r="I523">
            <v>6</v>
          </cell>
          <cell r="J523">
            <v>130</v>
          </cell>
          <cell r="K523">
            <v>3</v>
          </cell>
          <cell r="L523">
            <v>7</v>
          </cell>
          <cell r="M523">
            <v>102</v>
          </cell>
          <cell r="N523">
            <v>3</v>
          </cell>
          <cell r="O523">
            <v>6</v>
          </cell>
          <cell r="P523">
            <v>95</v>
          </cell>
          <cell r="Q523">
            <v>3</v>
          </cell>
          <cell r="R523">
            <v>6</v>
          </cell>
          <cell r="S523">
            <v>80</v>
          </cell>
          <cell r="T523">
            <v>2</v>
          </cell>
          <cell r="U523">
            <v>5</v>
          </cell>
          <cell r="V523">
            <v>85</v>
          </cell>
          <cell r="W523">
            <v>2</v>
          </cell>
          <cell r="X523">
            <v>5</v>
          </cell>
          <cell r="Y523">
            <v>600</v>
          </cell>
          <cell r="Z523">
            <v>13</v>
          </cell>
          <cell r="AA523">
            <v>29</v>
          </cell>
          <cell r="AB523">
            <v>100</v>
          </cell>
          <cell r="AC523">
            <v>2.6</v>
          </cell>
          <cell r="AD523">
            <v>2.6666666666666665</v>
          </cell>
          <cell r="AE523">
            <v>2.6666666666666665</v>
          </cell>
          <cell r="AF523">
            <v>5.8</v>
          </cell>
          <cell r="AG523">
            <v>5.333333333333333</v>
          </cell>
          <cell r="AH523">
            <v>5.333333333333333</v>
          </cell>
        </row>
        <row r="524">
          <cell r="B524" t="str">
            <v>Garchomp (Mega Garchomp)</v>
          </cell>
          <cell r="C524" t="str">
            <v>Dragon</v>
          </cell>
          <cell r="D524" t="str">
            <v>Ground</v>
          </cell>
          <cell r="H524">
            <v>108</v>
          </cell>
          <cell r="I524">
            <v>8</v>
          </cell>
          <cell r="J524">
            <v>170</v>
          </cell>
          <cell r="K524">
            <v>4</v>
          </cell>
          <cell r="L524">
            <v>8</v>
          </cell>
          <cell r="M524">
            <v>92</v>
          </cell>
          <cell r="N524">
            <v>2</v>
          </cell>
          <cell r="O524">
            <v>5</v>
          </cell>
          <cell r="P524">
            <v>115</v>
          </cell>
          <cell r="Q524">
            <v>3</v>
          </cell>
          <cell r="R524">
            <v>6</v>
          </cell>
          <cell r="S524">
            <v>120</v>
          </cell>
          <cell r="T524">
            <v>3</v>
          </cell>
          <cell r="U524">
            <v>7</v>
          </cell>
          <cell r="V524">
            <v>95</v>
          </cell>
          <cell r="W524">
            <v>3</v>
          </cell>
          <cell r="X524">
            <v>6</v>
          </cell>
          <cell r="Y524">
            <v>700</v>
          </cell>
          <cell r="Z524">
            <v>15</v>
          </cell>
          <cell r="AA524">
            <v>32</v>
          </cell>
          <cell r="AB524">
            <v>116.67</v>
          </cell>
          <cell r="AC524">
            <v>3</v>
          </cell>
          <cell r="AD524">
            <v>2.5</v>
          </cell>
          <cell r="AE524">
            <v>3.1666666666666665</v>
          </cell>
          <cell r="AF524">
            <v>6.4</v>
          </cell>
          <cell r="AG524">
            <v>5.333333333333333</v>
          </cell>
          <cell r="AH524">
            <v>6</v>
          </cell>
        </row>
        <row r="525">
          <cell r="B525" t="str">
            <v>Munchlax</v>
          </cell>
          <cell r="C525" t="str">
            <v>Normal</v>
          </cell>
          <cell r="G525">
            <v>3</v>
          </cell>
          <cell r="H525">
            <v>135</v>
          </cell>
          <cell r="I525">
            <v>3</v>
          </cell>
          <cell r="J525">
            <v>85</v>
          </cell>
          <cell r="K525">
            <v>2</v>
          </cell>
          <cell r="L525">
            <v>5</v>
          </cell>
          <cell r="M525">
            <v>5</v>
          </cell>
          <cell r="N525">
            <v>1</v>
          </cell>
          <cell r="O525">
            <v>2</v>
          </cell>
          <cell r="P525">
            <v>40</v>
          </cell>
          <cell r="Q525">
            <v>1</v>
          </cell>
          <cell r="R525">
            <v>3</v>
          </cell>
          <cell r="S525">
            <v>40</v>
          </cell>
          <cell r="T525">
            <v>1</v>
          </cell>
          <cell r="U525">
            <v>3</v>
          </cell>
          <cell r="V525">
            <v>85</v>
          </cell>
          <cell r="W525">
            <v>2</v>
          </cell>
          <cell r="X525">
            <v>5</v>
          </cell>
          <cell r="Y525">
            <v>390</v>
          </cell>
          <cell r="Z525">
            <v>7</v>
          </cell>
          <cell r="AA525">
            <v>18</v>
          </cell>
          <cell r="AB525">
            <v>65</v>
          </cell>
          <cell r="AC525">
            <v>1.4</v>
          </cell>
          <cell r="AD525">
            <v>1.4166666666666667</v>
          </cell>
          <cell r="AE525">
            <v>1.4166666666666667</v>
          </cell>
          <cell r="AF525">
            <v>3.6</v>
          </cell>
          <cell r="AG525">
            <v>3.25</v>
          </cell>
          <cell r="AH525">
            <v>3.25</v>
          </cell>
        </row>
        <row r="526">
          <cell r="B526" t="str">
            <v>Riolu</v>
          </cell>
          <cell r="C526" t="str">
            <v>Fighting</v>
          </cell>
          <cell r="G526">
            <v>3</v>
          </cell>
          <cell r="H526">
            <v>40</v>
          </cell>
          <cell r="I526">
            <v>3</v>
          </cell>
          <cell r="J526">
            <v>70</v>
          </cell>
          <cell r="K526">
            <v>2</v>
          </cell>
          <cell r="L526">
            <v>5</v>
          </cell>
          <cell r="M526">
            <v>60</v>
          </cell>
          <cell r="N526">
            <v>2</v>
          </cell>
          <cell r="O526">
            <v>4</v>
          </cell>
          <cell r="P526">
            <v>40</v>
          </cell>
          <cell r="Q526">
            <v>1</v>
          </cell>
          <cell r="R526">
            <v>3</v>
          </cell>
          <cell r="S526">
            <v>35</v>
          </cell>
          <cell r="T526">
            <v>1</v>
          </cell>
          <cell r="U526">
            <v>3</v>
          </cell>
          <cell r="V526">
            <v>40</v>
          </cell>
          <cell r="W526">
            <v>1</v>
          </cell>
          <cell r="X526">
            <v>3</v>
          </cell>
          <cell r="Y526">
            <v>285</v>
          </cell>
          <cell r="Z526">
            <v>7</v>
          </cell>
          <cell r="AA526">
            <v>18</v>
          </cell>
          <cell r="AB526">
            <v>47.5</v>
          </cell>
          <cell r="AC526">
            <v>1.4</v>
          </cell>
          <cell r="AD526">
            <v>1.4166666666666667</v>
          </cell>
          <cell r="AE526">
            <v>1.4166666666666667</v>
          </cell>
          <cell r="AF526">
            <v>3.6</v>
          </cell>
          <cell r="AG526">
            <v>3.25</v>
          </cell>
          <cell r="AH526">
            <v>3.25</v>
          </cell>
        </row>
        <row r="527">
          <cell r="B527" t="str">
            <v>Lucario</v>
          </cell>
          <cell r="C527" t="str">
            <v>Fighting</v>
          </cell>
          <cell r="D527" t="str">
            <v>Steel</v>
          </cell>
          <cell r="G527">
            <v>4</v>
          </cell>
          <cell r="H527">
            <v>70</v>
          </cell>
          <cell r="I527">
            <v>4</v>
          </cell>
          <cell r="J527">
            <v>110</v>
          </cell>
          <cell r="K527">
            <v>3</v>
          </cell>
          <cell r="L527">
            <v>6</v>
          </cell>
          <cell r="M527">
            <v>90</v>
          </cell>
          <cell r="N527">
            <v>2</v>
          </cell>
          <cell r="O527">
            <v>5</v>
          </cell>
          <cell r="P527">
            <v>70</v>
          </cell>
          <cell r="Q527">
            <v>2</v>
          </cell>
          <cell r="R527">
            <v>5</v>
          </cell>
          <cell r="S527">
            <v>115</v>
          </cell>
          <cell r="T527">
            <v>3</v>
          </cell>
          <cell r="U527">
            <v>6</v>
          </cell>
          <cell r="V527">
            <v>70</v>
          </cell>
          <cell r="W527">
            <v>2</v>
          </cell>
          <cell r="X527">
            <v>5</v>
          </cell>
          <cell r="Y527">
            <v>525</v>
          </cell>
          <cell r="Z527">
            <v>12</v>
          </cell>
          <cell r="AA527">
            <v>27</v>
          </cell>
          <cell r="AB527">
            <v>87.5</v>
          </cell>
          <cell r="AC527">
            <v>2.4</v>
          </cell>
          <cell r="AD527">
            <v>2.3333333333333335</v>
          </cell>
          <cell r="AE527">
            <v>2.3333333333333335</v>
          </cell>
          <cell r="AF527">
            <v>5.4</v>
          </cell>
          <cell r="AG527">
            <v>4.833333333333333</v>
          </cell>
          <cell r="AH527">
            <v>4.833333333333333</v>
          </cell>
        </row>
        <row r="528">
          <cell r="B528" t="str">
            <v>Lucario (Mega Lucario)</v>
          </cell>
          <cell r="C528" t="str">
            <v>Fighting</v>
          </cell>
          <cell r="D528" t="str">
            <v>Steel</v>
          </cell>
          <cell r="H528">
            <v>70</v>
          </cell>
          <cell r="I528">
            <v>5</v>
          </cell>
          <cell r="J528">
            <v>145</v>
          </cell>
          <cell r="K528">
            <v>4</v>
          </cell>
          <cell r="L528">
            <v>8</v>
          </cell>
          <cell r="M528">
            <v>112</v>
          </cell>
          <cell r="N528">
            <v>3</v>
          </cell>
          <cell r="O528">
            <v>6</v>
          </cell>
          <cell r="P528">
            <v>88</v>
          </cell>
          <cell r="Q528">
            <v>2</v>
          </cell>
          <cell r="R528">
            <v>5</v>
          </cell>
          <cell r="S528">
            <v>140</v>
          </cell>
          <cell r="T528">
            <v>3</v>
          </cell>
          <cell r="U528">
            <v>7</v>
          </cell>
          <cell r="V528">
            <v>70</v>
          </cell>
          <cell r="W528">
            <v>2</v>
          </cell>
          <cell r="X528">
            <v>5</v>
          </cell>
          <cell r="Y528">
            <v>625</v>
          </cell>
          <cell r="Z528">
            <v>14</v>
          </cell>
          <cell r="AA528">
            <v>31</v>
          </cell>
          <cell r="AB528">
            <v>104.17</v>
          </cell>
          <cell r="AC528">
            <v>2.8</v>
          </cell>
          <cell r="AD528">
            <v>2.3333333333333335</v>
          </cell>
          <cell r="AE528">
            <v>2.75</v>
          </cell>
          <cell r="AF528">
            <v>6.2</v>
          </cell>
          <cell r="AG528">
            <v>5.166666666666667</v>
          </cell>
          <cell r="AH528">
            <v>5.583333333333333</v>
          </cell>
        </row>
        <row r="529">
          <cell r="B529" t="str">
            <v>Hippopotas</v>
          </cell>
          <cell r="C529" t="str">
            <v>Ground</v>
          </cell>
          <cell r="G529">
            <v>3</v>
          </cell>
          <cell r="H529">
            <v>68</v>
          </cell>
          <cell r="I529">
            <v>3</v>
          </cell>
          <cell r="J529">
            <v>72</v>
          </cell>
          <cell r="K529">
            <v>2</v>
          </cell>
          <cell r="L529">
            <v>5</v>
          </cell>
          <cell r="M529">
            <v>32</v>
          </cell>
          <cell r="N529">
            <v>1</v>
          </cell>
          <cell r="O529">
            <v>3</v>
          </cell>
          <cell r="P529">
            <v>78</v>
          </cell>
          <cell r="Q529">
            <v>2</v>
          </cell>
          <cell r="R529">
            <v>5</v>
          </cell>
          <cell r="S529">
            <v>38</v>
          </cell>
          <cell r="T529">
            <v>1</v>
          </cell>
          <cell r="U529">
            <v>3</v>
          </cell>
          <cell r="V529">
            <v>42</v>
          </cell>
          <cell r="W529">
            <v>1</v>
          </cell>
          <cell r="X529">
            <v>3</v>
          </cell>
          <cell r="Y529">
            <v>330</v>
          </cell>
          <cell r="Z529">
            <v>7</v>
          </cell>
          <cell r="AA529">
            <v>19</v>
          </cell>
          <cell r="AB529">
            <v>55</v>
          </cell>
          <cell r="AC529">
            <v>1.4</v>
          </cell>
          <cell r="AD529">
            <v>1.4166666666666667</v>
          </cell>
          <cell r="AE529">
            <v>1.4166666666666667</v>
          </cell>
          <cell r="AF529">
            <v>3.8</v>
          </cell>
          <cell r="AG529">
            <v>3.4166666666666665</v>
          </cell>
          <cell r="AH529">
            <v>3.4166666666666665</v>
          </cell>
        </row>
        <row r="530">
          <cell r="B530" t="str">
            <v>Hippowdon</v>
          </cell>
          <cell r="C530" t="str">
            <v>Ground</v>
          </cell>
          <cell r="G530">
            <v>6</v>
          </cell>
          <cell r="H530">
            <v>108</v>
          </cell>
          <cell r="I530">
            <v>6</v>
          </cell>
          <cell r="J530">
            <v>112</v>
          </cell>
          <cell r="K530">
            <v>3</v>
          </cell>
          <cell r="L530">
            <v>6</v>
          </cell>
          <cell r="M530">
            <v>47</v>
          </cell>
          <cell r="N530">
            <v>2</v>
          </cell>
          <cell r="O530">
            <v>4</v>
          </cell>
          <cell r="P530">
            <v>118</v>
          </cell>
          <cell r="Q530">
            <v>3</v>
          </cell>
          <cell r="R530">
            <v>6</v>
          </cell>
          <cell r="S530">
            <v>68</v>
          </cell>
          <cell r="T530">
            <v>2</v>
          </cell>
          <cell r="U530">
            <v>4</v>
          </cell>
          <cell r="V530">
            <v>72</v>
          </cell>
          <cell r="W530">
            <v>2</v>
          </cell>
          <cell r="X530">
            <v>5</v>
          </cell>
          <cell r="Y530">
            <v>525</v>
          </cell>
          <cell r="Z530">
            <v>12</v>
          </cell>
          <cell r="AA530">
            <v>25</v>
          </cell>
          <cell r="AB530">
            <v>87.5</v>
          </cell>
          <cell r="AC530">
            <v>2.4</v>
          </cell>
          <cell r="AD530">
            <v>2.5</v>
          </cell>
          <cell r="AE530">
            <v>2.5</v>
          </cell>
          <cell r="AF530">
            <v>5</v>
          </cell>
          <cell r="AG530">
            <v>4.666666666666667</v>
          </cell>
          <cell r="AH530">
            <v>4.666666666666667</v>
          </cell>
        </row>
        <row r="531">
          <cell r="B531" t="str">
            <v>Skorupi</v>
          </cell>
          <cell r="C531" t="str">
            <v>Poison</v>
          </cell>
          <cell r="D531" t="str">
            <v>Bug</v>
          </cell>
          <cell r="G531">
            <v>3</v>
          </cell>
          <cell r="H531">
            <v>40</v>
          </cell>
          <cell r="I531">
            <v>3</v>
          </cell>
          <cell r="J531">
            <v>50</v>
          </cell>
          <cell r="K531">
            <v>2</v>
          </cell>
          <cell r="L531">
            <v>4</v>
          </cell>
          <cell r="M531">
            <v>65</v>
          </cell>
          <cell r="N531">
            <v>2</v>
          </cell>
          <cell r="O531">
            <v>4</v>
          </cell>
          <cell r="P531">
            <v>90</v>
          </cell>
          <cell r="Q531">
            <v>2</v>
          </cell>
          <cell r="R531">
            <v>5</v>
          </cell>
          <cell r="S531">
            <v>30</v>
          </cell>
          <cell r="T531">
            <v>1</v>
          </cell>
          <cell r="U531">
            <v>3</v>
          </cell>
          <cell r="V531">
            <v>55</v>
          </cell>
          <cell r="W531">
            <v>2</v>
          </cell>
          <cell r="X531">
            <v>4</v>
          </cell>
          <cell r="Y531">
            <v>330</v>
          </cell>
          <cell r="Z531">
            <v>9</v>
          </cell>
          <cell r="AA531">
            <v>20</v>
          </cell>
          <cell r="AB531">
            <v>55</v>
          </cell>
          <cell r="AC531">
            <v>1.8</v>
          </cell>
          <cell r="AD531">
            <v>1.75</v>
          </cell>
          <cell r="AE531">
            <v>1.75</v>
          </cell>
          <cell r="AF531">
            <v>4</v>
          </cell>
          <cell r="AG531">
            <v>3.5833333333333335</v>
          </cell>
          <cell r="AH531">
            <v>3.5833333333333335</v>
          </cell>
        </row>
        <row r="532">
          <cell r="B532" t="str">
            <v>Drapion</v>
          </cell>
          <cell r="C532" t="str">
            <v>Poison</v>
          </cell>
          <cell r="D532" t="str">
            <v>Dark</v>
          </cell>
          <cell r="G532">
            <v>4</v>
          </cell>
          <cell r="H532">
            <v>70</v>
          </cell>
          <cell r="I532">
            <v>4</v>
          </cell>
          <cell r="J532">
            <v>90</v>
          </cell>
          <cell r="K532">
            <v>2</v>
          </cell>
          <cell r="L532">
            <v>5</v>
          </cell>
          <cell r="M532">
            <v>95</v>
          </cell>
          <cell r="N532">
            <v>3</v>
          </cell>
          <cell r="O532">
            <v>6</v>
          </cell>
          <cell r="P532">
            <v>110</v>
          </cell>
          <cell r="Q532">
            <v>3</v>
          </cell>
          <cell r="R532">
            <v>6</v>
          </cell>
          <cell r="S532">
            <v>60</v>
          </cell>
          <cell r="T532">
            <v>2</v>
          </cell>
          <cell r="U532">
            <v>4</v>
          </cell>
          <cell r="V532">
            <v>75</v>
          </cell>
          <cell r="W532">
            <v>2</v>
          </cell>
          <cell r="X532">
            <v>5</v>
          </cell>
          <cell r="Y532">
            <v>500</v>
          </cell>
          <cell r="Z532">
            <v>12</v>
          </cell>
          <cell r="AA532">
            <v>26</v>
          </cell>
          <cell r="AB532">
            <v>83.33</v>
          </cell>
          <cell r="AC532">
            <v>2.4</v>
          </cell>
          <cell r="AD532">
            <v>2.3333333333333335</v>
          </cell>
          <cell r="AE532">
            <v>2.3333333333333335</v>
          </cell>
          <cell r="AF532">
            <v>5.2</v>
          </cell>
          <cell r="AG532">
            <v>4.666666666666667</v>
          </cell>
          <cell r="AH532">
            <v>4.666666666666667</v>
          </cell>
        </row>
        <row r="533">
          <cell r="B533" t="str">
            <v>Croagunk</v>
          </cell>
          <cell r="C533" t="str">
            <v>Poison</v>
          </cell>
          <cell r="D533" t="str">
            <v>Fighting</v>
          </cell>
          <cell r="G533">
            <v>3</v>
          </cell>
          <cell r="H533">
            <v>48</v>
          </cell>
          <cell r="I533">
            <v>3</v>
          </cell>
          <cell r="J533">
            <v>61</v>
          </cell>
          <cell r="K533">
            <v>2</v>
          </cell>
          <cell r="L533">
            <v>4</v>
          </cell>
          <cell r="M533">
            <v>50</v>
          </cell>
          <cell r="N533">
            <v>2</v>
          </cell>
          <cell r="O533">
            <v>4</v>
          </cell>
          <cell r="P533">
            <v>40</v>
          </cell>
          <cell r="Q533">
            <v>1</v>
          </cell>
          <cell r="R533">
            <v>3</v>
          </cell>
          <cell r="S533">
            <v>61</v>
          </cell>
          <cell r="T533">
            <v>2</v>
          </cell>
          <cell r="U533">
            <v>4</v>
          </cell>
          <cell r="V533">
            <v>40</v>
          </cell>
          <cell r="W533">
            <v>1</v>
          </cell>
          <cell r="X533">
            <v>3</v>
          </cell>
          <cell r="Y533">
            <v>300</v>
          </cell>
          <cell r="Z533">
            <v>8</v>
          </cell>
          <cell r="AA533">
            <v>18</v>
          </cell>
          <cell r="AB533">
            <v>50</v>
          </cell>
          <cell r="AC533">
            <v>1.6</v>
          </cell>
          <cell r="AD533">
            <v>1.5833333333333333</v>
          </cell>
          <cell r="AE533">
            <v>1.5833333333333333</v>
          </cell>
          <cell r="AF533">
            <v>3.6</v>
          </cell>
          <cell r="AG533">
            <v>3.25</v>
          </cell>
          <cell r="AH533">
            <v>3.25</v>
          </cell>
        </row>
        <row r="534">
          <cell r="B534" t="str">
            <v>Toxicroak</v>
          </cell>
          <cell r="C534" t="str">
            <v>Poison</v>
          </cell>
          <cell r="D534" t="str">
            <v>Fighting</v>
          </cell>
          <cell r="G534">
            <v>4</v>
          </cell>
          <cell r="H534">
            <v>83</v>
          </cell>
          <cell r="I534">
            <v>4</v>
          </cell>
          <cell r="J534">
            <v>106</v>
          </cell>
          <cell r="K534">
            <v>3</v>
          </cell>
          <cell r="L534">
            <v>6</v>
          </cell>
          <cell r="M534">
            <v>85</v>
          </cell>
          <cell r="N534">
            <v>3</v>
          </cell>
          <cell r="O534">
            <v>6</v>
          </cell>
          <cell r="P534">
            <v>65</v>
          </cell>
          <cell r="Q534">
            <v>2</v>
          </cell>
          <cell r="R534">
            <v>4</v>
          </cell>
          <cell r="S534">
            <v>86</v>
          </cell>
          <cell r="T534">
            <v>3</v>
          </cell>
          <cell r="U534">
            <v>6</v>
          </cell>
          <cell r="V534">
            <v>65</v>
          </cell>
          <cell r="W534">
            <v>2</v>
          </cell>
          <cell r="X534">
            <v>4</v>
          </cell>
          <cell r="Y534">
            <v>490</v>
          </cell>
          <cell r="Z534">
            <v>13</v>
          </cell>
          <cell r="AA534">
            <v>26</v>
          </cell>
          <cell r="AB534">
            <v>81.67</v>
          </cell>
          <cell r="AC534">
            <v>2.6</v>
          </cell>
          <cell r="AD534">
            <v>2.5</v>
          </cell>
          <cell r="AE534">
            <v>2.5</v>
          </cell>
          <cell r="AF534">
            <v>5.2</v>
          </cell>
          <cell r="AG534">
            <v>4.666666666666667</v>
          </cell>
          <cell r="AH534">
            <v>4.666666666666667</v>
          </cell>
        </row>
        <row r="535">
          <cell r="B535" t="str">
            <v>Carnivine</v>
          </cell>
          <cell r="C535" t="str">
            <v>Grass</v>
          </cell>
          <cell r="G535">
            <v>5</v>
          </cell>
          <cell r="H535">
            <v>74</v>
          </cell>
          <cell r="I535">
            <v>5</v>
          </cell>
          <cell r="J535">
            <v>100</v>
          </cell>
          <cell r="K535">
            <v>3</v>
          </cell>
          <cell r="L535">
            <v>6</v>
          </cell>
          <cell r="M535">
            <v>46</v>
          </cell>
          <cell r="N535">
            <v>2</v>
          </cell>
          <cell r="O535">
            <v>4</v>
          </cell>
          <cell r="P535">
            <v>72</v>
          </cell>
          <cell r="Q535">
            <v>2</v>
          </cell>
          <cell r="R535">
            <v>5</v>
          </cell>
          <cell r="S535">
            <v>90</v>
          </cell>
          <cell r="T535">
            <v>2</v>
          </cell>
          <cell r="U535">
            <v>5</v>
          </cell>
          <cell r="V535">
            <v>72</v>
          </cell>
          <cell r="W535">
            <v>2</v>
          </cell>
          <cell r="X535">
            <v>5</v>
          </cell>
          <cell r="Y535">
            <v>454</v>
          </cell>
          <cell r="Z535">
            <v>11</v>
          </cell>
          <cell r="AA535">
            <v>25</v>
          </cell>
          <cell r="AB535">
            <v>75.67</v>
          </cell>
          <cell r="AC535">
            <v>2.2000000000000002</v>
          </cell>
          <cell r="AD535">
            <v>2.25</v>
          </cell>
          <cell r="AE535">
            <v>2.25</v>
          </cell>
          <cell r="AF535">
            <v>5</v>
          </cell>
          <cell r="AG535">
            <v>4.583333333333333</v>
          </cell>
          <cell r="AH535">
            <v>4.583333333333333</v>
          </cell>
        </row>
        <row r="536">
          <cell r="B536" t="str">
            <v>Finneon</v>
          </cell>
          <cell r="C536" t="str">
            <v>Water</v>
          </cell>
          <cell r="G536">
            <v>3</v>
          </cell>
          <cell r="H536">
            <v>49</v>
          </cell>
          <cell r="I536">
            <v>3</v>
          </cell>
          <cell r="J536">
            <v>49</v>
          </cell>
          <cell r="K536">
            <v>2</v>
          </cell>
          <cell r="L536">
            <v>4</v>
          </cell>
          <cell r="M536">
            <v>66</v>
          </cell>
          <cell r="N536">
            <v>2</v>
          </cell>
          <cell r="O536">
            <v>4</v>
          </cell>
          <cell r="P536">
            <v>56</v>
          </cell>
          <cell r="Q536">
            <v>2</v>
          </cell>
          <cell r="R536">
            <v>4</v>
          </cell>
          <cell r="S536">
            <v>49</v>
          </cell>
          <cell r="T536">
            <v>2</v>
          </cell>
          <cell r="U536">
            <v>4</v>
          </cell>
          <cell r="V536">
            <v>61</v>
          </cell>
          <cell r="W536">
            <v>2</v>
          </cell>
          <cell r="X536">
            <v>4</v>
          </cell>
          <cell r="Y536">
            <v>330</v>
          </cell>
          <cell r="Z536">
            <v>10</v>
          </cell>
          <cell r="AA536">
            <v>20</v>
          </cell>
          <cell r="AB536">
            <v>55</v>
          </cell>
          <cell r="AC536">
            <v>2</v>
          </cell>
          <cell r="AD536">
            <v>1.9166666666666667</v>
          </cell>
          <cell r="AE536">
            <v>1.9166666666666667</v>
          </cell>
          <cell r="AF536">
            <v>4</v>
          </cell>
          <cell r="AG536">
            <v>3.5833333333333335</v>
          </cell>
          <cell r="AH536">
            <v>3.5833333333333335</v>
          </cell>
        </row>
        <row r="537">
          <cell r="B537" t="str">
            <v>Lumineon</v>
          </cell>
          <cell r="C537" t="str">
            <v>Water</v>
          </cell>
          <cell r="G537">
            <v>4</v>
          </cell>
          <cell r="H537">
            <v>69</v>
          </cell>
          <cell r="I537">
            <v>4</v>
          </cell>
          <cell r="J537">
            <v>69</v>
          </cell>
          <cell r="K537">
            <v>2</v>
          </cell>
          <cell r="L537">
            <v>5</v>
          </cell>
          <cell r="M537">
            <v>91</v>
          </cell>
          <cell r="N537">
            <v>2</v>
          </cell>
          <cell r="O537">
            <v>5</v>
          </cell>
          <cell r="P537">
            <v>76</v>
          </cell>
          <cell r="Q537">
            <v>2</v>
          </cell>
          <cell r="R537">
            <v>5</v>
          </cell>
          <cell r="S537">
            <v>69</v>
          </cell>
          <cell r="T537">
            <v>2</v>
          </cell>
          <cell r="U537">
            <v>5</v>
          </cell>
          <cell r="V537">
            <v>86</v>
          </cell>
          <cell r="W537">
            <v>2</v>
          </cell>
          <cell r="X537">
            <v>5</v>
          </cell>
          <cell r="Y537">
            <v>460</v>
          </cell>
          <cell r="Z537">
            <v>10</v>
          </cell>
          <cell r="AA537">
            <v>25</v>
          </cell>
          <cell r="AB537">
            <v>76.67</v>
          </cell>
          <cell r="AC537">
            <v>2</v>
          </cell>
          <cell r="AD537">
            <v>2</v>
          </cell>
          <cell r="AE537">
            <v>2</v>
          </cell>
          <cell r="AF537">
            <v>5</v>
          </cell>
          <cell r="AG537">
            <v>4.5</v>
          </cell>
          <cell r="AH537">
            <v>4.5</v>
          </cell>
        </row>
        <row r="538">
          <cell r="B538" t="str">
            <v>Mantyke</v>
          </cell>
          <cell r="C538" t="str">
            <v>Water</v>
          </cell>
          <cell r="D538" t="str">
            <v>Flying</v>
          </cell>
          <cell r="G538">
            <v>3</v>
          </cell>
          <cell r="H538">
            <v>45</v>
          </cell>
          <cell r="I538">
            <v>3</v>
          </cell>
          <cell r="J538">
            <v>20</v>
          </cell>
          <cell r="K538">
            <v>1</v>
          </cell>
          <cell r="L538">
            <v>3</v>
          </cell>
          <cell r="M538">
            <v>50</v>
          </cell>
          <cell r="N538">
            <v>2</v>
          </cell>
          <cell r="O538">
            <v>4</v>
          </cell>
          <cell r="P538">
            <v>50</v>
          </cell>
          <cell r="Q538">
            <v>2</v>
          </cell>
          <cell r="R538">
            <v>4</v>
          </cell>
          <cell r="S538">
            <v>60</v>
          </cell>
          <cell r="T538">
            <v>1</v>
          </cell>
          <cell r="U538">
            <v>3</v>
          </cell>
          <cell r="V538">
            <v>120</v>
          </cell>
          <cell r="W538">
            <v>3</v>
          </cell>
          <cell r="X538">
            <v>6</v>
          </cell>
          <cell r="Y538">
            <v>345</v>
          </cell>
          <cell r="Z538">
            <v>9</v>
          </cell>
          <cell r="AA538">
            <v>20</v>
          </cell>
          <cell r="AB538">
            <v>57.5</v>
          </cell>
          <cell r="AC538">
            <v>1.8</v>
          </cell>
          <cell r="AD538">
            <v>1.75</v>
          </cell>
          <cell r="AE538">
            <v>1.75</v>
          </cell>
          <cell r="AF538">
            <v>4</v>
          </cell>
          <cell r="AG538">
            <v>3.5833333333333335</v>
          </cell>
          <cell r="AH538">
            <v>3.5833333333333335</v>
          </cell>
        </row>
        <row r="539">
          <cell r="B539" t="str">
            <v>Snover</v>
          </cell>
          <cell r="C539" t="str">
            <v>Grass</v>
          </cell>
          <cell r="D539" t="str">
            <v>Ice</v>
          </cell>
          <cell r="G539">
            <v>3</v>
          </cell>
          <cell r="H539">
            <v>60</v>
          </cell>
          <cell r="I539">
            <v>3</v>
          </cell>
          <cell r="J539">
            <v>62</v>
          </cell>
          <cell r="K539">
            <v>2</v>
          </cell>
          <cell r="L539">
            <v>4</v>
          </cell>
          <cell r="M539">
            <v>40</v>
          </cell>
          <cell r="N539">
            <v>1</v>
          </cell>
          <cell r="O539">
            <v>3</v>
          </cell>
          <cell r="P539">
            <v>50</v>
          </cell>
          <cell r="Q539">
            <v>2</v>
          </cell>
          <cell r="R539">
            <v>4</v>
          </cell>
          <cell r="S539">
            <v>62</v>
          </cell>
          <cell r="T539">
            <v>2</v>
          </cell>
          <cell r="U539">
            <v>4</v>
          </cell>
          <cell r="V539">
            <v>60</v>
          </cell>
          <cell r="W539">
            <v>2</v>
          </cell>
          <cell r="X539">
            <v>4</v>
          </cell>
          <cell r="Y539">
            <v>334</v>
          </cell>
          <cell r="Z539">
            <v>9</v>
          </cell>
          <cell r="AA539">
            <v>19</v>
          </cell>
          <cell r="AB539">
            <v>55.67</v>
          </cell>
          <cell r="AC539">
            <v>1.8</v>
          </cell>
          <cell r="AD539">
            <v>1.75</v>
          </cell>
          <cell r="AE539">
            <v>1.75</v>
          </cell>
          <cell r="AF539">
            <v>3.8</v>
          </cell>
          <cell r="AG539">
            <v>3.4166666666666665</v>
          </cell>
          <cell r="AH539">
            <v>3.4166666666666665</v>
          </cell>
        </row>
        <row r="540">
          <cell r="B540" t="str">
            <v>Abomasnow</v>
          </cell>
          <cell r="C540" t="str">
            <v>Grass</v>
          </cell>
          <cell r="D540" t="str">
            <v>Ice</v>
          </cell>
          <cell r="G540">
            <v>7</v>
          </cell>
          <cell r="H540">
            <v>90</v>
          </cell>
          <cell r="I540">
            <v>7</v>
          </cell>
          <cell r="J540">
            <v>92</v>
          </cell>
          <cell r="K540">
            <v>2</v>
          </cell>
          <cell r="L540">
            <v>5</v>
          </cell>
          <cell r="M540">
            <v>60</v>
          </cell>
          <cell r="N540">
            <v>2</v>
          </cell>
          <cell r="O540">
            <v>4</v>
          </cell>
          <cell r="P540">
            <v>75</v>
          </cell>
          <cell r="Q540">
            <v>2</v>
          </cell>
          <cell r="R540">
            <v>5</v>
          </cell>
          <cell r="S540">
            <v>92</v>
          </cell>
          <cell r="T540">
            <v>2</v>
          </cell>
          <cell r="U540">
            <v>5</v>
          </cell>
          <cell r="V540">
            <v>85</v>
          </cell>
          <cell r="W540">
            <v>2</v>
          </cell>
          <cell r="X540">
            <v>5</v>
          </cell>
          <cell r="Y540">
            <v>494</v>
          </cell>
          <cell r="Z540">
            <v>10</v>
          </cell>
          <cell r="AA540">
            <v>24</v>
          </cell>
          <cell r="AB540">
            <v>82.33</v>
          </cell>
          <cell r="AC540">
            <v>2</v>
          </cell>
          <cell r="AD540">
            <v>2.25</v>
          </cell>
          <cell r="AE540">
            <v>2.25</v>
          </cell>
          <cell r="AF540">
            <v>4.8</v>
          </cell>
          <cell r="AG540">
            <v>4.583333333333333</v>
          </cell>
          <cell r="AH540">
            <v>4.583333333333333</v>
          </cell>
        </row>
        <row r="541">
          <cell r="B541" t="str">
            <v>Abomasnow (Mega Abomasnow)</v>
          </cell>
          <cell r="C541" t="str">
            <v>Grass</v>
          </cell>
          <cell r="D541" t="str">
            <v>Ice</v>
          </cell>
          <cell r="H541">
            <v>90</v>
          </cell>
          <cell r="I541">
            <v>7</v>
          </cell>
          <cell r="J541">
            <v>132</v>
          </cell>
          <cell r="K541">
            <v>3</v>
          </cell>
          <cell r="L541">
            <v>7</v>
          </cell>
          <cell r="M541">
            <v>30</v>
          </cell>
          <cell r="N541">
            <v>1</v>
          </cell>
          <cell r="O541">
            <v>3</v>
          </cell>
          <cell r="P541">
            <v>105</v>
          </cell>
          <cell r="Q541">
            <v>3</v>
          </cell>
          <cell r="R541">
            <v>6</v>
          </cell>
          <cell r="S541">
            <v>132</v>
          </cell>
          <cell r="T541">
            <v>3</v>
          </cell>
          <cell r="U541">
            <v>7</v>
          </cell>
          <cell r="V541">
            <v>105</v>
          </cell>
          <cell r="W541">
            <v>3</v>
          </cell>
          <cell r="X541">
            <v>6</v>
          </cell>
          <cell r="Y541">
            <v>594</v>
          </cell>
          <cell r="Z541">
            <v>13</v>
          </cell>
          <cell r="AA541">
            <v>29</v>
          </cell>
          <cell r="AB541">
            <v>99</v>
          </cell>
          <cell r="AC541">
            <v>2.6</v>
          </cell>
          <cell r="AD541">
            <v>2.1666666666666665</v>
          </cell>
          <cell r="AE541">
            <v>2.75</v>
          </cell>
          <cell r="AF541">
            <v>5.8</v>
          </cell>
          <cell r="AG541">
            <v>4.833333333333333</v>
          </cell>
          <cell r="AH541">
            <v>5.416666666666667</v>
          </cell>
        </row>
        <row r="542">
          <cell r="B542" t="str">
            <v>Weavile</v>
          </cell>
          <cell r="C542" t="str">
            <v>Dark</v>
          </cell>
          <cell r="D542" t="str">
            <v>Ice</v>
          </cell>
          <cell r="G542">
            <v>4</v>
          </cell>
          <cell r="H542">
            <v>70</v>
          </cell>
          <cell r="I542">
            <v>4</v>
          </cell>
          <cell r="J542">
            <v>120</v>
          </cell>
          <cell r="K542">
            <v>3</v>
          </cell>
          <cell r="L542">
            <v>7</v>
          </cell>
          <cell r="M542">
            <v>125</v>
          </cell>
          <cell r="N542">
            <v>3</v>
          </cell>
          <cell r="O542">
            <v>7</v>
          </cell>
          <cell r="P542">
            <v>65</v>
          </cell>
          <cell r="Q542">
            <v>2</v>
          </cell>
          <cell r="R542">
            <v>4</v>
          </cell>
          <cell r="S542">
            <v>45</v>
          </cell>
          <cell r="T542">
            <v>2</v>
          </cell>
          <cell r="U542">
            <v>4</v>
          </cell>
          <cell r="V542">
            <v>85</v>
          </cell>
          <cell r="W542">
            <v>2</v>
          </cell>
          <cell r="X542">
            <v>5</v>
          </cell>
          <cell r="Y542">
            <v>510</v>
          </cell>
          <cell r="Z542">
            <v>12</v>
          </cell>
          <cell r="AA542">
            <v>27</v>
          </cell>
          <cell r="AB542">
            <v>85</v>
          </cell>
          <cell r="AC542">
            <v>2.4</v>
          </cell>
          <cell r="AD542">
            <v>2.3333333333333335</v>
          </cell>
          <cell r="AE542">
            <v>2.3333333333333335</v>
          </cell>
          <cell r="AF542">
            <v>5.4</v>
          </cell>
          <cell r="AG542">
            <v>4.833333333333333</v>
          </cell>
          <cell r="AH542">
            <v>4.833333333333333</v>
          </cell>
        </row>
        <row r="543">
          <cell r="B543" t="str">
            <v>Magnezone</v>
          </cell>
          <cell r="C543" t="str">
            <v>Electric</v>
          </cell>
          <cell r="D543" t="str">
            <v>Steel</v>
          </cell>
          <cell r="G543">
            <v>5</v>
          </cell>
          <cell r="H543">
            <v>70</v>
          </cell>
          <cell r="I543">
            <v>5</v>
          </cell>
          <cell r="J543">
            <v>70</v>
          </cell>
          <cell r="K543">
            <v>2</v>
          </cell>
          <cell r="L543">
            <v>5</v>
          </cell>
          <cell r="M543">
            <v>60</v>
          </cell>
          <cell r="N543">
            <v>2</v>
          </cell>
          <cell r="O543">
            <v>4</v>
          </cell>
          <cell r="P543">
            <v>115</v>
          </cell>
          <cell r="Q543">
            <v>3</v>
          </cell>
          <cell r="R543">
            <v>6</v>
          </cell>
          <cell r="S543">
            <v>130</v>
          </cell>
          <cell r="T543">
            <v>3</v>
          </cell>
          <cell r="U543">
            <v>7</v>
          </cell>
          <cell r="V543">
            <v>90</v>
          </cell>
          <cell r="W543">
            <v>2</v>
          </cell>
          <cell r="X543">
            <v>5</v>
          </cell>
          <cell r="Y543">
            <v>535</v>
          </cell>
          <cell r="Z543">
            <v>12</v>
          </cell>
          <cell r="AA543">
            <v>27</v>
          </cell>
          <cell r="AB543">
            <v>89.17</v>
          </cell>
          <cell r="AC543">
            <v>2.4</v>
          </cell>
          <cell r="AD543">
            <v>2.4166666666666665</v>
          </cell>
          <cell r="AE543">
            <v>2.4166666666666665</v>
          </cell>
          <cell r="AF543">
            <v>5.4</v>
          </cell>
          <cell r="AG543">
            <v>4.916666666666667</v>
          </cell>
          <cell r="AH543">
            <v>4.916666666666667</v>
          </cell>
        </row>
        <row r="544">
          <cell r="B544" t="str">
            <v>Lickilicky</v>
          </cell>
          <cell r="C544" t="str">
            <v>Normal</v>
          </cell>
          <cell r="G544">
            <v>5</v>
          </cell>
          <cell r="H544">
            <v>110</v>
          </cell>
          <cell r="I544">
            <v>5</v>
          </cell>
          <cell r="J544">
            <v>85</v>
          </cell>
          <cell r="K544">
            <v>2</v>
          </cell>
          <cell r="L544">
            <v>5</v>
          </cell>
          <cell r="M544">
            <v>50</v>
          </cell>
          <cell r="N544">
            <v>2</v>
          </cell>
          <cell r="O544">
            <v>4</v>
          </cell>
          <cell r="P544">
            <v>95</v>
          </cell>
          <cell r="Q544">
            <v>3</v>
          </cell>
          <cell r="R544">
            <v>6</v>
          </cell>
          <cell r="S544">
            <v>80</v>
          </cell>
          <cell r="T544">
            <v>2</v>
          </cell>
          <cell r="U544">
            <v>5</v>
          </cell>
          <cell r="V544">
            <v>95</v>
          </cell>
          <cell r="W544">
            <v>3</v>
          </cell>
          <cell r="X544">
            <v>6</v>
          </cell>
          <cell r="Y544">
            <v>515</v>
          </cell>
          <cell r="Z544">
            <v>12</v>
          </cell>
          <cell r="AA544">
            <v>26</v>
          </cell>
          <cell r="AB544">
            <v>85.83</v>
          </cell>
          <cell r="AC544">
            <v>2.4</v>
          </cell>
          <cell r="AD544">
            <v>2.4166666666666665</v>
          </cell>
          <cell r="AE544">
            <v>2.4166666666666665</v>
          </cell>
          <cell r="AF544">
            <v>5.2</v>
          </cell>
          <cell r="AG544">
            <v>4.75</v>
          </cell>
          <cell r="AH544">
            <v>4.75</v>
          </cell>
        </row>
        <row r="545">
          <cell r="B545" t="str">
            <v>Rhyperior</v>
          </cell>
          <cell r="C545" t="str">
            <v>Ground</v>
          </cell>
          <cell r="D545" t="str">
            <v>Rock</v>
          </cell>
          <cell r="G545">
            <v>7</v>
          </cell>
          <cell r="H545">
            <v>115</v>
          </cell>
          <cell r="I545">
            <v>7</v>
          </cell>
          <cell r="J545">
            <v>140</v>
          </cell>
          <cell r="K545">
            <v>3</v>
          </cell>
          <cell r="L545">
            <v>7</v>
          </cell>
          <cell r="M545">
            <v>40</v>
          </cell>
          <cell r="N545">
            <v>1</v>
          </cell>
          <cell r="O545">
            <v>3</v>
          </cell>
          <cell r="P545">
            <v>130</v>
          </cell>
          <cell r="Q545">
            <v>3</v>
          </cell>
          <cell r="R545">
            <v>7</v>
          </cell>
          <cell r="S545">
            <v>55</v>
          </cell>
          <cell r="T545">
            <v>2</v>
          </cell>
          <cell r="U545">
            <v>4</v>
          </cell>
          <cell r="V545">
            <v>55</v>
          </cell>
          <cell r="W545">
            <v>2</v>
          </cell>
          <cell r="X545">
            <v>4</v>
          </cell>
          <cell r="Y545">
            <v>535</v>
          </cell>
          <cell r="Z545">
            <v>11</v>
          </cell>
          <cell r="AA545">
            <v>25</v>
          </cell>
          <cell r="AB545">
            <v>89.17</v>
          </cell>
          <cell r="AC545">
            <v>2.2000000000000002</v>
          </cell>
          <cell r="AD545">
            <v>2.4166666666666665</v>
          </cell>
          <cell r="AE545">
            <v>2.4166666666666665</v>
          </cell>
          <cell r="AF545">
            <v>5</v>
          </cell>
          <cell r="AG545">
            <v>4.75</v>
          </cell>
          <cell r="AH545">
            <v>4.75</v>
          </cell>
        </row>
        <row r="546">
          <cell r="B546" t="str">
            <v>Tangrowth</v>
          </cell>
          <cell r="C546" t="str">
            <v>Grass</v>
          </cell>
          <cell r="G546">
            <v>6</v>
          </cell>
          <cell r="H546">
            <v>100</v>
          </cell>
          <cell r="I546">
            <v>6</v>
          </cell>
          <cell r="J546">
            <v>100</v>
          </cell>
          <cell r="K546">
            <v>3</v>
          </cell>
          <cell r="L546">
            <v>6</v>
          </cell>
          <cell r="M546">
            <v>50</v>
          </cell>
          <cell r="N546">
            <v>2</v>
          </cell>
          <cell r="O546">
            <v>4</v>
          </cell>
          <cell r="P546">
            <v>125</v>
          </cell>
          <cell r="Q546">
            <v>3</v>
          </cell>
          <cell r="R546">
            <v>7</v>
          </cell>
          <cell r="S546">
            <v>110</v>
          </cell>
          <cell r="T546">
            <v>3</v>
          </cell>
          <cell r="U546">
            <v>6</v>
          </cell>
          <cell r="V546">
            <v>50</v>
          </cell>
          <cell r="W546">
            <v>2</v>
          </cell>
          <cell r="X546">
            <v>4</v>
          </cell>
          <cell r="Y546">
            <v>535</v>
          </cell>
          <cell r="Z546">
            <v>13</v>
          </cell>
          <cell r="AA546">
            <v>27</v>
          </cell>
          <cell r="AB546">
            <v>89.17</v>
          </cell>
          <cell r="AC546">
            <v>2.6</v>
          </cell>
          <cell r="AD546">
            <v>2.6666666666666665</v>
          </cell>
          <cell r="AE546">
            <v>2.6666666666666665</v>
          </cell>
          <cell r="AF546">
            <v>5.4</v>
          </cell>
          <cell r="AG546">
            <v>5</v>
          </cell>
          <cell r="AH546">
            <v>5</v>
          </cell>
        </row>
        <row r="547">
          <cell r="B547" t="str">
            <v>Electivire</v>
          </cell>
          <cell r="C547" t="str">
            <v>Electric</v>
          </cell>
          <cell r="G547">
            <v>6</v>
          </cell>
          <cell r="H547">
            <v>75</v>
          </cell>
          <cell r="I547">
            <v>6</v>
          </cell>
          <cell r="J547">
            <v>123</v>
          </cell>
          <cell r="K547">
            <v>3</v>
          </cell>
          <cell r="L547">
            <v>7</v>
          </cell>
          <cell r="M547">
            <v>95</v>
          </cell>
          <cell r="N547">
            <v>3</v>
          </cell>
          <cell r="O547">
            <v>6</v>
          </cell>
          <cell r="P547">
            <v>67</v>
          </cell>
          <cell r="Q547">
            <v>2</v>
          </cell>
          <cell r="R547">
            <v>4</v>
          </cell>
          <cell r="S547">
            <v>95</v>
          </cell>
          <cell r="T547">
            <v>3</v>
          </cell>
          <cell r="U547">
            <v>6</v>
          </cell>
          <cell r="V547">
            <v>85</v>
          </cell>
          <cell r="W547">
            <v>2</v>
          </cell>
          <cell r="X547">
            <v>5</v>
          </cell>
          <cell r="Y547">
            <v>540</v>
          </cell>
          <cell r="Z547">
            <v>13</v>
          </cell>
          <cell r="AA547">
            <v>28</v>
          </cell>
          <cell r="AB547">
            <v>90</v>
          </cell>
          <cell r="AC547">
            <v>2.6</v>
          </cell>
          <cell r="AD547">
            <v>2.6666666666666665</v>
          </cell>
          <cell r="AE547">
            <v>2.6666666666666665</v>
          </cell>
          <cell r="AF547">
            <v>5.6</v>
          </cell>
          <cell r="AG547">
            <v>5.166666666666667</v>
          </cell>
          <cell r="AH547">
            <v>5.166666666666667</v>
          </cell>
        </row>
        <row r="548">
          <cell r="B548" t="str">
            <v>Magmortar</v>
          </cell>
          <cell r="C548" t="str">
            <v>Fire</v>
          </cell>
          <cell r="G548">
            <v>5</v>
          </cell>
          <cell r="H548">
            <v>75</v>
          </cell>
          <cell r="I548">
            <v>5</v>
          </cell>
          <cell r="J548">
            <v>95</v>
          </cell>
          <cell r="K548">
            <v>3</v>
          </cell>
          <cell r="L548">
            <v>6</v>
          </cell>
          <cell r="M548">
            <v>83</v>
          </cell>
          <cell r="N548">
            <v>2</v>
          </cell>
          <cell r="O548">
            <v>5</v>
          </cell>
          <cell r="P548">
            <v>67</v>
          </cell>
          <cell r="Q548">
            <v>2</v>
          </cell>
          <cell r="R548">
            <v>4</v>
          </cell>
          <cell r="S548">
            <v>125</v>
          </cell>
          <cell r="T548">
            <v>3</v>
          </cell>
          <cell r="U548">
            <v>7</v>
          </cell>
          <cell r="V548">
            <v>95</v>
          </cell>
          <cell r="W548">
            <v>3</v>
          </cell>
          <cell r="X548">
            <v>6</v>
          </cell>
          <cell r="Y548">
            <v>540</v>
          </cell>
          <cell r="Z548">
            <v>13</v>
          </cell>
          <cell r="AA548">
            <v>28</v>
          </cell>
          <cell r="AB548">
            <v>90</v>
          </cell>
          <cell r="AC548">
            <v>2.6</v>
          </cell>
          <cell r="AD548">
            <v>2.5833333333333335</v>
          </cell>
          <cell r="AE548">
            <v>2.5833333333333335</v>
          </cell>
          <cell r="AF548">
            <v>5.6</v>
          </cell>
          <cell r="AG548">
            <v>5.083333333333333</v>
          </cell>
          <cell r="AH548">
            <v>5.083333333333333</v>
          </cell>
        </row>
        <row r="549">
          <cell r="B549" t="str">
            <v>Togekiss</v>
          </cell>
          <cell r="C549" t="str">
            <v>Fairy</v>
          </cell>
          <cell r="D549" t="str">
            <v>Flying</v>
          </cell>
          <cell r="G549">
            <v>5</v>
          </cell>
          <cell r="H549">
            <v>85</v>
          </cell>
          <cell r="I549">
            <v>5</v>
          </cell>
          <cell r="J549">
            <v>50</v>
          </cell>
          <cell r="K549">
            <v>2</v>
          </cell>
          <cell r="L549">
            <v>4</v>
          </cell>
          <cell r="M549">
            <v>80</v>
          </cell>
          <cell r="N549">
            <v>2</v>
          </cell>
          <cell r="O549">
            <v>5</v>
          </cell>
          <cell r="P549">
            <v>95</v>
          </cell>
          <cell r="Q549">
            <v>3</v>
          </cell>
          <cell r="R549">
            <v>6</v>
          </cell>
          <cell r="S549">
            <v>120</v>
          </cell>
          <cell r="T549">
            <v>3</v>
          </cell>
          <cell r="U549">
            <v>7</v>
          </cell>
          <cell r="V549">
            <v>115</v>
          </cell>
          <cell r="W549">
            <v>3</v>
          </cell>
          <cell r="X549">
            <v>6</v>
          </cell>
          <cell r="Y549">
            <v>545</v>
          </cell>
          <cell r="Z549">
            <v>13</v>
          </cell>
          <cell r="AA549">
            <v>28</v>
          </cell>
          <cell r="AB549">
            <v>90.83</v>
          </cell>
          <cell r="AC549">
            <v>2.6</v>
          </cell>
          <cell r="AD549">
            <v>2.5833333333333335</v>
          </cell>
          <cell r="AE549">
            <v>2.5833333333333335</v>
          </cell>
          <cell r="AF549">
            <v>5.6</v>
          </cell>
          <cell r="AG549">
            <v>5.083333333333333</v>
          </cell>
          <cell r="AH549">
            <v>5.083333333333333</v>
          </cell>
        </row>
        <row r="550">
          <cell r="B550" t="str">
            <v>Yanmega</v>
          </cell>
          <cell r="C550" t="str">
            <v>Bug</v>
          </cell>
          <cell r="D550" t="str">
            <v>Flying</v>
          </cell>
          <cell r="G550">
            <v>6</v>
          </cell>
          <cell r="H550">
            <v>86</v>
          </cell>
          <cell r="I550">
            <v>6</v>
          </cell>
          <cell r="J550">
            <v>76</v>
          </cell>
          <cell r="K550">
            <v>2</v>
          </cell>
          <cell r="L550">
            <v>5</v>
          </cell>
          <cell r="M550">
            <v>95</v>
          </cell>
          <cell r="N550">
            <v>3</v>
          </cell>
          <cell r="O550">
            <v>6</v>
          </cell>
          <cell r="P550">
            <v>86</v>
          </cell>
          <cell r="Q550">
            <v>2</v>
          </cell>
          <cell r="R550">
            <v>5</v>
          </cell>
          <cell r="S550">
            <v>116</v>
          </cell>
          <cell r="T550">
            <v>3</v>
          </cell>
          <cell r="U550">
            <v>6</v>
          </cell>
          <cell r="V550">
            <v>56</v>
          </cell>
          <cell r="W550">
            <v>2</v>
          </cell>
          <cell r="X550">
            <v>4</v>
          </cell>
          <cell r="Y550">
            <v>515</v>
          </cell>
          <cell r="Z550">
            <v>12</v>
          </cell>
          <cell r="AA550">
            <v>26</v>
          </cell>
          <cell r="AB550">
            <v>85.83</v>
          </cell>
          <cell r="AC550">
            <v>2.4</v>
          </cell>
          <cell r="AD550">
            <v>2.5</v>
          </cell>
          <cell r="AE550">
            <v>2.5</v>
          </cell>
          <cell r="AF550">
            <v>5.2</v>
          </cell>
          <cell r="AG550">
            <v>4.833333333333333</v>
          </cell>
          <cell r="AH550">
            <v>4.833333333333333</v>
          </cell>
        </row>
        <row r="551">
          <cell r="B551" t="str">
            <v>Leafeon</v>
          </cell>
          <cell r="C551" t="str">
            <v>Grass</v>
          </cell>
          <cell r="G551">
            <v>4</v>
          </cell>
          <cell r="H551">
            <v>65</v>
          </cell>
          <cell r="I551">
            <v>4</v>
          </cell>
          <cell r="J551">
            <v>110</v>
          </cell>
          <cell r="K551">
            <v>3</v>
          </cell>
          <cell r="L551">
            <v>6</v>
          </cell>
          <cell r="M551">
            <v>95</v>
          </cell>
          <cell r="N551">
            <v>3</v>
          </cell>
          <cell r="O551">
            <v>6</v>
          </cell>
          <cell r="P551">
            <v>130</v>
          </cell>
          <cell r="Q551">
            <v>3</v>
          </cell>
          <cell r="R551">
            <v>7</v>
          </cell>
          <cell r="S551">
            <v>60</v>
          </cell>
          <cell r="T551">
            <v>2</v>
          </cell>
          <cell r="U551">
            <v>4</v>
          </cell>
          <cell r="V551">
            <v>65</v>
          </cell>
          <cell r="W551">
            <v>2</v>
          </cell>
          <cell r="X551">
            <v>4</v>
          </cell>
          <cell r="Y551">
            <v>525</v>
          </cell>
          <cell r="Z551">
            <v>13</v>
          </cell>
          <cell r="AA551">
            <v>27</v>
          </cell>
          <cell r="AB551">
            <v>87.5</v>
          </cell>
          <cell r="AC551">
            <v>2.6</v>
          </cell>
          <cell r="AD551">
            <v>2.5</v>
          </cell>
          <cell r="AE551">
            <v>2.5</v>
          </cell>
          <cell r="AF551">
            <v>5.4</v>
          </cell>
          <cell r="AG551">
            <v>4.833333333333333</v>
          </cell>
          <cell r="AH551">
            <v>4.833333333333333</v>
          </cell>
        </row>
        <row r="552">
          <cell r="B552" t="str">
            <v>Glaceon</v>
          </cell>
          <cell r="C552" t="str">
            <v>Ice</v>
          </cell>
          <cell r="G552">
            <v>4</v>
          </cell>
          <cell r="H552">
            <v>65</v>
          </cell>
          <cell r="I552">
            <v>4</v>
          </cell>
          <cell r="J552">
            <v>60</v>
          </cell>
          <cell r="K552">
            <v>2</v>
          </cell>
          <cell r="L552">
            <v>4</v>
          </cell>
          <cell r="M552">
            <v>65</v>
          </cell>
          <cell r="N552">
            <v>2</v>
          </cell>
          <cell r="O552">
            <v>4</v>
          </cell>
          <cell r="P552">
            <v>110</v>
          </cell>
          <cell r="Q552">
            <v>3</v>
          </cell>
          <cell r="R552">
            <v>6</v>
          </cell>
          <cell r="S552">
            <v>130</v>
          </cell>
          <cell r="T552">
            <v>3</v>
          </cell>
          <cell r="U552">
            <v>7</v>
          </cell>
          <cell r="V552">
            <v>95</v>
          </cell>
          <cell r="W552">
            <v>3</v>
          </cell>
          <cell r="X552">
            <v>6</v>
          </cell>
          <cell r="Y552">
            <v>525</v>
          </cell>
          <cell r="Z552">
            <v>13</v>
          </cell>
          <cell r="AA552">
            <v>27</v>
          </cell>
          <cell r="AB552">
            <v>87.5</v>
          </cell>
          <cell r="AC552">
            <v>2.6</v>
          </cell>
          <cell r="AD552">
            <v>2.5</v>
          </cell>
          <cell r="AE552">
            <v>2.5</v>
          </cell>
          <cell r="AF552">
            <v>5.4</v>
          </cell>
          <cell r="AG552">
            <v>4.833333333333333</v>
          </cell>
          <cell r="AH552">
            <v>4.833333333333333</v>
          </cell>
        </row>
        <row r="553">
          <cell r="B553" t="str">
            <v>Gliscor</v>
          </cell>
          <cell r="C553" t="str">
            <v>Ground</v>
          </cell>
          <cell r="D553" t="str">
            <v>Flying</v>
          </cell>
          <cell r="G553">
            <v>6</v>
          </cell>
          <cell r="H553">
            <v>75</v>
          </cell>
          <cell r="I553">
            <v>6</v>
          </cell>
          <cell r="J553">
            <v>95</v>
          </cell>
          <cell r="K553">
            <v>3</v>
          </cell>
          <cell r="L553">
            <v>6</v>
          </cell>
          <cell r="M553">
            <v>95</v>
          </cell>
          <cell r="N553">
            <v>3</v>
          </cell>
          <cell r="O553">
            <v>6</v>
          </cell>
          <cell r="P553">
            <v>125</v>
          </cell>
          <cell r="Q553">
            <v>3</v>
          </cell>
          <cell r="R553">
            <v>7</v>
          </cell>
          <cell r="S553">
            <v>45</v>
          </cell>
          <cell r="T553">
            <v>2</v>
          </cell>
          <cell r="U553">
            <v>4</v>
          </cell>
          <cell r="V553">
            <v>75</v>
          </cell>
          <cell r="W553">
            <v>2</v>
          </cell>
          <cell r="X553">
            <v>5</v>
          </cell>
          <cell r="Y553">
            <v>510</v>
          </cell>
          <cell r="Z553">
            <v>13</v>
          </cell>
          <cell r="AA553">
            <v>28</v>
          </cell>
          <cell r="AB553">
            <v>85</v>
          </cell>
          <cell r="AC553">
            <v>2.6</v>
          </cell>
          <cell r="AD553">
            <v>2.6666666666666665</v>
          </cell>
          <cell r="AE553">
            <v>2.6666666666666665</v>
          </cell>
          <cell r="AF553">
            <v>5.6</v>
          </cell>
          <cell r="AG553">
            <v>5.166666666666667</v>
          </cell>
          <cell r="AH553">
            <v>5.166666666666667</v>
          </cell>
        </row>
        <row r="554">
          <cell r="B554" t="str">
            <v>Mamoswine</v>
          </cell>
          <cell r="C554" t="str">
            <v>Ice</v>
          </cell>
          <cell r="D554" t="str">
            <v>Ground</v>
          </cell>
          <cell r="G554">
            <v>8</v>
          </cell>
          <cell r="H554">
            <v>110</v>
          </cell>
          <cell r="I554">
            <v>8</v>
          </cell>
          <cell r="J554">
            <v>130</v>
          </cell>
          <cell r="K554">
            <v>3</v>
          </cell>
          <cell r="L554">
            <v>7</v>
          </cell>
          <cell r="M554">
            <v>80</v>
          </cell>
          <cell r="N554">
            <v>2</v>
          </cell>
          <cell r="O554">
            <v>5</v>
          </cell>
          <cell r="P554">
            <v>80</v>
          </cell>
          <cell r="Q554">
            <v>2</v>
          </cell>
          <cell r="R554">
            <v>5</v>
          </cell>
          <cell r="S554">
            <v>70</v>
          </cell>
          <cell r="T554">
            <v>2</v>
          </cell>
          <cell r="U554">
            <v>5</v>
          </cell>
          <cell r="V554">
            <v>60</v>
          </cell>
          <cell r="W554">
            <v>2</v>
          </cell>
          <cell r="X554">
            <v>4</v>
          </cell>
          <cell r="Y554">
            <v>530</v>
          </cell>
          <cell r="Z554">
            <v>11</v>
          </cell>
          <cell r="AA554">
            <v>26</v>
          </cell>
          <cell r="AB554">
            <v>88.33</v>
          </cell>
          <cell r="AC554">
            <v>2.2000000000000002</v>
          </cell>
          <cell r="AD554">
            <v>2.5</v>
          </cell>
          <cell r="AE554">
            <v>2.5</v>
          </cell>
          <cell r="AF554">
            <v>5.2</v>
          </cell>
          <cell r="AG554">
            <v>5</v>
          </cell>
          <cell r="AH554">
            <v>5</v>
          </cell>
        </row>
        <row r="555">
          <cell r="B555" t="str">
            <v>Porygon-Z</v>
          </cell>
          <cell r="C555" t="str">
            <v>Normal</v>
          </cell>
          <cell r="G555">
            <v>5</v>
          </cell>
          <cell r="H555">
            <v>85</v>
          </cell>
          <cell r="I555">
            <v>5</v>
          </cell>
          <cell r="J555">
            <v>80</v>
          </cell>
          <cell r="K555">
            <v>2</v>
          </cell>
          <cell r="L555">
            <v>5</v>
          </cell>
          <cell r="M555">
            <v>90</v>
          </cell>
          <cell r="N555">
            <v>2</v>
          </cell>
          <cell r="O555">
            <v>5</v>
          </cell>
          <cell r="P555">
            <v>70</v>
          </cell>
          <cell r="Q555">
            <v>2</v>
          </cell>
          <cell r="R555">
            <v>5</v>
          </cell>
          <cell r="S555">
            <v>135</v>
          </cell>
          <cell r="T555">
            <v>3</v>
          </cell>
          <cell r="U555">
            <v>7</v>
          </cell>
          <cell r="V555">
            <v>75</v>
          </cell>
          <cell r="W555">
            <v>2</v>
          </cell>
          <cell r="X555">
            <v>5</v>
          </cell>
          <cell r="Y555">
            <v>535</v>
          </cell>
          <cell r="Z555">
            <v>11</v>
          </cell>
          <cell r="AA555">
            <v>27</v>
          </cell>
          <cell r="AB555">
            <v>89.17</v>
          </cell>
          <cell r="AC555">
            <v>2.2000000000000002</v>
          </cell>
          <cell r="AD555">
            <v>2.25</v>
          </cell>
          <cell r="AE555">
            <v>2.25</v>
          </cell>
          <cell r="AF555">
            <v>5.4</v>
          </cell>
          <cell r="AG555">
            <v>4.916666666666667</v>
          </cell>
          <cell r="AH555">
            <v>4.916666666666667</v>
          </cell>
        </row>
        <row r="556">
          <cell r="B556" t="str">
            <v>Gallade</v>
          </cell>
          <cell r="C556" t="str">
            <v>Psychic</v>
          </cell>
          <cell r="D556" t="str">
            <v>Fighting</v>
          </cell>
          <cell r="G556">
            <v>5</v>
          </cell>
          <cell r="H556">
            <v>68</v>
          </cell>
          <cell r="I556">
            <v>5</v>
          </cell>
          <cell r="J556">
            <v>125</v>
          </cell>
          <cell r="K556">
            <v>3</v>
          </cell>
          <cell r="L556">
            <v>7</v>
          </cell>
          <cell r="M556">
            <v>80</v>
          </cell>
          <cell r="N556">
            <v>2</v>
          </cell>
          <cell r="O556">
            <v>5</v>
          </cell>
          <cell r="P556">
            <v>65</v>
          </cell>
          <cell r="Q556">
            <v>2</v>
          </cell>
          <cell r="R556">
            <v>4</v>
          </cell>
          <cell r="S556">
            <v>65</v>
          </cell>
          <cell r="T556">
            <v>2</v>
          </cell>
          <cell r="U556">
            <v>4</v>
          </cell>
          <cell r="V556">
            <v>115</v>
          </cell>
          <cell r="W556">
            <v>3</v>
          </cell>
          <cell r="X556">
            <v>6</v>
          </cell>
          <cell r="Y556">
            <v>518</v>
          </cell>
          <cell r="Z556">
            <v>12</v>
          </cell>
          <cell r="AA556">
            <v>26</v>
          </cell>
          <cell r="AB556">
            <v>86.33</v>
          </cell>
          <cell r="AC556">
            <v>2.4</v>
          </cell>
          <cell r="AD556">
            <v>2.4166666666666665</v>
          </cell>
          <cell r="AE556">
            <v>2.4166666666666665</v>
          </cell>
          <cell r="AF556">
            <v>5.2</v>
          </cell>
          <cell r="AG556">
            <v>4.75</v>
          </cell>
          <cell r="AH556">
            <v>4.75</v>
          </cell>
        </row>
        <row r="557">
          <cell r="B557" t="str">
            <v>Gallade (Mega Gallade)</v>
          </cell>
          <cell r="C557" t="str">
            <v>Psychic</v>
          </cell>
          <cell r="D557" t="str">
            <v>Fighting</v>
          </cell>
          <cell r="H557">
            <v>68</v>
          </cell>
          <cell r="I557">
            <v>5</v>
          </cell>
          <cell r="J557">
            <v>165</v>
          </cell>
          <cell r="K557">
            <v>4</v>
          </cell>
          <cell r="L557">
            <v>8</v>
          </cell>
          <cell r="M557">
            <v>110</v>
          </cell>
          <cell r="N557">
            <v>3</v>
          </cell>
          <cell r="O557">
            <v>6</v>
          </cell>
          <cell r="P557">
            <v>95</v>
          </cell>
          <cell r="Q557">
            <v>3</v>
          </cell>
          <cell r="R557">
            <v>6</v>
          </cell>
          <cell r="S557">
            <v>65</v>
          </cell>
          <cell r="T557">
            <v>2</v>
          </cell>
          <cell r="U557">
            <v>4</v>
          </cell>
          <cell r="V557">
            <v>115</v>
          </cell>
          <cell r="W557">
            <v>3</v>
          </cell>
          <cell r="X557">
            <v>6</v>
          </cell>
          <cell r="Y557">
            <v>618</v>
          </cell>
          <cell r="Z557">
            <v>15</v>
          </cell>
          <cell r="AA557">
            <v>30</v>
          </cell>
          <cell r="AB557">
            <v>103</v>
          </cell>
          <cell r="AC557">
            <v>3</v>
          </cell>
          <cell r="AD557">
            <v>2.5</v>
          </cell>
          <cell r="AE557">
            <v>2.9166666666666665</v>
          </cell>
          <cell r="AF557">
            <v>6</v>
          </cell>
          <cell r="AG557">
            <v>5</v>
          </cell>
          <cell r="AH557">
            <v>5.416666666666667</v>
          </cell>
        </row>
        <row r="558">
          <cell r="B558" t="str">
            <v>Probopass</v>
          </cell>
          <cell r="C558" t="str">
            <v>Rock</v>
          </cell>
          <cell r="D558" t="str">
            <v>Steel</v>
          </cell>
          <cell r="G558">
            <v>5</v>
          </cell>
          <cell r="H558">
            <v>60</v>
          </cell>
          <cell r="I558">
            <v>5</v>
          </cell>
          <cell r="J558">
            <v>55</v>
          </cell>
          <cell r="K558">
            <v>2</v>
          </cell>
          <cell r="L558">
            <v>4</v>
          </cell>
          <cell r="M558">
            <v>40</v>
          </cell>
          <cell r="N558">
            <v>2</v>
          </cell>
          <cell r="O558">
            <v>5</v>
          </cell>
          <cell r="P558">
            <v>145</v>
          </cell>
          <cell r="Q558">
            <v>4</v>
          </cell>
          <cell r="R558">
            <v>8</v>
          </cell>
          <cell r="S558">
            <v>75</v>
          </cell>
          <cell r="T558">
            <v>2</v>
          </cell>
          <cell r="U558">
            <v>5</v>
          </cell>
          <cell r="V558">
            <v>150</v>
          </cell>
          <cell r="W558">
            <v>4</v>
          </cell>
          <cell r="X558">
            <v>8</v>
          </cell>
          <cell r="Y558">
            <v>525</v>
          </cell>
          <cell r="Z558">
            <v>14</v>
          </cell>
          <cell r="AA558">
            <v>30</v>
          </cell>
          <cell r="AB558">
            <v>87.5</v>
          </cell>
          <cell r="AC558">
            <v>2.8</v>
          </cell>
          <cell r="AD558">
            <v>2.75</v>
          </cell>
          <cell r="AE558">
            <v>2.75</v>
          </cell>
          <cell r="AF558">
            <v>6</v>
          </cell>
          <cell r="AG558">
            <v>5.416666666666667</v>
          </cell>
          <cell r="AH558">
            <v>5.416666666666667</v>
          </cell>
        </row>
        <row r="559">
          <cell r="B559" t="str">
            <v>Dusknoir</v>
          </cell>
          <cell r="C559" t="str">
            <v>Ghost</v>
          </cell>
          <cell r="G559">
            <v>7</v>
          </cell>
          <cell r="H559">
            <v>45</v>
          </cell>
          <cell r="I559">
            <v>7</v>
          </cell>
          <cell r="J559">
            <v>100</v>
          </cell>
          <cell r="K559">
            <v>3</v>
          </cell>
          <cell r="L559">
            <v>6</v>
          </cell>
          <cell r="M559">
            <v>45</v>
          </cell>
          <cell r="N559">
            <v>2</v>
          </cell>
          <cell r="O559">
            <v>4</v>
          </cell>
          <cell r="P559">
            <v>135</v>
          </cell>
          <cell r="Q559">
            <v>3</v>
          </cell>
          <cell r="R559">
            <v>7</v>
          </cell>
          <cell r="S559">
            <v>65</v>
          </cell>
          <cell r="T559">
            <v>2</v>
          </cell>
          <cell r="U559">
            <v>4</v>
          </cell>
          <cell r="V559">
            <v>135</v>
          </cell>
          <cell r="W559">
            <v>3</v>
          </cell>
          <cell r="X559">
            <v>7</v>
          </cell>
          <cell r="Y559">
            <v>525</v>
          </cell>
          <cell r="Z559">
            <v>13</v>
          </cell>
          <cell r="AA559">
            <v>28</v>
          </cell>
          <cell r="AB559">
            <v>87.5</v>
          </cell>
          <cell r="AC559">
            <v>2.6</v>
          </cell>
          <cell r="AD559">
            <v>2.75</v>
          </cell>
          <cell r="AE559">
            <v>2.75</v>
          </cell>
          <cell r="AF559">
            <v>5.6</v>
          </cell>
          <cell r="AG559">
            <v>5.25</v>
          </cell>
          <cell r="AH559">
            <v>5.25</v>
          </cell>
        </row>
        <row r="560">
          <cell r="B560" t="str">
            <v>Froslass</v>
          </cell>
          <cell r="C560" t="str">
            <v>Ice</v>
          </cell>
          <cell r="D560" t="str">
            <v>Ghost</v>
          </cell>
          <cell r="G560">
            <v>4</v>
          </cell>
          <cell r="H560">
            <v>70</v>
          </cell>
          <cell r="I560">
            <v>4</v>
          </cell>
          <cell r="J560">
            <v>80</v>
          </cell>
          <cell r="K560">
            <v>2</v>
          </cell>
          <cell r="L560">
            <v>5</v>
          </cell>
          <cell r="M560">
            <v>110</v>
          </cell>
          <cell r="N560">
            <v>3</v>
          </cell>
          <cell r="O560">
            <v>6</v>
          </cell>
          <cell r="P560">
            <v>70</v>
          </cell>
          <cell r="Q560">
            <v>2</v>
          </cell>
          <cell r="R560">
            <v>5</v>
          </cell>
          <cell r="S560">
            <v>80</v>
          </cell>
          <cell r="T560">
            <v>2</v>
          </cell>
          <cell r="U560">
            <v>5</v>
          </cell>
          <cell r="V560">
            <v>70</v>
          </cell>
          <cell r="W560">
            <v>2</v>
          </cell>
          <cell r="X560">
            <v>5</v>
          </cell>
          <cell r="Y560">
            <v>480</v>
          </cell>
          <cell r="Z560">
            <v>11</v>
          </cell>
          <cell r="AA560">
            <v>26</v>
          </cell>
          <cell r="AB560">
            <v>80</v>
          </cell>
          <cell r="AC560">
            <v>2.2000000000000002</v>
          </cell>
          <cell r="AD560">
            <v>2.1666666666666665</v>
          </cell>
          <cell r="AE560">
            <v>2.1666666666666665</v>
          </cell>
          <cell r="AF560">
            <v>5.2</v>
          </cell>
          <cell r="AG560">
            <v>4.666666666666667</v>
          </cell>
          <cell r="AH560">
            <v>4.666666666666667</v>
          </cell>
        </row>
        <row r="561">
          <cell r="B561" t="str">
            <v>Rotom</v>
          </cell>
          <cell r="C561" t="str">
            <v>Electric</v>
          </cell>
          <cell r="D561" t="str">
            <v>Ghost</v>
          </cell>
          <cell r="G561">
            <v>4</v>
          </cell>
          <cell r="H561">
            <v>50</v>
          </cell>
          <cell r="I561">
            <v>4</v>
          </cell>
          <cell r="J561">
            <v>50</v>
          </cell>
          <cell r="K561">
            <v>2</v>
          </cell>
          <cell r="L561">
            <v>4</v>
          </cell>
          <cell r="M561">
            <v>91</v>
          </cell>
          <cell r="N561">
            <v>2</v>
          </cell>
          <cell r="O561">
            <v>5</v>
          </cell>
          <cell r="P561">
            <v>77</v>
          </cell>
          <cell r="Q561">
            <v>2</v>
          </cell>
          <cell r="R561">
            <v>5</v>
          </cell>
          <cell r="S561">
            <v>95</v>
          </cell>
          <cell r="T561">
            <v>3</v>
          </cell>
          <cell r="U561">
            <v>6</v>
          </cell>
          <cell r="V561">
            <v>77</v>
          </cell>
          <cell r="W561">
            <v>2</v>
          </cell>
          <cell r="X561">
            <v>5</v>
          </cell>
          <cell r="Y561">
            <v>440</v>
          </cell>
          <cell r="Z561">
            <v>11</v>
          </cell>
          <cell r="AA561">
            <v>25</v>
          </cell>
          <cell r="AB561">
            <v>73.33</v>
          </cell>
          <cell r="AC561">
            <v>2.2000000000000002</v>
          </cell>
          <cell r="AD561">
            <v>2.1666666666666665</v>
          </cell>
          <cell r="AE561">
            <v>2.1666666666666665</v>
          </cell>
          <cell r="AF561">
            <v>5</v>
          </cell>
          <cell r="AG561">
            <v>4.5</v>
          </cell>
          <cell r="AH561">
            <v>4.5</v>
          </cell>
        </row>
        <row r="562">
          <cell r="B562" t="str">
            <v>Rotom (Fan Rotom)</v>
          </cell>
          <cell r="C562" t="str">
            <v>Electric</v>
          </cell>
          <cell r="D562" t="str">
            <v>Flying</v>
          </cell>
          <cell r="G562">
            <v>4</v>
          </cell>
          <cell r="H562">
            <v>50</v>
          </cell>
          <cell r="I562">
            <v>4</v>
          </cell>
          <cell r="J562">
            <v>65</v>
          </cell>
          <cell r="K562">
            <v>2</v>
          </cell>
          <cell r="L562">
            <v>4</v>
          </cell>
          <cell r="M562">
            <v>86</v>
          </cell>
          <cell r="N562">
            <v>2</v>
          </cell>
          <cell r="O562">
            <v>5</v>
          </cell>
          <cell r="P562">
            <v>107</v>
          </cell>
          <cell r="Q562">
            <v>3</v>
          </cell>
          <cell r="R562">
            <v>6</v>
          </cell>
          <cell r="S562">
            <v>105</v>
          </cell>
          <cell r="T562">
            <v>3</v>
          </cell>
          <cell r="U562">
            <v>6</v>
          </cell>
          <cell r="V562">
            <v>107</v>
          </cell>
          <cell r="W562">
            <v>3</v>
          </cell>
          <cell r="X562">
            <v>6</v>
          </cell>
          <cell r="Y562">
            <v>520</v>
          </cell>
          <cell r="Z562">
            <v>13</v>
          </cell>
          <cell r="AA562">
            <v>27</v>
          </cell>
          <cell r="AB562">
            <v>86.67</v>
          </cell>
          <cell r="AC562">
            <v>2.6</v>
          </cell>
          <cell r="AD562">
            <v>2.5</v>
          </cell>
          <cell r="AE562">
            <v>2.5</v>
          </cell>
          <cell r="AF562">
            <v>5.4</v>
          </cell>
          <cell r="AG562">
            <v>4.833333333333333</v>
          </cell>
          <cell r="AH562">
            <v>4.833333333333333</v>
          </cell>
        </row>
        <row r="563">
          <cell r="B563" t="str">
            <v>Rotom (Frost Rotom)</v>
          </cell>
          <cell r="C563" t="str">
            <v>Electric</v>
          </cell>
          <cell r="D563" t="str">
            <v>Ice</v>
          </cell>
          <cell r="G563">
            <v>4</v>
          </cell>
          <cell r="H563">
            <v>50</v>
          </cell>
          <cell r="I563">
            <v>4</v>
          </cell>
          <cell r="J563">
            <v>65</v>
          </cell>
          <cell r="K563">
            <v>2</v>
          </cell>
          <cell r="L563">
            <v>4</v>
          </cell>
          <cell r="M563">
            <v>86</v>
          </cell>
          <cell r="N563">
            <v>2</v>
          </cell>
          <cell r="O563">
            <v>5</v>
          </cell>
          <cell r="P563">
            <v>107</v>
          </cell>
          <cell r="Q563">
            <v>3</v>
          </cell>
          <cell r="R563">
            <v>6</v>
          </cell>
          <cell r="S563">
            <v>105</v>
          </cell>
          <cell r="T563">
            <v>3</v>
          </cell>
          <cell r="U563">
            <v>6</v>
          </cell>
          <cell r="V563">
            <v>107</v>
          </cell>
          <cell r="W563">
            <v>3</v>
          </cell>
          <cell r="X563">
            <v>6</v>
          </cell>
          <cell r="Y563">
            <v>520</v>
          </cell>
          <cell r="Z563">
            <v>13</v>
          </cell>
          <cell r="AA563">
            <v>27</v>
          </cell>
          <cell r="AB563">
            <v>86.67</v>
          </cell>
          <cell r="AC563">
            <v>2.6</v>
          </cell>
          <cell r="AD563">
            <v>2.5</v>
          </cell>
          <cell r="AE563">
            <v>2.5</v>
          </cell>
          <cell r="AF563">
            <v>5.4</v>
          </cell>
          <cell r="AG563">
            <v>4.833333333333333</v>
          </cell>
          <cell r="AH563">
            <v>4.833333333333333</v>
          </cell>
        </row>
        <row r="564">
          <cell r="B564" t="str">
            <v>Rotom (Heat Rotom)</v>
          </cell>
          <cell r="C564" t="str">
            <v>Electric</v>
          </cell>
          <cell r="D564" t="str">
            <v>Fire</v>
          </cell>
          <cell r="G564">
            <v>4</v>
          </cell>
          <cell r="H564">
            <v>50</v>
          </cell>
          <cell r="I564">
            <v>4</v>
          </cell>
          <cell r="J564">
            <v>65</v>
          </cell>
          <cell r="K564">
            <v>2</v>
          </cell>
          <cell r="L564">
            <v>4</v>
          </cell>
          <cell r="M564">
            <v>86</v>
          </cell>
          <cell r="N564">
            <v>2</v>
          </cell>
          <cell r="O564">
            <v>5</v>
          </cell>
          <cell r="P564">
            <v>107</v>
          </cell>
          <cell r="Q564">
            <v>3</v>
          </cell>
          <cell r="R564">
            <v>6</v>
          </cell>
          <cell r="S564">
            <v>105</v>
          </cell>
          <cell r="T564">
            <v>3</v>
          </cell>
          <cell r="U564">
            <v>6</v>
          </cell>
          <cell r="V564">
            <v>107</v>
          </cell>
          <cell r="W564">
            <v>3</v>
          </cell>
          <cell r="X564">
            <v>6</v>
          </cell>
          <cell r="Y564">
            <v>520</v>
          </cell>
          <cell r="Z564">
            <v>13</v>
          </cell>
          <cell r="AA564">
            <v>27</v>
          </cell>
          <cell r="AB564">
            <v>86.67</v>
          </cell>
          <cell r="AC564">
            <v>2.6</v>
          </cell>
          <cell r="AD564">
            <v>2.5</v>
          </cell>
          <cell r="AE564">
            <v>2.5</v>
          </cell>
          <cell r="AF564">
            <v>5.4</v>
          </cell>
          <cell r="AG564">
            <v>4.833333333333333</v>
          </cell>
          <cell r="AH564">
            <v>4.833333333333333</v>
          </cell>
        </row>
        <row r="565">
          <cell r="B565" t="str">
            <v>Rotom (Mow Rotom)</v>
          </cell>
          <cell r="C565" t="str">
            <v>Electric</v>
          </cell>
          <cell r="D565" t="str">
            <v>Grass</v>
          </cell>
          <cell r="G565">
            <v>4</v>
          </cell>
          <cell r="H565">
            <v>50</v>
          </cell>
          <cell r="I565">
            <v>4</v>
          </cell>
          <cell r="J565">
            <v>65</v>
          </cell>
          <cell r="K565">
            <v>2</v>
          </cell>
          <cell r="L565">
            <v>4</v>
          </cell>
          <cell r="M565">
            <v>86</v>
          </cell>
          <cell r="N565">
            <v>2</v>
          </cell>
          <cell r="O565">
            <v>5</v>
          </cell>
          <cell r="P565">
            <v>107</v>
          </cell>
          <cell r="Q565">
            <v>3</v>
          </cell>
          <cell r="R565">
            <v>6</v>
          </cell>
          <cell r="S565">
            <v>105</v>
          </cell>
          <cell r="T565">
            <v>3</v>
          </cell>
          <cell r="U565">
            <v>6</v>
          </cell>
          <cell r="V565">
            <v>107</v>
          </cell>
          <cell r="W565">
            <v>3</v>
          </cell>
          <cell r="X565">
            <v>6</v>
          </cell>
          <cell r="Y565">
            <v>520</v>
          </cell>
          <cell r="Z565">
            <v>13</v>
          </cell>
          <cell r="AA565">
            <v>27</v>
          </cell>
          <cell r="AB565">
            <v>86.67</v>
          </cell>
          <cell r="AC565">
            <v>2.6</v>
          </cell>
          <cell r="AD565">
            <v>2.5</v>
          </cell>
          <cell r="AE565">
            <v>2.5</v>
          </cell>
          <cell r="AF565">
            <v>5.4</v>
          </cell>
          <cell r="AG565">
            <v>4.833333333333333</v>
          </cell>
          <cell r="AH565">
            <v>4.833333333333333</v>
          </cell>
        </row>
        <row r="566">
          <cell r="B566" t="str">
            <v>Rotom (Wash Rotom)</v>
          </cell>
          <cell r="C566" t="str">
            <v>Electric</v>
          </cell>
          <cell r="D566" t="str">
            <v>Water</v>
          </cell>
          <cell r="G566">
            <v>4</v>
          </cell>
          <cell r="H566">
            <v>50</v>
          </cell>
          <cell r="I566">
            <v>4</v>
          </cell>
          <cell r="J566">
            <v>65</v>
          </cell>
          <cell r="K566">
            <v>2</v>
          </cell>
          <cell r="L566">
            <v>4</v>
          </cell>
          <cell r="M566">
            <v>86</v>
          </cell>
          <cell r="N566">
            <v>2</v>
          </cell>
          <cell r="O566">
            <v>5</v>
          </cell>
          <cell r="P566">
            <v>107</v>
          </cell>
          <cell r="Q566">
            <v>3</v>
          </cell>
          <cell r="R566">
            <v>6</v>
          </cell>
          <cell r="S566">
            <v>105</v>
          </cell>
          <cell r="T566">
            <v>3</v>
          </cell>
          <cell r="U566">
            <v>6</v>
          </cell>
          <cell r="V566">
            <v>107</v>
          </cell>
          <cell r="W566">
            <v>3</v>
          </cell>
          <cell r="X566">
            <v>6</v>
          </cell>
          <cell r="Y566">
            <v>520</v>
          </cell>
          <cell r="Z566">
            <v>13</v>
          </cell>
          <cell r="AA566">
            <v>27</v>
          </cell>
          <cell r="AB566">
            <v>86.67</v>
          </cell>
          <cell r="AC566">
            <v>2.6</v>
          </cell>
          <cell r="AD566">
            <v>2.5</v>
          </cell>
          <cell r="AE566">
            <v>2.5</v>
          </cell>
          <cell r="AF566">
            <v>5.4</v>
          </cell>
          <cell r="AG566">
            <v>4.833333333333333</v>
          </cell>
          <cell r="AH566">
            <v>4.833333333333333</v>
          </cell>
        </row>
        <row r="567">
          <cell r="B567" t="str">
            <v>Uxie</v>
          </cell>
          <cell r="C567" t="str">
            <v>Psychic</v>
          </cell>
          <cell r="H567">
            <v>75</v>
          </cell>
          <cell r="I567">
            <v>5</v>
          </cell>
          <cell r="J567">
            <v>75</v>
          </cell>
          <cell r="K567">
            <v>2</v>
          </cell>
          <cell r="L567">
            <v>5</v>
          </cell>
          <cell r="M567">
            <v>95</v>
          </cell>
          <cell r="N567">
            <v>3</v>
          </cell>
          <cell r="O567">
            <v>6</v>
          </cell>
          <cell r="P567">
            <v>130</v>
          </cell>
          <cell r="Q567">
            <v>3</v>
          </cell>
          <cell r="R567">
            <v>7</v>
          </cell>
          <cell r="S567">
            <v>75</v>
          </cell>
          <cell r="T567">
            <v>2</v>
          </cell>
          <cell r="U567">
            <v>5</v>
          </cell>
          <cell r="V567">
            <v>130</v>
          </cell>
          <cell r="W567">
            <v>3</v>
          </cell>
          <cell r="X567">
            <v>7</v>
          </cell>
          <cell r="Y567">
            <v>580</v>
          </cell>
          <cell r="Z567">
            <v>13</v>
          </cell>
          <cell r="AA567">
            <v>30</v>
          </cell>
          <cell r="AB567">
            <v>96.67</v>
          </cell>
          <cell r="AC567">
            <v>2.6</v>
          </cell>
          <cell r="AD567">
            <v>2.1666666666666665</v>
          </cell>
          <cell r="AE567">
            <v>2.5833333333333335</v>
          </cell>
          <cell r="AF567">
            <v>6</v>
          </cell>
          <cell r="AG567">
            <v>5</v>
          </cell>
          <cell r="AH567">
            <v>5.416666666666667</v>
          </cell>
        </row>
        <row r="568">
          <cell r="B568" t="str">
            <v>Mesprit</v>
          </cell>
          <cell r="C568" t="str">
            <v>Psychic</v>
          </cell>
          <cell r="H568">
            <v>80</v>
          </cell>
          <cell r="I568">
            <v>6</v>
          </cell>
          <cell r="J568">
            <v>105</v>
          </cell>
          <cell r="K568">
            <v>3</v>
          </cell>
          <cell r="L568">
            <v>6</v>
          </cell>
          <cell r="M568">
            <v>80</v>
          </cell>
          <cell r="N568">
            <v>2</v>
          </cell>
          <cell r="O568">
            <v>5</v>
          </cell>
          <cell r="P568">
            <v>105</v>
          </cell>
          <cell r="Q568">
            <v>3</v>
          </cell>
          <cell r="R568">
            <v>6</v>
          </cell>
          <cell r="S568">
            <v>105</v>
          </cell>
          <cell r="T568">
            <v>3</v>
          </cell>
          <cell r="U568">
            <v>6</v>
          </cell>
          <cell r="V568">
            <v>105</v>
          </cell>
          <cell r="W568">
            <v>3</v>
          </cell>
          <cell r="X568">
            <v>6</v>
          </cell>
          <cell r="Y568">
            <v>580</v>
          </cell>
          <cell r="Z568">
            <v>14</v>
          </cell>
          <cell r="AA568">
            <v>29</v>
          </cell>
          <cell r="AB568">
            <v>96.67</v>
          </cell>
          <cell r="AC568">
            <v>2.8</v>
          </cell>
          <cell r="AD568">
            <v>2.3333333333333335</v>
          </cell>
          <cell r="AE568">
            <v>2.8333333333333335</v>
          </cell>
          <cell r="AF568">
            <v>5.8</v>
          </cell>
          <cell r="AG568">
            <v>4.833333333333333</v>
          </cell>
          <cell r="AH568">
            <v>5.333333333333333</v>
          </cell>
        </row>
        <row r="569">
          <cell r="B569" t="str">
            <v>Azelf</v>
          </cell>
          <cell r="C569" t="str">
            <v>Psychic</v>
          </cell>
          <cell r="H569">
            <v>75</v>
          </cell>
          <cell r="I569">
            <v>5</v>
          </cell>
          <cell r="J569">
            <v>125</v>
          </cell>
          <cell r="K569">
            <v>3</v>
          </cell>
          <cell r="L569">
            <v>7</v>
          </cell>
          <cell r="M569">
            <v>115</v>
          </cell>
          <cell r="N569">
            <v>3</v>
          </cell>
          <cell r="O569">
            <v>6</v>
          </cell>
          <cell r="P569">
            <v>70</v>
          </cell>
          <cell r="Q569">
            <v>2</v>
          </cell>
          <cell r="R569">
            <v>5</v>
          </cell>
          <cell r="S569">
            <v>125</v>
          </cell>
          <cell r="T569">
            <v>3</v>
          </cell>
          <cell r="U569">
            <v>7</v>
          </cell>
          <cell r="V569">
            <v>70</v>
          </cell>
          <cell r="W569">
            <v>2</v>
          </cell>
          <cell r="X569">
            <v>5</v>
          </cell>
          <cell r="Y569">
            <v>580</v>
          </cell>
          <cell r="Z569">
            <v>13</v>
          </cell>
          <cell r="AA569">
            <v>30</v>
          </cell>
          <cell r="AB569">
            <v>96.67</v>
          </cell>
          <cell r="AC569">
            <v>2.6</v>
          </cell>
          <cell r="AD569">
            <v>2.1666666666666665</v>
          </cell>
          <cell r="AE569">
            <v>2.5833333333333335</v>
          </cell>
          <cell r="AF569">
            <v>6</v>
          </cell>
          <cell r="AG569">
            <v>5</v>
          </cell>
          <cell r="AH569">
            <v>5.416666666666667</v>
          </cell>
        </row>
        <row r="570">
          <cell r="B570" t="str">
            <v>Dialga</v>
          </cell>
          <cell r="C570" t="str">
            <v>Steel</v>
          </cell>
          <cell r="D570" t="str">
            <v>Dragon</v>
          </cell>
          <cell r="H570">
            <v>100</v>
          </cell>
          <cell r="I570">
            <v>7</v>
          </cell>
          <cell r="J570">
            <v>120</v>
          </cell>
          <cell r="K570">
            <v>3</v>
          </cell>
          <cell r="L570">
            <v>7</v>
          </cell>
          <cell r="M570">
            <v>90</v>
          </cell>
          <cell r="N570">
            <v>2</v>
          </cell>
          <cell r="O570">
            <v>5</v>
          </cell>
          <cell r="P570">
            <v>120</v>
          </cell>
          <cell r="Q570">
            <v>3</v>
          </cell>
          <cell r="R570">
            <v>7</v>
          </cell>
          <cell r="S570">
            <v>150</v>
          </cell>
          <cell r="T570">
            <v>4</v>
          </cell>
          <cell r="U570">
            <v>8</v>
          </cell>
          <cell r="V570">
            <v>100</v>
          </cell>
          <cell r="W570">
            <v>3</v>
          </cell>
          <cell r="X570">
            <v>6</v>
          </cell>
          <cell r="Y570">
            <v>680</v>
          </cell>
          <cell r="Z570">
            <v>15</v>
          </cell>
          <cell r="AA570">
            <v>33</v>
          </cell>
          <cell r="AB570">
            <v>113.33</v>
          </cell>
          <cell r="AC570">
            <v>3</v>
          </cell>
          <cell r="AD570">
            <v>2.5</v>
          </cell>
          <cell r="AE570">
            <v>3.0833333333333335</v>
          </cell>
          <cell r="AF570">
            <v>6.6</v>
          </cell>
          <cell r="AG570">
            <v>5.5</v>
          </cell>
          <cell r="AH570">
            <v>6.083333333333333</v>
          </cell>
        </row>
        <row r="571">
          <cell r="B571" t="str">
            <v>Palkia</v>
          </cell>
          <cell r="C571" t="str">
            <v>Water</v>
          </cell>
          <cell r="D571" t="str">
            <v>Dragon</v>
          </cell>
          <cell r="H571">
            <v>90</v>
          </cell>
          <cell r="I571">
            <v>6</v>
          </cell>
          <cell r="J571">
            <v>120</v>
          </cell>
          <cell r="K571">
            <v>3</v>
          </cell>
          <cell r="L571">
            <v>7</v>
          </cell>
          <cell r="M571">
            <v>100</v>
          </cell>
          <cell r="N571">
            <v>3</v>
          </cell>
          <cell r="O571">
            <v>6</v>
          </cell>
          <cell r="P571">
            <v>100</v>
          </cell>
          <cell r="Q571">
            <v>3</v>
          </cell>
          <cell r="R571">
            <v>6</v>
          </cell>
          <cell r="S571">
            <v>150</v>
          </cell>
          <cell r="T571">
            <v>4</v>
          </cell>
          <cell r="U571">
            <v>8</v>
          </cell>
          <cell r="V571">
            <v>120</v>
          </cell>
          <cell r="W571">
            <v>3</v>
          </cell>
          <cell r="X571">
            <v>7</v>
          </cell>
          <cell r="Y571">
            <v>680</v>
          </cell>
          <cell r="Z571">
            <v>16</v>
          </cell>
          <cell r="AA571">
            <v>34</v>
          </cell>
          <cell r="AB571">
            <v>113.33</v>
          </cell>
          <cell r="AC571">
            <v>3.2</v>
          </cell>
          <cell r="AD571">
            <v>2.6666666666666665</v>
          </cell>
          <cell r="AE571">
            <v>3.1666666666666665</v>
          </cell>
          <cell r="AF571">
            <v>6.8</v>
          </cell>
          <cell r="AG571">
            <v>5.666666666666667</v>
          </cell>
          <cell r="AH571">
            <v>6.166666666666667</v>
          </cell>
        </row>
        <row r="572">
          <cell r="B572" t="str">
            <v>Heatran</v>
          </cell>
          <cell r="C572" t="str">
            <v>Fire</v>
          </cell>
          <cell r="D572" t="str">
            <v>Steel</v>
          </cell>
          <cell r="H572">
            <v>91</v>
          </cell>
          <cell r="I572">
            <v>7</v>
          </cell>
          <cell r="J572">
            <v>90</v>
          </cell>
          <cell r="K572">
            <v>2</v>
          </cell>
          <cell r="L572">
            <v>5</v>
          </cell>
          <cell r="M572">
            <v>77</v>
          </cell>
          <cell r="N572">
            <v>2</v>
          </cell>
          <cell r="O572">
            <v>5</v>
          </cell>
          <cell r="P572">
            <v>106</v>
          </cell>
          <cell r="Q572">
            <v>3</v>
          </cell>
          <cell r="R572">
            <v>6</v>
          </cell>
          <cell r="S572">
            <v>130</v>
          </cell>
          <cell r="T572">
            <v>3</v>
          </cell>
          <cell r="U572">
            <v>7</v>
          </cell>
          <cell r="V572">
            <v>106</v>
          </cell>
          <cell r="W572">
            <v>3</v>
          </cell>
          <cell r="X572">
            <v>6</v>
          </cell>
          <cell r="Y572">
            <v>600</v>
          </cell>
          <cell r="Z572">
            <v>13</v>
          </cell>
          <cell r="AA572">
            <v>29</v>
          </cell>
          <cell r="AB572">
            <v>100</v>
          </cell>
          <cell r="AC572">
            <v>2.6</v>
          </cell>
          <cell r="AD572">
            <v>2.1666666666666665</v>
          </cell>
          <cell r="AE572">
            <v>2.75</v>
          </cell>
          <cell r="AF572">
            <v>5.8</v>
          </cell>
          <cell r="AG572">
            <v>4.833333333333333</v>
          </cell>
          <cell r="AH572">
            <v>5.416666666666667</v>
          </cell>
        </row>
        <row r="573">
          <cell r="B573" t="str">
            <v>Regigigas</v>
          </cell>
          <cell r="C573" t="str">
            <v>Normal</v>
          </cell>
          <cell r="H573">
            <v>110</v>
          </cell>
          <cell r="I573">
            <v>8</v>
          </cell>
          <cell r="J573">
            <v>160</v>
          </cell>
          <cell r="K573">
            <v>4</v>
          </cell>
          <cell r="L573">
            <v>8</v>
          </cell>
          <cell r="M573">
            <v>100</v>
          </cell>
          <cell r="N573">
            <v>3</v>
          </cell>
          <cell r="O573">
            <v>6</v>
          </cell>
          <cell r="P573">
            <v>110</v>
          </cell>
          <cell r="Q573">
            <v>3</v>
          </cell>
          <cell r="R573">
            <v>6</v>
          </cell>
          <cell r="S573">
            <v>80</v>
          </cell>
          <cell r="T573">
            <v>2</v>
          </cell>
          <cell r="U573">
            <v>5</v>
          </cell>
          <cell r="V573">
            <v>110</v>
          </cell>
          <cell r="W573">
            <v>3</v>
          </cell>
          <cell r="X573">
            <v>6</v>
          </cell>
          <cell r="Y573">
            <v>670</v>
          </cell>
          <cell r="Z573">
            <v>15</v>
          </cell>
          <cell r="AA573">
            <v>31</v>
          </cell>
          <cell r="AB573">
            <v>111.67</v>
          </cell>
          <cell r="AC573">
            <v>3</v>
          </cell>
          <cell r="AD573">
            <v>2.5</v>
          </cell>
          <cell r="AE573">
            <v>3.1666666666666665</v>
          </cell>
          <cell r="AF573">
            <v>6.2</v>
          </cell>
          <cell r="AG573">
            <v>5.166666666666667</v>
          </cell>
          <cell r="AH573">
            <v>5.833333333333333</v>
          </cell>
        </row>
        <row r="574">
          <cell r="B574" t="str">
            <v>Giratina (Altered Forme)</v>
          </cell>
          <cell r="C574" t="str">
            <v>Ghost</v>
          </cell>
          <cell r="D574" t="str">
            <v>Dragon</v>
          </cell>
          <cell r="H574">
            <v>150</v>
          </cell>
          <cell r="I574">
            <v>10</v>
          </cell>
          <cell r="J574">
            <v>100</v>
          </cell>
          <cell r="K574">
            <v>3</v>
          </cell>
          <cell r="L574">
            <v>6</v>
          </cell>
          <cell r="M574">
            <v>90</v>
          </cell>
          <cell r="N574">
            <v>2</v>
          </cell>
          <cell r="O574">
            <v>5</v>
          </cell>
          <cell r="P574">
            <v>120</v>
          </cell>
          <cell r="Q574">
            <v>3</v>
          </cell>
          <cell r="R574">
            <v>7</v>
          </cell>
          <cell r="S574">
            <v>100</v>
          </cell>
          <cell r="T574">
            <v>3</v>
          </cell>
          <cell r="U574">
            <v>6</v>
          </cell>
          <cell r="V574">
            <v>120</v>
          </cell>
          <cell r="W574">
            <v>3</v>
          </cell>
          <cell r="X574">
            <v>7</v>
          </cell>
          <cell r="Y574">
            <v>680</v>
          </cell>
          <cell r="Z574">
            <v>14</v>
          </cell>
          <cell r="AA574">
            <v>31</v>
          </cell>
          <cell r="AB574">
            <v>113.33</v>
          </cell>
          <cell r="AC574">
            <v>2.8</v>
          </cell>
          <cell r="AD574">
            <v>2.3333333333333335</v>
          </cell>
          <cell r="AE574">
            <v>3.1666666666666665</v>
          </cell>
          <cell r="AF574">
            <v>6.2</v>
          </cell>
          <cell r="AG574">
            <v>5.166666666666667</v>
          </cell>
          <cell r="AH574">
            <v>6</v>
          </cell>
        </row>
        <row r="575">
          <cell r="B575" t="str">
            <v>Giratina (Origin Forme)</v>
          </cell>
          <cell r="C575" t="str">
            <v>Ghost</v>
          </cell>
          <cell r="D575" t="str">
            <v>Dragon</v>
          </cell>
          <cell r="H575">
            <v>150</v>
          </cell>
          <cell r="I575">
            <v>10</v>
          </cell>
          <cell r="J575">
            <v>120</v>
          </cell>
          <cell r="K575">
            <v>3</v>
          </cell>
          <cell r="L575">
            <v>7</v>
          </cell>
          <cell r="M575">
            <v>90</v>
          </cell>
          <cell r="N575">
            <v>2</v>
          </cell>
          <cell r="O575">
            <v>5</v>
          </cell>
          <cell r="P575">
            <v>100</v>
          </cell>
          <cell r="Q575">
            <v>3</v>
          </cell>
          <cell r="R575">
            <v>6</v>
          </cell>
          <cell r="S575">
            <v>120</v>
          </cell>
          <cell r="T575">
            <v>3</v>
          </cell>
          <cell r="U575">
            <v>7</v>
          </cell>
          <cell r="V575">
            <v>100</v>
          </cell>
          <cell r="W575">
            <v>3</v>
          </cell>
          <cell r="X575">
            <v>6</v>
          </cell>
          <cell r="Y575">
            <v>680</v>
          </cell>
          <cell r="Z575">
            <v>14</v>
          </cell>
          <cell r="AA575">
            <v>31</v>
          </cell>
          <cell r="AB575">
            <v>113.33</v>
          </cell>
          <cell r="AC575">
            <v>2.8</v>
          </cell>
          <cell r="AD575">
            <v>2.3333333333333335</v>
          </cell>
          <cell r="AE575">
            <v>3.1666666666666665</v>
          </cell>
          <cell r="AF575">
            <v>6.2</v>
          </cell>
          <cell r="AG575">
            <v>5.166666666666667</v>
          </cell>
          <cell r="AH575">
            <v>6</v>
          </cell>
        </row>
        <row r="576">
          <cell r="B576" t="str">
            <v>Cresselia</v>
          </cell>
          <cell r="C576" t="str">
            <v>Psychic</v>
          </cell>
          <cell r="H576">
            <v>120</v>
          </cell>
          <cell r="I576">
            <v>8</v>
          </cell>
          <cell r="J576">
            <v>70</v>
          </cell>
          <cell r="K576">
            <v>2</v>
          </cell>
          <cell r="L576">
            <v>5</v>
          </cell>
          <cell r="M576">
            <v>85</v>
          </cell>
          <cell r="N576">
            <v>2</v>
          </cell>
          <cell r="O576">
            <v>5</v>
          </cell>
          <cell r="P576">
            <v>120</v>
          </cell>
          <cell r="Q576">
            <v>3</v>
          </cell>
          <cell r="R576">
            <v>7</v>
          </cell>
          <cell r="S576">
            <v>75</v>
          </cell>
          <cell r="T576">
            <v>2</v>
          </cell>
          <cell r="U576">
            <v>5</v>
          </cell>
          <cell r="V576">
            <v>130</v>
          </cell>
          <cell r="W576">
            <v>3</v>
          </cell>
          <cell r="X576">
            <v>7</v>
          </cell>
          <cell r="Y576">
            <v>600</v>
          </cell>
          <cell r="Z576">
            <v>12</v>
          </cell>
          <cell r="AA576">
            <v>29</v>
          </cell>
          <cell r="AB576">
            <v>100</v>
          </cell>
          <cell r="AC576">
            <v>2.4</v>
          </cell>
          <cell r="AD576">
            <v>2</v>
          </cell>
          <cell r="AE576">
            <v>2.6666666666666665</v>
          </cell>
          <cell r="AF576">
            <v>5.8</v>
          </cell>
          <cell r="AG576">
            <v>4.833333333333333</v>
          </cell>
          <cell r="AH576">
            <v>5.5</v>
          </cell>
        </row>
        <row r="577">
          <cell r="B577" t="str">
            <v>Phione</v>
          </cell>
          <cell r="C577" t="str">
            <v>Water</v>
          </cell>
          <cell r="H577">
            <v>80</v>
          </cell>
          <cell r="I577">
            <v>6</v>
          </cell>
          <cell r="J577">
            <v>80</v>
          </cell>
          <cell r="K577">
            <v>2</v>
          </cell>
          <cell r="L577">
            <v>5</v>
          </cell>
          <cell r="M577">
            <v>80</v>
          </cell>
          <cell r="N577">
            <v>2</v>
          </cell>
          <cell r="O577">
            <v>5</v>
          </cell>
          <cell r="P577">
            <v>80</v>
          </cell>
          <cell r="Q577">
            <v>2</v>
          </cell>
          <cell r="R577">
            <v>5</v>
          </cell>
          <cell r="S577">
            <v>80</v>
          </cell>
          <cell r="T577">
            <v>2</v>
          </cell>
          <cell r="U577">
            <v>5</v>
          </cell>
          <cell r="V577">
            <v>80</v>
          </cell>
          <cell r="W577">
            <v>2</v>
          </cell>
          <cell r="X577">
            <v>5</v>
          </cell>
          <cell r="Y577">
            <v>480</v>
          </cell>
          <cell r="Z577">
            <v>10</v>
          </cell>
          <cell r="AA577">
            <v>25</v>
          </cell>
          <cell r="AB577">
            <v>80</v>
          </cell>
          <cell r="AC577">
            <v>2</v>
          </cell>
          <cell r="AD577">
            <v>1.6666666666666667</v>
          </cell>
          <cell r="AE577">
            <v>2.1666666666666665</v>
          </cell>
          <cell r="AF577">
            <v>5</v>
          </cell>
          <cell r="AG577">
            <v>4.166666666666667</v>
          </cell>
          <cell r="AH577">
            <v>4.666666666666667</v>
          </cell>
        </row>
        <row r="578">
          <cell r="B578" t="str">
            <v>Manaphy</v>
          </cell>
          <cell r="C578" t="str">
            <v>Water</v>
          </cell>
          <cell r="H578">
            <v>100</v>
          </cell>
          <cell r="I578">
            <v>7</v>
          </cell>
          <cell r="J578">
            <v>100</v>
          </cell>
          <cell r="K578">
            <v>3</v>
          </cell>
          <cell r="L578">
            <v>6</v>
          </cell>
          <cell r="M578">
            <v>100</v>
          </cell>
          <cell r="N578">
            <v>3</v>
          </cell>
          <cell r="O578">
            <v>6</v>
          </cell>
          <cell r="P578">
            <v>100</v>
          </cell>
          <cell r="Q578">
            <v>3</v>
          </cell>
          <cell r="R578">
            <v>6</v>
          </cell>
          <cell r="S578">
            <v>100</v>
          </cell>
          <cell r="T578">
            <v>3</v>
          </cell>
          <cell r="U578">
            <v>6</v>
          </cell>
          <cell r="V578">
            <v>100</v>
          </cell>
          <cell r="W578">
            <v>3</v>
          </cell>
          <cell r="X578">
            <v>6</v>
          </cell>
          <cell r="Y578">
            <v>600</v>
          </cell>
          <cell r="Z578">
            <v>15</v>
          </cell>
          <cell r="AA578">
            <v>30</v>
          </cell>
          <cell r="AB578">
            <v>100</v>
          </cell>
          <cell r="AC578">
            <v>3</v>
          </cell>
          <cell r="AD578">
            <v>2.5</v>
          </cell>
          <cell r="AE578">
            <v>3.0833333333333335</v>
          </cell>
          <cell r="AF578">
            <v>6</v>
          </cell>
          <cell r="AG578">
            <v>5</v>
          </cell>
          <cell r="AH578">
            <v>5.583333333333333</v>
          </cell>
        </row>
        <row r="579">
          <cell r="B579" t="str">
            <v>Darkrai</v>
          </cell>
          <cell r="C579" t="str">
            <v>Dark</v>
          </cell>
          <cell r="H579">
            <v>70</v>
          </cell>
          <cell r="I579">
            <v>5</v>
          </cell>
          <cell r="J579">
            <v>90</v>
          </cell>
          <cell r="K579">
            <v>2</v>
          </cell>
          <cell r="L579">
            <v>5</v>
          </cell>
          <cell r="M579">
            <v>125</v>
          </cell>
          <cell r="N579">
            <v>3</v>
          </cell>
          <cell r="O579">
            <v>7</v>
          </cell>
          <cell r="P579">
            <v>90</v>
          </cell>
          <cell r="Q579">
            <v>2</v>
          </cell>
          <cell r="R579">
            <v>5</v>
          </cell>
          <cell r="S579">
            <v>135</v>
          </cell>
          <cell r="T579">
            <v>3</v>
          </cell>
          <cell r="U579">
            <v>7</v>
          </cell>
          <cell r="V579">
            <v>90</v>
          </cell>
          <cell r="W579">
            <v>2</v>
          </cell>
          <cell r="X579">
            <v>5</v>
          </cell>
          <cell r="Y579">
            <v>600</v>
          </cell>
          <cell r="Z579">
            <v>12</v>
          </cell>
          <cell r="AA579">
            <v>29</v>
          </cell>
          <cell r="AB579">
            <v>100</v>
          </cell>
          <cell r="AC579">
            <v>2.4</v>
          </cell>
          <cell r="AD579">
            <v>2</v>
          </cell>
          <cell r="AE579">
            <v>2.4166666666666665</v>
          </cell>
          <cell r="AF579">
            <v>5.8</v>
          </cell>
          <cell r="AG579">
            <v>4.833333333333333</v>
          </cell>
          <cell r="AH579">
            <v>5.25</v>
          </cell>
        </row>
        <row r="580">
          <cell r="B580" t="str">
            <v>Shaymin (Land Forme)</v>
          </cell>
          <cell r="C580" t="str">
            <v>Grass</v>
          </cell>
          <cell r="H580">
            <v>100</v>
          </cell>
          <cell r="I580">
            <v>7</v>
          </cell>
          <cell r="J580">
            <v>100</v>
          </cell>
          <cell r="K580">
            <v>3</v>
          </cell>
          <cell r="L580">
            <v>6</v>
          </cell>
          <cell r="M580">
            <v>100</v>
          </cell>
          <cell r="N580">
            <v>3</v>
          </cell>
          <cell r="O580">
            <v>6</v>
          </cell>
          <cell r="P580">
            <v>100</v>
          </cell>
          <cell r="Q580">
            <v>3</v>
          </cell>
          <cell r="R580">
            <v>6</v>
          </cell>
          <cell r="S580">
            <v>100</v>
          </cell>
          <cell r="T580">
            <v>3</v>
          </cell>
          <cell r="U580">
            <v>6</v>
          </cell>
          <cell r="V580">
            <v>100</v>
          </cell>
          <cell r="W580">
            <v>3</v>
          </cell>
          <cell r="X580">
            <v>6</v>
          </cell>
          <cell r="Y580">
            <v>600</v>
          </cell>
          <cell r="Z580">
            <v>15</v>
          </cell>
          <cell r="AA580">
            <v>30</v>
          </cell>
          <cell r="AB580">
            <v>100</v>
          </cell>
          <cell r="AC580">
            <v>3</v>
          </cell>
          <cell r="AD580">
            <v>2.5</v>
          </cell>
          <cell r="AE580">
            <v>3.0833333333333335</v>
          </cell>
          <cell r="AF580">
            <v>6</v>
          </cell>
          <cell r="AG580">
            <v>5</v>
          </cell>
          <cell r="AH580">
            <v>5.583333333333333</v>
          </cell>
        </row>
        <row r="581">
          <cell r="B581" t="str">
            <v>Shaymin (Sky Forme)</v>
          </cell>
          <cell r="C581" t="str">
            <v>Grass</v>
          </cell>
          <cell r="D581" t="str">
            <v>Flying</v>
          </cell>
          <cell r="H581">
            <v>100</v>
          </cell>
          <cell r="I581">
            <v>7</v>
          </cell>
          <cell r="J581">
            <v>103</v>
          </cell>
          <cell r="K581">
            <v>3</v>
          </cell>
          <cell r="L581">
            <v>6</v>
          </cell>
          <cell r="M581">
            <v>127</v>
          </cell>
          <cell r="N581">
            <v>3</v>
          </cell>
          <cell r="O581">
            <v>7</v>
          </cell>
          <cell r="P581">
            <v>75</v>
          </cell>
          <cell r="Q581">
            <v>2</v>
          </cell>
          <cell r="R581">
            <v>5</v>
          </cell>
          <cell r="S581">
            <v>120</v>
          </cell>
          <cell r="T581">
            <v>3</v>
          </cell>
          <cell r="U581">
            <v>7</v>
          </cell>
          <cell r="V581">
            <v>75</v>
          </cell>
          <cell r="W581">
            <v>2</v>
          </cell>
          <cell r="X581">
            <v>5</v>
          </cell>
          <cell r="Y581">
            <v>600</v>
          </cell>
          <cell r="Z581">
            <v>13</v>
          </cell>
          <cell r="AA581">
            <v>30</v>
          </cell>
          <cell r="AB581">
            <v>100</v>
          </cell>
          <cell r="AC581">
            <v>2.6</v>
          </cell>
          <cell r="AD581">
            <v>2.1666666666666665</v>
          </cell>
          <cell r="AE581">
            <v>2.75</v>
          </cell>
          <cell r="AF581">
            <v>6</v>
          </cell>
          <cell r="AG581">
            <v>5</v>
          </cell>
          <cell r="AH581">
            <v>5.583333333333333</v>
          </cell>
        </row>
        <row r="582">
          <cell r="B582" t="str">
            <v>Arceus</v>
          </cell>
          <cell r="C582" t="str">
            <v>Normal</v>
          </cell>
          <cell r="H582">
            <v>120</v>
          </cell>
          <cell r="I582">
            <v>8</v>
          </cell>
          <cell r="J582">
            <v>120</v>
          </cell>
          <cell r="K582">
            <v>3</v>
          </cell>
          <cell r="L582">
            <v>7</v>
          </cell>
          <cell r="M582">
            <v>120</v>
          </cell>
          <cell r="N582">
            <v>3</v>
          </cell>
          <cell r="O582">
            <v>7</v>
          </cell>
          <cell r="P582">
            <v>120</v>
          </cell>
          <cell r="Q582">
            <v>3</v>
          </cell>
          <cell r="R582">
            <v>7</v>
          </cell>
          <cell r="S582">
            <v>120</v>
          </cell>
          <cell r="T582">
            <v>3</v>
          </cell>
          <cell r="U582">
            <v>7</v>
          </cell>
          <cell r="V582">
            <v>120</v>
          </cell>
          <cell r="W582">
            <v>3</v>
          </cell>
          <cell r="X582">
            <v>7</v>
          </cell>
          <cell r="Y582">
            <v>720</v>
          </cell>
          <cell r="Z582">
            <v>15</v>
          </cell>
          <cell r="AA582">
            <v>35</v>
          </cell>
          <cell r="AB582">
            <v>120</v>
          </cell>
          <cell r="AC582">
            <v>3</v>
          </cell>
          <cell r="AD582">
            <v>2.5</v>
          </cell>
          <cell r="AE582">
            <v>3.1666666666666665</v>
          </cell>
          <cell r="AF582">
            <v>7</v>
          </cell>
          <cell r="AG582">
            <v>5.833333333333333</v>
          </cell>
          <cell r="AH582">
            <v>6.5</v>
          </cell>
        </row>
        <row r="583">
          <cell r="B583" t="str">
            <v>Victini</v>
          </cell>
          <cell r="C583" t="str">
            <v>Psychic</v>
          </cell>
          <cell r="D583" t="str">
            <v>Fire</v>
          </cell>
          <cell r="H583">
            <v>100</v>
          </cell>
          <cell r="I583">
            <v>7</v>
          </cell>
          <cell r="J583">
            <v>100</v>
          </cell>
          <cell r="K583">
            <v>3</v>
          </cell>
          <cell r="L583">
            <v>6</v>
          </cell>
          <cell r="M583">
            <v>100</v>
          </cell>
          <cell r="N583">
            <v>3</v>
          </cell>
          <cell r="O583">
            <v>6</v>
          </cell>
          <cell r="P583">
            <v>100</v>
          </cell>
          <cell r="Q583">
            <v>3</v>
          </cell>
          <cell r="R583">
            <v>6</v>
          </cell>
          <cell r="S583">
            <v>100</v>
          </cell>
          <cell r="T583">
            <v>3</v>
          </cell>
          <cell r="U583">
            <v>6</v>
          </cell>
          <cell r="V583">
            <v>100</v>
          </cell>
          <cell r="W583">
            <v>3</v>
          </cell>
          <cell r="X583">
            <v>6</v>
          </cell>
          <cell r="Y583">
            <v>600</v>
          </cell>
          <cell r="Z583">
            <v>15</v>
          </cell>
          <cell r="AA583">
            <v>30</v>
          </cell>
          <cell r="AB583">
            <v>100</v>
          </cell>
          <cell r="AC583">
            <v>3</v>
          </cell>
          <cell r="AD583">
            <v>2.5</v>
          </cell>
          <cell r="AE583">
            <v>3.0833333333333335</v>
          </cell>
          <cell r="AF583">
            <v>6</v>
          </cell>
          <cell r="AG583">
            <v>5</v>
          </cell>
          <cell r="AH583">
            <v>5.583333333333333</v>
          </cell>
        </row>
        <row r="584">
          <cell r="B584" t="str">
            <v>Snivy</v>
          </cell>
          <cell r="C584" t="str">
            <v>Grass</v>
          </cell>
          <cell r="G584">
            <v>3</v>
          </cell>
          <cell r="H584">
            <v>45</v>
          </cell>
          <cell r="I584">
            <v>3</v>
          </cell>
          <cell r="J584">
            <v>45</v>
          </cell>
          <cell r="K584">
            <v>2</v>
          </cell>
          <cell r="L584">
            <v>4</v>
          </cell>
          <cell r="M584">
            <v>63</v>
          </cell>
          <cell r="N584">
            <v>2</v>
          </cell>
          <cell r="O584">
            <v>4</v>
          </cell>
          <cell r="P584">
            <v>55</v>
          </cell>
          <cell r="Q584">
            <v>2</v>
          </cell>
          <cell r="R584">
            <v>4</v>
          </cell>
          <cell r="S584">
            <v>45</v>
          </cell>
          <cell r="T584">
            <v>2</v>
          </cell>
          <cell r="U584">
            <v>4</v>
          </cell>
          <cell r="V584">
            <v>55</v>
          </cell>
          <cell r="W584">
            <v>2</v>
          </cell>
          <cell r="X584">
            <v>4</v>
          </cell>
          <cell r="Y584">
            <v>308</v>
          </cell>
          <cell r="Z584">
            <v>10</v>
          </cell>
          <cell r="AA584">
            <v>20</v>
          </cell>
          <cell r="AB584">
            <v>51.33</v>
          </cell>
          <cell r="AC584">
            <v>2</v>
          </cell>
          <cell r="AD584">
            <v>1.9166666666666667</v>
          </cell>
          <cell r="AE584">
            <v>1.9166666666666667</v>
          </cell>
          <cell r="AF584">
            <v>4</v>
          </cell>
          <cell r="AG584">
            <v>3.5833333333333335</v>
          </cell>
          <cell r="AH584">
            <v>3.5833333333333335</v>
          </cell>
        </row>
        <row r="585">
          <cell r="B585" t="str">
            <v>Servine</v>
          </cell>
          <cell r="C585" t="str">
            <v>Grass</v>
          </cell>
          <cell r="G585">
            <v>4</v>
          </cell>
          <cell r="H585">
            <v>60</v>
          </cell>
          <cell r="I585">
            <v>4</v>
          </cell>
          <cell r="J585">
            <v>60</v>
          </cell>
          <cell r="K585">
            <v>2</v>
          </cell>
          <cell r="L585">
            <v>4</v>
          </cell>
          <cell r="M585">
            <v>83</v>
          </cell>
          <cell r="N585">
            <v>2</v>
          </cell>
          <cell r="O585">
            <v>5</v>
          </cell>
          <cell r="P585">
            <v>75</v>
          </cell>
          <cell r="Q585">
            <v>2</v>
          </cell>
          <cell r="R585">
            <v>5</v>
          </cell>
          <cell r="S585">
            <v>60</v>
          </cell>
          <cell r="T585">
            <v>2</v>
          </cell>
          <cell r="U585">
            <v>4</v>
          </cell>
          <cell r="V585">
            <v>75</v>
          </cell>
          <cell r="W585">
            <v>2</v>
          </cell>
          <cell r="X585">
            <v>5</v>
          </cell>
          <cell r="Y585">
            <v>413</v>
          </cell>
          <cell r="Z585">
            <v>10</v>
          </cell>
          <cell r="AA585">
            <v>23</v>
          </cell>
          <cell r="AB585">
            <v>68.83</v>
          </cell>
          <cell r="AC585">
            <v>2</v>
          </cell>
          <cell r="AD585">
            <v>2</v>
          </cell>
          <cell r="AE585">
            <v>2</v>
          </cell>
          <cell r="AF585">
            <v>4.5999999999999996</v>
          </cell>
          <cell r="AG585">
            <v>4.166666666666667</v>
          </cell>
          <cell r="AH585">
            <v>4.166666666666667</v>
          </cell>
        </row>
        <row r="586">
          <cell r="B586" t="str">
            <v>Serperior</v>
          </cell>
          <cell r="C586" t="str">
            <v>Grass</v>
          </cell>
          <cell r="G586">
            <v>10</v>
          </cell>
          <cell r="H586">
            <v>75</v>
          </cell>
          <cell r="I586">
            <v>10</v>
          </cell>
          <cell r="J586">
            <v>75</v>
          </cell>
          <cell r="K586">
            <v>2</v>
          </cell>
          <cell r="L586">
            <v>5</v>
          </cell>
          <cell r="M586">
            <v>113</v>
          </cell>
          <cell r="N586">
            <v>3</v>
          </cell>
          <cell r="O586">
            <v>6</v>
          </cell>
          <cell r="P586">
            <v>95</v>
          </cell>
          <cell r="Q586">
            <v>3</v>
          </cell>
          <cell r="R586">
            <v>6</v>
          </cell>
          <cell r="S586">
            <v>75</v>
          </cell>
          <cell r="T586">
            <v>2</v>
          </cell>
          <cell r="U586">
            <v>5</v>
          </cell>
          <cell r="V586">
            <v>95</v>
          </cell>
          <cell r="W586">
            <v>3</v>
          </cell>
          <cell r="X586">
            <v>6</v>
          </cell>
          <cell r="Y586">
            <v>528</v>
          </cell>
          <cell r="Z586">
            <v>13</v>
          </cell>
          <cell r="AA586">
            <v>28</v>
          </cell>
          <cell r="AB586">
            <v>88</v>
          </cell>
          <cell r="AC586">
            <v>2.6</v>
          </cell>
          <cell r="AD586">
            <v>3</v>
          </cell>
          <cell r="AE586">
            <v>3</v>
          </cell>
          <cell r="AF586">
            <v>5.6</v>
          </cell>
          <cell r="AG586">
            <v>5.5</v>
          </cell>
          <cell r="AH586">
            <v>5.5</v>
          </cell>
        </row>
        <row r="587">
          <cell r="B587" t="str">
            <v>Tepig</v>
          </cell>
          <cell r="C587" t="str">
            <v>Fire</v>
          </cell>
          <cell r="G587">
            <v>3</v>
          </cell>
          <cell r="H587">
            <v>65</v>
          </cell>
          <cell r="I587">
            <v>3</v>
          </cell>
          <cell r="J587">
            <v>63</v>
          </cell>
          <cell r="K587">
            <v>2</v>
          </cell>
          <cell r="L587">
            <v>4</v>
          </cell>
          <cell r="M587">
            <v>45</v>
          </cell>
          <cell r="N587">
            <v>2</v>
          </cell>
          <cell r="O587">
            <v>4</v>
          </cell>
          <cell r="P587">
            <v>45</v>
          </cell>
          <cell r="Q587">
            <v>2</v>
          </cell>
          <cell r="R587">
            <v>4</v>
          </cell>
          <cell r="S587">
            <v>45</v>
          </cell>
          <cell r="T587">
            <v>2</v>
          </cell>
          <cell r="U587">
            <v>4</v>
          </cell>
          <cell r="V587">
            <v>45</v>
          </cell>
          <cell r="W587">
            <v>2</v>
          </cell>
          <cell r="X587">
            <v>4</v>
          </cell>
          <cell r="Y587">
            <v>308</v>
          </cell>
          <cell r="Z587">
            <v>10</v>
          </cell>
          <cell r="AA587">
            <v>20</v>
          </cell>
          <cell r="AB587">
            <v>51.33</v>
          </cell>
          <cell r="AC587">
            <v>2</v>
          </cell>
          <cell r="AD587">
            <v>1.9166666666666667</v>
          </cell>
          <cell r="AE587">
            <v>1.9166666666666667</v>
          </cell>
          <cell r="AF587">
            <v>4</v>
          </cell>
          <cell r="AG587">
            <v>3.5833333333333335</v>
          </cell>
          <cell r="AH587">
            <v>3.5833333333333335</v>
          </cell>
        </row>
        <row r="588">
          <cell r="B588" t="str">
            <v>Pignite</v>
          </cell>
          <cell r="C588" t="str">
            <v>Fire</v>
          </cell>
          <cell r="D588" t="str">
            <v>Fighting</v>
          </cell>
          <cell r="G588">
            <v>4</v>
          </cell>
          <cell r="H588">
            <v>90</v>
          </cell>
          <cell r="I588">
            <v>4</v>
          </cell>
          <cell r="J588">
            <v>93</v>
          </cell>
          <cell r="K588">
            <v>2</v>
          </cell>
          <cell r="L588">
            <v>5</v>
          </cell>
          <cell r="M588">
            <v>55</v>
          </cell>
          <cell r="N588">
            <v>2</v>
          </cell>
          <cell r="O588">
            <v>4</v>
          </cell>
          <cell r="P588">
            <v>55</v>
          </cell>
          <cell r="Q588">
            <v>2</v>
          </cell>
          <cell r="R588">
            <v>4</v>
          </cell>
          <cell r="S588">
            <v>70</v>
          </cell>
          <cell r="T588">
            <v>2</v>
          </cell>
          <cell r="U588">
            <v>5</v>
          </cell>
          <cell r="V588">
            <v>55</v>
          </cell>
          <cell r="W588">
            <v>2</v>
          </cell>
          <cell r="X588">
            <v>4</v>
          </cell>
          <cell r="Y588">
            <v>418</v>
          </cell>
          <cell r="Z588">
            <v>10</v>
          </cell>
          <cell r="AA588">
            <v>22</v>
          </cell>
          <cell r="AB588">
            <v>69.67</v>
          </cell>
          <cell r="AC588">
            <v>2</v>
          </cell>
          <cell r="AD588">
            <v>2</v>
          </cell>
          <cell r="AE588">
            <v>2</v>
          </cell>
          <cell r="AF588">
            <v>4.4000000000000004</v>
          </cell>
          <cell r="AG588">
            <v>4</v>
          </cell>
          <cell r="AH588">
            <v>4</v>
          </cell>
        </row>
        <row r="589">
          <cell r="B589" t="str">
            <v>Emboar</v>
          </cell>
          <cell r="C589" t="str">
            <v>Fire</v>
          </cell>
          <cell r="D589" t="str">
            <v>Fighting</v>
          </cell>
          <cell r="G589">
            <v>5</v>
          </cell>
          <cell r="H589">
            <v>110</v>
          </cell>
          <cell r="I589">
            <v>5</v>
          </cell>
          <cell r="J589">
            <v>123</v>
          </cell>
          <cell r="K589">
            <v>3</v>
          </cell>
          <cell r="L589">
            <v>7</v>
          </cell>
          <cell r="M589">
            <v>65</v>
          </cell>
          <cell r="N589">
            <v>2</v>
          </cell>
          <cell r="O589">
            <v>4</v>
          </cell>
          <cell r="P589">
            <v>65</v>
          </cell>
          <cell r="Q589">
            <v>2</v>
          </cell>
          <cell r="R589">
            <v>4</v>
          </cell>
          <cell r="S589">
            <v>100</v>
          </cell>
          <cell r="T589">
            <v>3</v>
          </cell>
          <cell r="U589">
            <v>6</v>
          </cell>
          <cell r="V589">
            <v>65</v>
          </cell>
          <cell r="W589">
            <v>2</v>
          </cell>
          <cell r="X589">
            <v>4</v>
          </cell>
          <cell r="Y589">
            <v>528</v>
          </cell>
          <cell r="Z589">
            <v>12</v>
          </cell>
          <cell r="AA589">
            <v>25</v>
          </cell>
          <cell r="AB589">
            <v>88</v>
          </cell>
          <cell r="AC589">
            <v>2.4</v>
          </cell>
          <cell r="AD589">
            <v>2.4166666666666665</v>
          </cell>
          <cell r="AE589">
            <v>2.4166666666666665</v>
          </cell>
          <cell r="AF589">
            <v>5</v>
          </cell>
          <cell r="AG589">
            <v>4.583333333333333</v>
          </cell>
          <cell r="AH589">
            <v>4.583333333333333</v>
          </cell>
        </row>
        <row r="590">
          <cell r="B590" t="str">
            <v>Oshawott</v>
          </cell>
          <cell r="C590" t="str">
            <v>Water</v>
          </cell>
          <cell r="G590">
            <v>3</v>
          </cell>
          <cell r="H590">
            <v>55</v>
          </cell>
          <cell r="I590">
            <v>3</v>
          </cell>
          <cell r="J590">
            <v>55</v>
          </cell>
          <cell r="K590">
            <v>2</v>
          </cell>
          <cell r="L590">
            <v>4</v>
          </cell>
          <cell r="M590">
            <v>45</v>
          </cell>
          <cell r="N590">
            <v>2</v>
          </cell>
          <cell r="O590">
            <v>4</v>
          </cell>
          <cell r="P590">
            <v>45</v>
          </cell>
          <cell r="Q590">
            <v>2</v>
          </cell>
          <cell r="R590">
            <v>4</v>
          </cell>
          <cell r="S590">
            <v>63</v>
          </cell>
          <cell r="T590">
            <v>2</v>
          </cell>
          <cell r="U590">
            <v>4</v>
          </cell>
          <cell r="V590">
            <v>45</v>
          </cell>
          <cell r="W590">
            <v>2</v>
          </cell>
          <cell r="X590">
            <v>4</v>
          </cell>
          <cell r="Y590">
            <v>308</v>
          </cell>
          <cell r="Z590">
            <v>10</v>
          </cell>
          <cell r="AA590">
            <v>20</v>
          </cell>
          <cell r="AB590">
            <v>51.33</v>
          </cell>
          <cell r="AC590">
            <v>2</v>
          </cell>
          <cell r="AD590">
            <v>1.9166666666666667</v>
          </cell>
          <cell r="AE590">
            <v>1.9166666666666667</v>
          </cell>
          <cell r="AF590">
            <v>4</v>
          </cell>
          <cell r="AG590">
            <v>3.5833333333333335</v>
          </cell>
          <cell r="AH590">
            <v>3.5833333333333335</v>
          </cell>
        </row>
        <row r="591">
          <cell r="B591" t="str">
            <v>Dewott</v>
          </cell>
          <cell r="C591" t="str">
            <v>Water</v>
          </cell>
          <cell r="G591">
            <v>4</v>
          </cell>
          <cell r="H591">
            <v>75</v>
          </cell>
          <cell r="I591">
            <v>4</v>
          </cell>
          <cell r="J591">
            <v>75</v>
          </cell>
          <cell r="K591">
            <v>2</v>
          </cell>
          <cell r="L591">
            <v>5</v>
          </cell>
          <cell r="M591">
            <v>60</v>
          </cell>
          <cell r="N591">
            <v>2</v>
          </cell>
          <cell r="O591">
            <v>4</v>
          </cell>
          <cell r="P591">
            <v>60</v>
          </cell>
          <cell r="Q591">
            <v>2</v>
          </cell>
          <cell r="R591">
            <v>4</v>
          </cell>
          <cell r="S591">
            <v>83</v>
          </cell>
          <cell r="T591">
            <v>2</v>
          </cell>
          <cell r="U591">
            <v>5</v>
          </cell>
          <cell r="V591">
            <v>60</v>
          </cell>
          <cell r="W591">
            <v>2</v>
          </cell>
          <cell r="X591">
            <v>4</v>
          </cell>
          <cell r="Y591">
            <v>413</v>
          </cell>
          <cell r="Z591">
            <v>10</v>
          </cell>
          <cell r="AA591">
            <v>22</v>
          </cell>
          <cell r="AB591">
            <v>68.83</v>
          </cell>
          <cell r="AC591">
            <v>2</v>
          </cell>
          <cell r="AD591">
            <v>2</v>
          </cell>
          <cell r="AE591">
            <v>2</v>
          </cell>
          <cell r="AF591">
            <v>4.4000000000000004</v>
          </cell>
          <cell r="AG591">
            <v>4</v>
          </cell>
          <cell r="AH591">
            <v>4</v>
          </cell>
        </row>
        <row r="592">
          <cell r="B592" t="str">
            <v>Samurott</v>
          </cell>
          <cell r="C592" t="str">
            <v>Water</v>
          </cell>
          <cell r="G592">
            <v>5</v>
          </cell>
          <cell r="H592">
            <v>95</v>
          </cell>
          <cell r="I592">
            <v>5</v>
          </cell>
          <cell r="J592">
            <v>100</v>
          </cell>
          <cell r="K592">
            <v>3</v>
          </cell>
          <cell r="L592">
            <v>6</v>
          </cell>
          <cell r="M592">
            <v>70</v>
          </cell>
          <cell r="N592">
            <v>2</v>
          </cell>
          <cell r="O592">
            <v>5</v>
          </cell>
          <cell r="P592">
            <v>85</v>
          </cell>
          <cell r="Q592">
            <v>2</v>
          </cell>
          <cell r="R592">
            <v>5</v>
          </cell>
          <cell r="S592">
            <v>108</v>
          </cell>
          <cell r="T592">
            <v>3</v>
          </cell>
          <cell r="U592">
            <v>6</v>
          </cell>
          <cell r="V592">
            <v>70</v>
          </cell>
          <cell r="W592">
            <v>2</v>
          </cell>
          <cell r="X592">
            <v>5</v>
          </cell>
          <cell r="Y592">
            <v>528</v>
          </cell>
          <cell r="Z592">
            <v>12</v>
          </cell>
          <cell r="AA592">
            <v>27</v>
          </cell>
          <cell r="AB592">
            <v>88</v>
          </cell>
          <cell r="AC592">
            <v>2.4</v>
          </cell>
          <cell r="AD592">
            <v>2.4166666666666665</v>
          </cell>
          <cell r="AE592">
            <v>2.4166666666666665</v>
          </cell>
          <cell r="AF592">
            <v>5.4</v>
          </cell>
          <cell r="AG592">
            <v>4.916666666666667</v>
          </cell>
          <cell r="AH592">
            <v>4.916666666666667</v>
          </cell>
        </row>
        <row r="593">
          <cell r="B593" t="str">
            <v>Patrat</v>
          </cell>
          <cell r="C593" t="str">
            <v>Normal</v>
          </cell>
          <cell r="G593">
            <v>3</v>
          </cell>
          <cell r="H593">
            <v>45</v>
          </cell>
          <cell r="I593">
            <v>3</v>
          </cell>
          <cell r="J593">
            <v>55</v>
          </cell>
          <cell r="K593">
            <v>2</v>
          </cell>
          <cell r="L593">
            <v>4</v>
          </cell>
          <cell r="M593">
            <v>42</v>
          </cell>
          <cell r="N593">
            <v>1</v>
          </cell>
          <cell r="O593">
            <v>3</v>
          </cell>
          <cell r="P593">
            <v>39</v>
          </cell>
          <cell r="Q593">
            <v>1</v>
          </cell>
          <cell r="R593">
            <v>3</v>
          </cell>
          <cell r="S593">
            <v>35</v>
          </cell>
          <cell r="T593">
            <v>1</v>
          </cell>
          <cell r="U593">
            <v>3</v>
          </cell>
          <cell r="V593">
            <v>39</v>
          </cell>
          <cell r="W593">
            <v>1</v>
          </cell>
          <cell r="X593">
            <v>3</v>
          </cell>
          <cell r="Y593">
            <v>255</v>
          </cell>
          <cell r="Z593">
            <v>6</v>
          </cell>
          <cell r="AA593">
            <v>16</v>
          </cell>
          <cell r="AB593">
            <v>42.5</v>
          </cell>
          <cell r="AC593">
            <v>1.2</v>
          </cell>
          <cell r="AD593">
            <v>1.25</v>
          </cell>
          <cell r="AE593">
            <v>1.25</v>
          </cell>
          <cell r="AF593">
            <v>3.2</v>
          </cell>
          <cell r="AG593">
            <v>2.9166666666666665</v>
          </cell>
          <cell r="AH593">
            <v>2.9166666666666665</v>
          </cell>
        </row>
        <row r="594">
          <cell r="B594" t="str">
            <v>Watchog</v>
          </cell>
          <cell r="C594" t="str">
            <v>Normal</v>
          </cell>
          <cell r="G594">
            <v>4</v>
          </cell>
          <cell r="H594">
            <v>60</v>
          </cell>
          <cell r="I594">
            <v>4</v>
          </cell>
          <cell r="J594">
            <v>85</v>
          </cell>
          <cell r="K594">
            <v>2</v>
          </cell>
          <cell r="L594">
            <v>5</v>
          </cell>
          <cell r="M594">
            <v>77</v>
          </cell>
          <cell r="N594">
            <v>2</v>
          </cell>
          <cell r="O594">
            <v>5</v>
          </cell>
          <cell r="P594">
            <v>69</v>
          </cell>
          <cell r="Q594">
            <v>2</v>
          </cell>
          <cell r="R594">
            <v>4</v>
          </cell>
          <cell r="S594">
            <v>60</v>
          </cell>
          <cell r="T594">
            <v>2</v>
          </cell>
          <cell r="U594">
            <v>4</v>
          </cell>
          <cell r="V594">
            <v>69</v>
          </cell>
          <cell r="W594">
            <v>2</v>
          </cell>
          <cell r="X594">
            <v>4</v>
          </cell>
          <cell r="Y594">
            <v>420</v>
          </cell>
          <cell r="Z594">
            <v>10</v>
          </cell>
          <cell r="AA594">
            <v>22</v>
          </cell>
          <cell r="AB594">
            <v>70</v>
          </cell>
          <cell r="AC594">
            <v>2</v>
          </cell>
          <cell r="AD594">
            <v>2</v>
          </cell>
          <cell r="AE594">
            <v>2</v>
          </cell>
          <cell r="AF594">
            <v>4.4000000000000004</v>
          </cell>
          <cell r="AG594">
            <v>4</v>
          </cell>
          <cell r="AH594">
            <v>4</v>
          </cell>
        </row>
        <row r="595">
          <cell r="B595" t="str">
            <v>Lillipup</v>
          </cell>
          <cell r="C595" t="str">
            <v>Normal</v>
          </cell>
          <cell r="G595">
            <v>3</v>
          </cell>
          <cell r="H595">
            <v>45</v>
          </cell>
          <cell r="I595">
            <v>3</v>
          </cell>
          <cell r="J595">
            <v>60</v>
          </cell>
          <cell r="K595">
            <v>2</v>
          </cell>
          <cell r="L595">
            <v>4</v>
          </cell>
          <cell r="M595">
            <v>55</v>
          </cell>
          <cell r="N595">
            <v>2</v>
          </cell>
          <cell r="O595">
            <v>4</v>
          </cell>
          <cell r="P595">
            <v>45</v>
          </cell>
          <cell r="Q595">
            <v>2</v>
          </cell>
          <cell r="R595">
            <v>4</v>
          </cell>
          <cell r="S595">
            <v>25</v>
          </cell>
          <cell r="T595">
            <v>1</v>
          </cell>
          <cell r="U595">
            <v>3</v>
          </cell>
          <cell r="V595">
            <v>45</v>
          </cell>
          <cell r="W595">
            <v>2</v>
          </cell>
          <cell r="X595">
            <v>4</v>
          </cell>
          <cell r="Y595">
            <v>275</v>
          </cell>
          <cell r="Z595">
            <v>9</v>
          </cell>
          <cell r="AA595">
            <v>19</v>
          </cell>
          <cell r="AB595">
            <v>45.83</v>
          </cell>
          <cell r="AC595">
            <v>1.8</v>
          </cell>
          <cell r="AD595">
            <v>1.75</v>
          </cell>
          <cell r="AE595">
            <v>1.75</v>
          </cell>
          <cell r="AF595">
            <v>3.8</v>
          </cell>
          <cell r="AG595">
            <v>3.4166666666666665</v>
          </cell>
          <cell r="AH595">
            <v>3.4166666666666665</v>
          </cell>
        </row>
        <row r="596">
          <cell r="B596" t="str">
            <v>Herdier</v>
          </cell>
          <cell r="C596" t="str">
            <v>Normal</v>
          </cell>
          <cell r="G596">
            <v>4</v>
          </cell>
          <cell r="H596">
            <v>65</v>
          </cell>
          <cell r="I596">
            <v>4</v>
          </cell>
          <cell r="J596">
            <v>80</v>
          </cell>
          <cell r="K596">
            <v>2</v>
          </cell>
          <cell r="L596">
            <v>5</v>
          </cell>
          <cell r="M596">
            <v>60</v>
          </cell>
          <cell r="N596">
            <v>2</v>
          </cell>
          <cell r="O596">
            <v>4</v>
          </cell>
          <cell r="P596">
            <v>65</v>
          </cell>
          <cell r="Q596">
            <v>2</v>
          </cell>
          <cell r="R596">
            <v>4</v>
          </cell>
          <cell r="S596">
            <v>35</v>
          </cell>
          <cell r="T596">
            <v>1</v>
          </cell>
          <cell r="U596">
            <v>3</v>
          </cell>
          <cell r="V596">
            <v>65</v>
          </cell>
          <cell r="W596">
            <v>2</v>
          </cell>
          <cell r="X596">
            <v>4</v>
          </cell>
          <cell r="Y596">
            <v>370</v>
          </cell>
          <cell r="Z596">
            <v>9</v>
          </cell>
          <cell r="AA596">
            <v>20</v>
          </cell>
          <cell r="AB596">
            <v>61.67</v>
          </cell>
          <cell r="AC596">
            <v>1.8</v>
          </cell>
          <cell r="AD596">
            <v>1.8333333333333333</v>
          </cell>
          <cell r="AE596">
            <v>1.8333333333333333</v>
          </cell>
          <cell r="AF596">
            <v>4</v>
          </cell>
          <cell r="AG596">
            <v>3.6666666666666665</v>
          </cell>
          <cell r="AH596">
            <v>3.6666666666666665</v>
          </cell>
        </row>
        <row r="597">
          <cell r="B597" t="str">
            <v>Stoutland</v>
          </cell>
          <cell r="C597" t="str">
            <v>Normal</v>
          </cell>
          <cell r="G597">
            <v>5</v>
          </cell>
          <cell r="H597">
            <v>85</v>
          </cell>
          <cell r="I597">
            <v>5</v>
          </cell>
          <cell r="J597">
            <v>110</v>
          </cell>
          <cell r="K597">
            <v>3</v>
          </cell>
          <cell r="L597">
            <v>5</v>
          </cell>
          <cell r="M597">
            <v>80</v>
          </cell>
          <cell r="N597">
            <v>2</v>
          </cell>
          <cell r="O597">
            <v>5</v>
          </cell>
          <cell r="P597">
            <v>90</v>
          </cell>
          <cell r="Q597">
            <v>2</v>
          </cell>
          <cell r="R597">
            <v>5</v>
          </cell>
          <cell r="S597">
            <v>45</v>
          </cell>
          <cell r="T597">
            <v>2</v>
          </cell>
          <cell r="U597">
            <v>4</v>
          </cell>
          <cell r="V597">
            <v>90</v>
          </cell>
          <cell r="W597">
            <v>2</v>
          </cell>
          <cell r="X597">
            <v>5</v>
          </cell>
          <cell r="Y597">
            <v>500</v>
          </cell>
          <cell r="Z597">
            <v>11</v>
          </cell>
          <cell r="AA597">
            <v>24</v>
          </cell>
          <cell r="AB597">
            <v>83.33</v>
          </cell>
          <cell r="AC597">
            <v>2.2000000000000002</v>
          </cell>
          <cell r="AD597">
            <v>2.25</v>
          </cell>
          <cell r="AE597">
            <v>2.25</v>
          </cell>
          <cell r="AF597">
            <v>4.8</v>
          </cell>
          <cell r="AG597">
            <v>4.416666666666667</v>
          </cell>
          <cell r="AH597">
            <v>4.416666666666667</v>
          </cell>
        </row>
        <row r="598">
          <cell r="B598" t="str">
            <v>Purrloin</v>
          </cell>
          <cell r="C598" t="str">
            <v>Dark</v>
          </cell>
          <cell r="G598">
            <v>3</v>
          </cell>
          <cell r="H598">
            <v>41</v>
          </cell>
          <cell r="I598">
            <v>3</v>
          </cell>
          <cell r="J598">
            <v>50</v>
          </cell>
          <cell r="K598">
            <v>2</v>
          </cell>
          <cell r="L598">
            <v>4</v>
          </cell>
          <cell r="M598">
            <v>66</v>
          </cell>
          <cell r="N598">
            <v>2</v>
          </cell>
          <cell r="O598">
            <v>4</v>
          </cell>
          <cell r="P598">
            <v>37</v>
          </cell>
          <cell r="Q598">
            <v>1</v>
          </cell>
          <cell r="R598">
            <v>3</v>
          </cell>
          <cell r="S598">
            <v>50</v>
          </cell>
          <cell r="T598">
            <v>2</v>
          </cell>
          <cell r="U598">
            <v>4</v>
          </cell>
          <cell r="V598">
            <v>37</v>
          </cell>
          <cell r="W598">
            <v>1</v>
          </cell>
          <cell r="X598">
            <v>3</v>
          </cell>
          <cell r="Y598">
            <v>281</v>
          </cell>
          <cell r="Z598">
            <v>8</v>
          </cell>
          <cell r="AA598">
            <v>18</v>
          </cell>
          <cell r="AB598">
            <v>46.83</v>
          </cell>
          <cell r="AC598">
            <v>1.6</v>
          </cell>
          <cell r="AD598">
            <v>1.5833333333333333</v>
          </cell>
          <cell r="AE598">
            <v>1.5833333333333333</v>
          </cell>
          <cell r="AF598">
            <v>3.6</v>
          </cell>
          <cell r="AG598">
            <v>3.25</v>
          </cell>
          <cell r="AH598">
            <v>3.25</v>
          </cell>
        </row>
        <row r="599">
          <cell r="B599" t="str">
            <v>Liepard</v>
          </cell>
          <cell r="C599" t="str">
            <v>Dark</v>
          </cell>
          <cell r="G599">
            <v>4</v>
          </cell>
          <cell r="H599">
            <v>64</v>
          </cell>
          <cell r="I599">
            <v>4</v>
          </cell>
          <cell r="J599">
            <v>88</v>
          </cell>
          <cell r="K599">
            <v>2</v>
          </cell>
          <cell r="L599">
            <v>5</v>
          </cell>
          <cell r="M599">
            <v>106</v>
          </cell>
          <cell r="N599">
            <v>2</v>
          </cell>
          <cell r="O599">
            <v>6</v>
          </cell>
          <cell r="P599">
            <v>50</v>
          </cell>
          <cell r="Q599">
            <v>2</v>
          </cell>
          <cell r="R599">
            <v>4</v>
          </cell>
          <cell r="S599">
            <v>88</v>
          </cell>
          <cell r="T599">
            <v>2</v>
          </cell>
          <cell r="U599">
            <v>5</v>
          </cell>
          <cell r="V599">
            <v>50</v>
          </cell>
          <cell r="W599">
            <v>2</v>
          </cell>
          <cell r="X599">
            <v>4</v>
          </cell>
          <cell r="Y599">
            <v>446</v>
          </cell>
          <cell r="Z599">
            <v>10</v>
          </cell>
          <cell r="AA599">
            <v>24</v>
          </cell>
          <cell r="AB599">
            <v>74.33</v>
          </cell>
          <cell r="AC599">
            <v>2</v>
          </cell>
          <cell r="AD599">
            <v>2</v>
          </cell>
          <cell r="AE599">
            <v>2</v>
          </cell>
          <cell r="AF599">
            <v>4.8</v>
          </cell>
          <cell r="AG599">
            <v>4.333333333333333</v>
          </cell>
          <cell r="AH599">
            <v>4.333333333333333</v>
          </cell>
        </row>
        <row r="600">
          <cell r="B600" t="str">
            <v>Pansage</v>
          </cell>
          <cell r="C600" t="str">
            <v>Grass</v>
          </cell>
          <cell r="G600">
            <v>3</v>
          </cell>
          <cell r="H600">
            <v>50</v>
          </cell>
          <cell r="I600">
            <v>3</v>
          </cell>
          <cell r="J600">
            <v>53</v>
          </cell>
          <cell r="K600">
            <v>2</v>
          </cell>
          <cell r="L600">
            <v>4</v>
          </cell>
          <cell r="M600">
            <v>64</v>
          </cell>
          <cell r="N600">
            <v>2</v>
          </cell>
          <cell r="O600">
            <v>4</v>
          </cell>
          <cell r="P600">
            <v>48</v>
          </cell>
          <cell r="Q600">
            <v>2</v>
          </cell>
          <cell r="R600">
            <v>4</v>
          </cell>
          <cell r="S600">
            <v>53</v>
          </cell>
          <cell r="T600">
            <v>2</v>
          </cell>
          <cell r="U600">
            <v>4</v>
          </cell>
          <cell r="V600">
            <v>48</v>
          </cell>
          <cell r="W600">
            <v>2</v>
          </cell>
          <cell r="X600">
            <v>4</v>
          </cell>
          <cell r="Y600">
            <v>316</v>
          </cell>
          <cell r="Z600">
            <v>10</v>
          </cell>
          <cell r="AA600">
            <v>20</v>
          </cell>
          <cell r="AB600">
            <v>52.67</v>
          </cell>
          <cell r="AC600">
            <v>2</v>
          </cell>
          <cell r="AD600">
            <v>1.9166666666666667</v>
          </cell>
          <cell r="AE600">
            <v>1.9166666666666667</v>
          </cell>
          <cell r="AF600">
            <v>4</v>
          </cell>
          <cell r="AG600">
            <v>3.5833333333333335</v>
          </cell>
          <cell r="AH600">
            <v>3.5833333333333335</v>
          </cell>
        </row>
        <row r="601">
          <cell r="B601" t="str">
            <v>Simisage</v>
          </cell>
          <cell r="C601" t="str">
            <v>Grass</v>
          </cell>
          <cell r="G601">
            <v>4</v>
          </cell>
          <cell r="H601">
            <v>75</v>
          </cell>
          <cell r="I601">
            <v>4</v>
          </cell>
          <cell r="J601">
            <v>98</v>
          </cell>
          <cell r="K601">
            <v>3</v>
          </cell>
          <cell r="L601">
            <v>6</v>
          </cell>
          <cell r="M601">
            <v>101</v>
          </cell>
          <cell r="N601">
            <v>3</v>
          </cell>
          <cell r="O601">
            <v>6</v>
          </cell>
          <cell r="P601">
            <v>63</v>
          </cell>
          <cell r="Q601">
            <v>2</v>
          </cell>
          <cell r="R601">
            <v>4</v>
          </cell>
          <cell r="S601">
            <v>98</v>
          </cell>
          <cell r="T601">
            <v>3</v>
          </cell>
          <cell r="U601">
            <v>6</v>
          </cell>
          <cell r="V601">
            <v>63</v>
          </cell>
          <cell r="W601">
            <v>2</v>
          </cell>
          <cell r="X601">
            <v>4</v>
          </cell>
          <cell r="Y601">
            <v>498</v>
          </cell>
          <cell r="Z601">
            <v>13</v>
          </cell>
          <cell r="AA601">
            <v>26</v>
          </cell>
          <cell r="AB601">
            <v>83</v>
          </cell>
          <cell r="AC601">
            <v>2.6</v>
          </cell>
          <cell r="AD601">
            <v>2.5</v>
          </cell>
          <cell r="AE601">
            <v>2.5</v>
          </cell>
          <cell r="AF601">
            <v>5.2</v>
          </cell>
          <cell r="AG601">
            <v>4.666666666666667</v>
          </cell>
          <cell r="AH601">
            <v>4.666666666666667</v>
          </cell>
        </row>
        <row r="602">
          <cell r="B602" t="str">
            <v>Pansear</v>
          </cell>
          <cell r="C602" t="str">
            <v>Fire</v>
          </cell>
          <cell r="G602">
            <v>3</v>
          </cell>
          <cell r="H602">
            <v>50</v>
          </cell>
          <cell r="I602">
            <v>3</v>
          </cell>
          <cell r="J602">
            <v>53</v>
          </cell>
          <cell r="K602">
            <v>2</v>
          </cell>
          <cell r="L602">
            <v>4</v>
          </cell>
          <cell r="M602">
            <v>64</v>
          </cell>
          <cell r="N602">
            <v>2</v>
          </cell>
          <cell r="O602">
            <v>4</v>
          </cell>
          <cell r="P602">
            <v>48</v>
          </cell>
          <cell r="Q602">
            <v>2</v>
          </cell>
          <cell r="R602">
            <v>4</v>
          </cell>
          <cell r="S602">
            <v>53</v>
          </cell>
          <cell r="T602">
            <v>2</v>
          </cell>
          <cell r="U602">
            <v>4</v>
          </cell>
          <cell r="V602">
            <v>48</v>
          </cell>
          <cell r="W602">
            <v>2</v>
          </cell>
          <cell r="X602">
            <v>4</v>
          </cell>
          <cell r="Y602">
            <v>316</v>
          </cell>
          <cell r="Z602">
            <v>10</v>
          </cell>
          <cell r="AA602">
            <v>20</v>
          </cell>
          <cell r="AB602">
            <v>52.67</v>
          </cell>
          <cell r="AC602">
            <v>2</v>
          </cell>
          <cell r="AD602">
            <v>1.9166666666666667</v>
          </cell>
          <cell r="AE602">
            <v>1.9166666666666667</v>
          </cell>
          <cell r="AF602">
            <v>4</v>
          </cell>
          <cell r="AG602">
            <v>3.5833333333333335</v>
          </cell>
          <cell r="AH602">
            <v>3.5833333333333335</v>
          </cell>
        </row>
        <row r="603">
          <cell r="B603" t="str">
            <v>Simisear</v>
          </cell>
          <cell r="C603" t="str">
            <v>Fire</v>
          </cell>
          <cell r="G603">
            <v>4</v>
          </cell>
          <cell r="H603">
            <v>75</v>
          </cell>
          <cell r="I603">
            <v>4</v>
          </cell>
          <cell r="J603">
            <v>98</v>
          </cell>
          <cell r="K603">
            <v>3</v>
          </cell>
          <cell r="L603">
            <v>6</v>
          </cell>
          <cell r="M603">
            <v>101</v>
          </cell>
          <cell r="N603">
            <v>3</v>
          </cell>
          <cell r="O603">
            <v>6</v>
          </cell>
          <cell r="P603">
            <v>63</v>
          </cell>
          <cell r="Q603">
            <v>2</v>
          </cell>
          <cell r="R603">
            <v>4</v>
          </cell>
          <cell r="S603">
            <v>98</v>
          </cell>
          <cell r="T603">
            <v>3</v>
          </cell>
          <cell r="U603">
            <v>6</v>
          </cell>
          <cell r="V603">
            <v>63</v>
          </cell>
          <cell r="W603">
            <v>2</v>
          </cell>
          <cell r="X603">
            <v>4</v>
          </cell>
          <cell r="Y603">
            <v>498</v>
          </cell>
          <cell r="Z603">
            <v>13</v>
          </cell>
          <cell r="AA603">
            <v>26</v>
          </cell>
          <cell r="AB603">
            <v>83</v>
          </cell>
          <cell r="AC603">
            <v>2.6</v>
          </cell>
          <cell r="AD603">
            <v>2.5</v>
          </cell>
          <cell r="AE603">
            <v>2.5</v>
          </cell>
          <cell r="AF603">
            <v>5.2</v>
          </cell>
          <cell r="AG603">
            <v>4.666666666666667</v>
          </cell>
          <cell r="AH603">
            <v>4.666666666666667</v>
          </cell>
        </row>
        <row r="604">
          <cell r="B604" t="str">
            <v>Panpour</v>
          </cell>
          <cell r="C604" t="str">
            <v>Water</v>
          </cell>
          <cell r="G604">
            <v>3</v>
          </cell>
          <cell r="H604">
            <v>50</v>
          </cell>
          <cell r="I604">
            <v>3</v>
          </cell>
          <cell r="J604">
            <v>53</v>
          </cell>
          <cell r="K604">
            <v>2</v>
          </cell>
          <cell r="L604">
            <v>4</v>
          </cell>
          <cell r="M604">
            <v>64</v>
          </cell>
          <cell r="N604">
            <v>2</v>
          </cell>
          <cell r="O604">
            <v>4</v>
          </cell>
          <cell r="P604">
            <v>48</v>
          </cell>
          <cell r="Q604">
            <v>2</v>
          </cell>
          <cell r="R604">
            <v>4</v>
          </cell>
          <cell r="S604">
            <v>53</v>
          </cell>
          <cell r="T604">
            <v>2</v>
          </cell>
          <cell r="U604">
            <v>4</v>
          </cell>
          <cell r="V604">
            <v>48</v>
          </cell>
          <cell r="W604">
            <v>2</v>
          </cell>
          <cell r="X604">
            <v>4</v>
          </cell>
          <cell r="Y604">
            <v>316</v>
          </cell>
          <cell r="Z604">
            <v>10</v>
          </cell>
          <cell r="AA604">
            <v>20</v>
          </cell>
          <cell r="AB604">
            <v>52.67</v>
          </cell>
          <cell r="AC604">
            <v>2</v>
          </cell>
          <cell r="AD604">
            <v>1.9166666666666667</v>
          </cell>
          <cell r="AE604">
            <v>1.9166666666666667</v>
          </cell>
          <cell r="AF604">
            <v>4</v>
          </cell>
          <cell r="AG604">
            <v>3.5833333333333335</v>
          </cell>
          <cell r="AH604">
            <v>3.5833333333333335</v>
          </cell>
        </row>
        <row r="605">
          <cell r="B605" t="str">
            <v>Simipour</v>
          </cell>
          <cell r="C605" t="str">
            <v>Water</v>
          </cell>
          <cell r="G605">
            <v>4</v>
          </cell>
          <cell r="H605">
            <v>75</v>
          </cell>
          <cell r="I605">
            <v>4</v>
          </cell>
          <cell r="J605">
            <v>98</v>
          </cell>
          <cell r="K605">
            <v>3</v>
          </cell>
          <cell r="L605">
            <v>6</v>
          </cell>
          <cell r="M605">
            <v>101</v>
          </cell>
          <cell r="N605">
            <v>3</v>
          </cell>
          <cell r="O605">
            <v>6</v>
          </cell>
          <cell r="P605">
            <v>63</v>
          </cell>
          <cell r="Q605">
            <v>2</v>
          </cell>
          <cell r="R605">
            <v>4</v>
          </cell>
          <cell r="S605">
            <v>98</v>
          </cell>
          <cell r="T605">
            <v>3</v>
          </cell>
          <cell r="U605">
            <v>6</v>
          </cell>
          <cell r="V605">
            <v>63</v>
          </cell>
          <cell r="W605">
            <v>2</v>
          </cell>
          <cell r="X605">
            <v>4</v>
          </cell>
          <cell r="Y605">
            <v>498</v>
          </cell>
          <cell r="Z605">
            <v>13</v>
          </cell>
          <cell r="AA605">
            <v>26</v>
          </cell>
          <cell r="AB605">
            <v>83</v>
          </cell>
          <cell r="AC605">
            <v>2.6</v>
          </cell>
          <cell r="AD605">
            <v>2.5</v>
          </cell>
          <cell r="AE605">
            <v>2.5</v>
          </cell>
          <cell r="AF605">
            <v>5.2</v>
          </cell>
          <cell r="AG605">
            <v>4.666666666666667</v>
          </cell>
          <cell r="AH605">
            <v>4.666666666666667</v>
          </cell>
        </row>
        <row r="606">
          <cell r="B606" t="str">
            <v>Munna</v>
          </cell>
          <cell r="C606" t="str">
            <v>Psychic</v>
          </cell>
          <cell r="G606">
            <v>3</v>
          </cell>
          <cell r="H606">
            <v>76</v>
          </cell>
          <cell r="I606">
            <v>3</v>
          </cell>
          <cell r="J606">
            <v>25</v>
          </cell>
          <cell r="K606">
            <v>1</v>
          </cell>
          <cell r="L606">
            <v>3</v>
          </cell>
          <cell r="M606">
            <v>24</v>
          </cell>
          <cell r="N606">
            <v>1</v>
          </cell>
          <cell r="O606">
            <v>3</v>
          </cell>
          <cell r="P606">
            <v>45</v>
          </cell>
          <cell r="Q606">
            <v>2</v>
          </cell>
          <cell r="R606">
            <v>4</v>
          </cell>
          <cell r="S606">
            <v>67</v>
          </cell>
          <cell r="T606">
            <v>2</v>
          </cell>
          <cell r="U606">
            <v>4</v>
          </cell>
          <cell r="V606">
            <v>55</v>
          </cell>
          <cell r="W606">
            <v>2</v>
          </cell>
          <cell r="X606">
            <v>4</v>
          </cell>
          <cell r="Y606">
            <v>292</v>
          </cell>
          <cell r="Z606">
            <v>8</v>
          </cell>
          <cell r="AA606">
            <v>18</v>
          </cell>
          <cell r="AB606">
            <v>48.67</v>
          </cell>
          <cell r="AC606">
            <v>1.6</v>
          </cell>
          <cell r="AD606">
            <v>1.5833333333333333</v>
          </cell>
          <cell r="AE606">
            <v>1.5833333333333333</v>
          </cell>
          <cell r="AF606">
            <v>3.6</v>
          </cell>
          <cell r="AG606">
            <v>3.25</v>
          </cell>
          <cell r="AH606">
            <v>3.25</v>
          </cell>
        </row>
        <row r="607">
          <cell r="B607" t="str">
            <v>Musharna</v>
          </cell>
          <cell r="C607" t="str">
            <v>Psychic</v>
          </cell>
          <cell r="G607">
            <v>4</v>
          </cell>
          <cell r="H607">
            <v>116</v>
          </cell>
          <cell r="I607">
            <v>4</v>
          </cell>
          <cell r="J607">
            <v>55</v>
          </cell>
          <cell r="K607">
            <v>2</v>
          </cell>
          <cell r="L607">
            <v>4</v>
          </cell>
          <cell r="M607">
            <v>29</v>
          </cell>
          <cell r="N607">
            <v>1</v>
          </cell>
          <cell r="O607">
            <v>3</v>
          </cell>
          <cell r="P607">
            <v>85</v>
          </cell>
          <cell r="Q607">
            <v>2</v>
          </cell>
          <cell r="R607">
            <v>5</v>
          </cell>
          <cell r="S607">
            <v>107</v>
          </cell>
          <cell r="T607">
            <v>3</v>
          </cell>
          <cell r="U607">
            <v>6</v>
          </cell>
          <cell r="V607">
            <v>95</v>
          </cell>
          <cell r="W607">
            <v>3</v>
          </cell>
          <cell r="X607">
            <v>6</v>
          </cell>
          <cell r="Y607">
            <v>487</v>
          </cell>
          <cell r="Z607">
            <v>11</v>
          </cell>
          <cell r="AA607">
            <v>24</v>
          </cell>
          <cell r="AB607">
            <v>81.17</v>
          </cell>
          <cell r="AC607">
            <v>2.2000000000000002</v>
          </cell>
          <cell r="AD607">
            <v>2.1666666666666665</v>
          </cell>
          <cell r="AE607">
            <v>2.1666666666666665</v>
          </cell>
          <cell r="AF607">
            <v>4.8</v>
          </cell>
          <cell r="AG607">
            <v>4.333333333333333</v>
          </cell>
          <cell r="AH607">
            <v>4.333333333333333</v>
          </cell>
        </row>
        <row r="608">
          <cell r="B608" t="str">
            <v>Pidove</v>
          </cell>
          <cell r="C608" t="str">
            <v>Normal</v>
          </cell>
          <cell r="D608" t="str">
            <v>Flying</v>
          </cell>
          <cell r="G608">
            <v>3</v>
          </cell>
          <cell r="H608">
            <v>50</v>
          </cell>
          <cell r="I608">
            <v>3</v>
          </cell>
          <cell r="J608">
            <v>55</v>
          </cell>
          <cell r="K608">
            <v>2</v>
          </cell>
          <cell r="L608">
            <v>4</v>
          </cell>
          <cell r="M608">
            <v>43</v>
          </cell>
          <cell r="N608">
            <v>1</v>
          </cell>
          <cell r="O608">
            <v>3</v>
          </cell>
          <cell r="P608">
            <v>50</v>
          </cell>
          <cell r="Q608">
            <v>2</v>
          </cell>
          <cell r="R608">
            <v>4</v>
          </cell>
          <cell r="S608">
            <v>36</v>
          </cell>
          <cell r="T608">
            <v>1</v>
          </cell>
          <cell r="U608">
            <v>3</v>
          </cell>
          <cell r="V608">
            <v>30</v>
          </cell>
          <cell r="W608">
            <v>1</v>
          </cell>
          <cell r="X608">
            <v>3</v>
          </cell>
          <cell r="Y608">
            <v>264</v>
          </cell>
          <cell r="Z608">
            <v>7</v>
          </cell>
          <cell r="AA608">
            <v>17</v>
          </cell>
          <cell r="AB608">
            <v>44</v>
          </cell>
          <cell r="AC608">
            <v>1.4</v>
          </cell>
          <cell r="AD608">
            <v>1.4166666666666667</v>
          </cell>
          <cell r="AE608">
            <v>1.4166666666666667</v>
          </cell>
          <cell r="AF608">
            <v>3.4</v>
          </cell>
          <cell r="AG608">
            <v>3.0833333333333335</v>
          </cell>
          <cell r="AH608">
            <v>3.0833333333333335</v>
          </cell>
        </row>
        <row r="609">
          <cell r="B609" t="str">
            <v>Tranquill</v>
          </cell>
          <cell r="C609" t="str">
            <v>Normal</v>
          </cell>
          <cell r="D609" t="str">
            <v>Flying</v>
          </cell>
          <cell r="G609">
            <v>4</v>
          </cell>
          <cell r="H609">
            <v>62</v>
          </cell>
          <cell r="I609">
            <v>4</v>
          </cell>
          <cell r="J609">
            <v>77</v>
          </cell>
          <cell r="K609">
            <v>2</v>
          </cell>
          <cell r="L609">
            <v>5</v>
          </cell>
          <cell r="M609">
            <v>65</v>
          </cell>
          <cell r="N609">
            <v>2</v>
          </cell>
          <cell r="O609">
            <v>4</v>
          </cell>
          <cell r="P609">
            <v>62</v>
          </cell>
          <cell r="Q609">
            <v>2</v>
          </cell>
          <cell r="R609">
            <v>4</v>
          </cell>
          <cell r="S609">
            <v>50</v>
          </cell>
          <cell r="T609">
            <v>2</v>
          </cell>
          <cell r="U609">
            <v>4</v>
          </cell>
          <cell r="V609">
            <v>42</v>
          </cell>
          <cell r="W609">
            <v>1</v>
          </cell>
          <cell r="X609">
            <v>3</v>
          </cell>
          <cell r="Y609">
            <v>358</v>
          </cell>
          <cell r="Z609">
            <v>9</v>
          </cell>
          <cell r="AA609">
            <v>20</v>
          </cell>
          <cell r="AB609">
            <v>59.67</v>
          </cell>
          <cell r="AC609">
            <v>1.8</v>
          </cell>
          <cell r="AD609">
            <v>1.8333333333333333</v>
          </cell>
          <cell r="AE609">
            <v>1.8333333333333333</v>
          </cell>
          <cell r="AF609">
            <v>4</v>
          </cell>
          <cell r="AG609">
            <v>3.6666666666666665</v>
          </cell>
          <cell r="AH609">
            <v>3.6666666666666665</v>
          </cell>
        </row>
        <row r="610">
          <cell r="B610" t="str">
            <v>Unfezant</v>
          </cell>
          <cell r="C610" t="str">
            <v>Normal</v>
          </cell>
          <cell r="D610" t="str">
            <v>Flying</v>
          </cell>
          <cell r="G610">
            <v>5</v>
          </cell>
          <cell r="H610">
            <v>80</v>
          </cell>
          <cell r="I610">
            <v>5</v>
          </cell>
          <cell r="J610">
            <v>115</v>
          </cell>
          <cell r="K610">
            <v>3</v>
          </cell>
          <cell r="L610">
            <v>6</v>
          </cell>
          <cell r="M610">
            <v>93</v>
          </cell>
          <cell r="N610">
            <v>2</v>
          </cell>
          <cell r="O610">
            <v>5</v>
          </cell>
          <cell r="P610">
            <v>80</v>
          </cell>
          <cell r="Q610">
            <v>2</v>
          </cell>
          <cell r="R610">
            <v>5</v>
          </cell>
          <cell r="S610">
            <v>65</v>
          </cell>
          <cell r="T610">
            <v>2</v>
          </cell>
          <cell r="U610">
            <v>4</v>
          </cell>
          <cell r="V610">
            <v>55</v>
          </cell>
          <cell r="W610">
            <v>2</v>
          </cell>
          <cell r="X610">
            <v>4</v>
          </cell>
          <cell r="Y610">
            <v>488</v>
          </cell>
          <cell r="Z610">
            <v>11</v>
          </cell>
          <cell r="AA610">
            <v>24</v>
          </cell>
          <cell r="AB610">
            <v>81.33</v>
          </cell>
          <cell r="AC610">
            <v>2.2000000000000002</v>
          </cell>
          <cell r="AD610">
            <v>2.25</v>
          </cell>
          <cell r="AE610">
            <v>2.25</v>
          </cell>
          <cell r="AF610">
            <v>4.8</v>
          </cell>
          <cell r="AG610">
            <v>4.416666666666667</v>
          </cell>
          <cell r="AH610">
            <v>4.416666666666667</v>
          </cell>
        </row>
        <row r="611">
          <cell r="B611" t="str">
            <v>Blitzle</v>
          </cell>
          <cell r="C611" t="str">
            <v>Electric</v>
          </cell>
          <cell r="G611">
            <v>3</v>
          </cell>
          <cell r="H611">
            <v>45</v>
          </cell>
          <cell r="I611">
            <v>3</v>
          </cell>
          <cell r="J611">
            <v>60</v>
          </cell>
          <cell r="K611">
            <v>2</v>
          </cell>
          <cell r="L611">
            <v>4</v>
          </cell>
          <cell r="M611">
            <v>76</v>
          </cell>
          <cell r="N611">
            <v>2</v>
          </cell>
          <cell r="O611">
            <v>5</v>
          </cell>
          <cell r="P611">
            <v>32</v>
          </cell>
          <cell r="Q611">
            <v>1</v>
          </cell>
          <cell r="R611">
            <v>3</v>
          </cell>
          <cell r="S611">
            <v>50</v>
          </cell>
          <cell r="T611">
            <v>2</v>
          </cell>
          <cell r="U611">
            <v>4</v>
          </cell>
          <cell r="V611">
            <v>32</v>
          </cell>
          <cell r="W611">
            <v>1</v>
          </cell>
          <cell r="X611">
            <v>3</v>
          </cell>
          <cell r="Y611">
            <v>295</v>
          </cell>
          <cell r="Z611">
            <v>8</v>
          </cell>
          <cell r="AA611">
            <v>19</v>
          </cell>
          <cell r="AB611">
            <v>49.17</v>
          </cell>
          <cell r="AC611">
            <v>1.6</v>
          </cell>
          <cell r="AD611">
            <v>1.5833333333333333</v>
          </cell>
          <cell r="AE611">
            <v>1.5833333333333333</v>
          </cell>
          <cell r="AF611">
            <v>3.8</v>
          </cell>
          <cell r="AG611">
            <v>3.4166666666666665</v>
          </cell>
          <cell r="AH611">
            <v>3.4166666666666665</v>
          </cell>
        </row>
        <row r="612">
          <cell r="B612" t="str">
            <v>Zebstrika</v>
          </cell>
          <cell r="C612" t="str">
            <v>Electric</v>
          </cell>
          <cell r="G612">
            <v>5</v>
          </cell>
          <cell r="H612">
            <v>75</v>
          </cell>
          <cell r="I612">
            <v>5</v>
          </cell>
          <cell r="J612">
            <v>100</v>
          </cell>
          <cell r="K612">
            <v>3</v>
          </cell>
          <cell r="L612">
            <v>6</v>
          </cell>
          <cell r="M612">
            <v>116</v>
          </cell>
          <cell r="N612">
            <v>3</v>
          </cell>
          <cell r="O612">
            <v>6</v>
          </cell>
          <cell r="P612">
            <v>63</v>
          </cell>
          <cell r="Q612">
            <v>2</v>
          </cell>
          <cell r="R612">
            <v>4</v>
          </cell>
          <cell r="S612">
            <v>80</v>
          </cell>
          <cell r="T612">
            <v>2</v>
          </cell>
          <cell r="U612">
            <v>5</v>
          </cell>
          <cell r="V612">
            <v>63</v>
          </cell>
          <cell r="W612">
            <v>2</v>
          </cell>
          <cell r="X612">
            <v>4</v>
          </cell>
          <cell r="Y612">
            <v>497</v>
          </cell>
          <cell r="Z612">
            <v>12</v>
          </cell>
          <cell r="AA612">
            <v>25</v>
          </cell>
          <cell r="AB612">
            <v>82.83</v>
          </cell>
          <cell r="AC612">
            <v>2.4</v>
          </cell>
          <cell r="AD612">
            <v>2.4166666666666665</v>
          </cell>
          <cell r="AE612">
            <v>2.4166666666666665</v>
          </cell>
          <cell r="AF612">
            <v>5</v>
          </cell>
          <cell r="AG612">
            <v>4.583333333333333</v>
          </cell>
          <cell r="AH612">
            <v>4.583333333333333</v>
          </cell>
        </row>
        <row r="613">
          <cell r="B613" t="str">
            <v>Roggenrola</v>
          </cell>
          <cell r="C613" t="str">
            <v>Rock</v>
          </cell>
          <cell r="G613">
            <v>3</v>
          </cell>
          <cell r="H613">
            <v>55</v>
          </cell>
          <cell r="I613">
            <v>3</v>
          </cell>
          <cell r="J613">
            <v>75</v>
          </cell>
          <cell r="K613">
            <v>2</v>
          </cell>
          <cell r="L613">
            <v>5</v>
          </cell>
          <cell r="M613">
            <v>15</v>
          </cell>
          <cell r="N613">
            <v>1</v>
          </cell>
          <cell r="O613">
            <v>2</v>
          </cell>
          <cell r="P613">
            <v>85</v>
          </cell>
          <cell r="Q613">
            <v>2</v>
          </cell>
          <cell r="R613">
            <v>5</v>
          </cell>
          <cell r="S613">
            <v>25</v>
          </cell>
          <cell r="T613">
            <v>1</v>
          </cell>
          <cell r="U613">
            <v>3</v>
          </cell>
          <cell r="V613">
            <v>25</v>
          </cell>
          <cell r="W613">
            <v>1</v>
          </cell>
          <cell r="X613">
            <v>3</v>
          </cell>
          <cell r="Y613">
            <v>280</v>
          </cell>
          <cell r="Z613">
            <v>7</v>
          </cell>
          <cell r="AA613">
            <v>18</v>
          </cell>
          <cell r="AB613">
            <v>46.67</v>
          </cell>
          <cell r="AC613">
            <v>1.4</v>
          </cell>
          <cell r="AD613">
            <v>1.4166666666666667</v>
          </cell>
          <cell r="AE613">
            <v>1.4166666666666667</v>
          </cell>
          <cell r="AF613">
            <v>3.6</v>
          </cell>
          <cell r="AG613">
            <v>3.25</v>
          </cell>
          <cell r="AH613">
            <v>3.25</v>
          </cell>
        </row>
        <row r="614">
          <cell r="B614" t="str">
            <v>Boldore</v>
          </cell>
          <cell r="C614" t="str">
            <v>Rock</v>
          </cell>
          <cell r="G614">
            <v>4</v>
          </cell>
          <cell r="H614">
            <v>70</v>
          </cell>
          <cell r="I614">
            <v>4</v>
          </cell>
          <cell r="J614">
            <v>105</v>
          </cell>
          <cell r="K614">
            <v>3</v>
          </cell>
          <cell r="L614">
            <v>6</v>
          </cell>
          <cell r="M614">
            <v>20</v>
          </cell>
          <cell r="N614">
            <v>1</v>
          </cell>
          <cell r="O614">
            <v>2</v>
          </cell>
          <cell r="P614">
            <v>105</v>
          </cell>
          <cell r="Q614">
            <v>3</v>
          </cell>
          <cell r="R614">
            <v>6</v>
          </cell>
          <cell r="S614">
            <v>50</v>
          </cell>
          <cell r="T614">
            <v>2</v>
          </cell>
          <cell r="U614">
            <v>4</v>
          </cell>
          <cell r="V614">
            <v>40</v>
          </cell>
          <cell r="W614">
            <v>1</v>
          </cell>
          <cell r="X614">
            <v>3</v>
          </cell>
          <cell r="Y614">
            <v>390</v>
          </cell>
          <cell r="Z614">
            <v>10</v>
          </cell>
          <cell r="AA614">
            <v>21</v>
          </cell>
          <cell r="AB614">
            <v>65</v>
          </cell>
          <cell r="AC614">
            <v>2</v>
          </cell>
          <cell r="AD614">
            <v>2</v>
          </cell>
          <cell r="AE614">
            <v>2</v>
          </cell>
          <cell r="AF614">
            <v>4.2</v>
          </cell>
          <cell r="AG614">
            <v>3.8333333333333335</v>
          </cell>
          <cell r="AH614">
            <v>3.8333333333333335</v>
          </cell>
        </row>
        <row r="615">
          <cell r="B615" t="str">
            <v>Gigalith</v>
          </cell>
          <cell r="C615" t="str">
            <v>Rock</v>
          </cell>
          <cell r="G615">
            <v>5</v>
          </cell>
          <cell r="H615">
            <v>85</v>
          </cell>
          <cell r="I615">
            <v>5</v>
          </cell>
          <cell r="J615">
            <v>135</v>
          </cell>
          <cell r="K615">
            <v>3</v>
          </cell>
          <cell r="L615">
            <v>7</v>
          </cell>
          <cell r="M615">
            <v>25</v>
          </cell>
          <cell r="N615">
            <v>1</v>
          </cell>
          <cell r="O615">
            <v>3</v>
          </cell>
          <cell r="P615">
            <v>130</v>
          </cell>
          <cell r="Q615">
            <v>3</v>
          </cell>
          <cell r="R615">
            <v>7</v>
          </cell>
          <cell r="S615">
            <v>60</v>
          </cell>
          <cell r="T615">
            <v>2</v>
          </cell>
          <cell r="U615">
            <v>4</v>
          </cell>
          <cell r="V615">
            <v>80</v>
          </cell>
          <cell r="W615">
            <v>2</v>
          </cell>
          <cell r="X615">
            <v>5</v>
          </cell>
          <cell r="Y615">
            <v>515</v>
          </cell>
          <cell r="Z615">
            <v>11</v>
          </cell>
          <cell r="AA615">
            <v>26</v>
          </cell>
          <cell r="AB615">
            <v>85.83</v>
          </cell>
          <cell r="AC615">
            <v>2.2000000000000002</v>
          </cell>
          <cell r="AD615">
            <v>2.25</v>
          </cell>
          <cell r="AE615">
            <v>2.25</v>
          </cell>
          <cell r="AF615">
            <v>5.2</v>
          </cell>
          <cell r="AG615">
            <v>4.75</v>
          </cell>
          <cell r="AH615">
            <v>4.75</v>
          </cell>
        </row>
        <row r="616">
          <cell r="B616" t="str">
            <v>Woobat</v>
          </cell>
          <cell r="C616" t="str">
            <v>Psychic</v>
          </cell>
          <cell r="D616" t="str">
            <v>Flying</v>
          </cell>
          <cell r="G616">
            <v>3</v>
          </cell>
          <cell r="H616">
            <v>55</v>
          </cell>
          <cell r="I616">
            <v>3</v>
          </cell>
          <cell r="J616">
            <v>45</v>
          </cell>
          <cell r="K616">
            <v>2</v>
          </cell>
          <cell r="L616">
            <v>4</v>
          </cell>
          <cell r="M616">
            <v>72</v>
          </cell>
          <cell r="N616">
            <v>2</v>
          </cell>
          <cell r="O616">
            <v>5</v>
          </cell>
          <cell r="P616">
            <v>43</v>
          </cell>
          <cell r="Q616">
            <v>1</v>
          </cell>
          <cell r="R616">
            <v>3</v>
          </cell>
          <cell r="S616">
            <v>55</v>
          </cell>
          <cell r="T616">
            <v>2</v>
          </cell>
          <cell r="U616">
            <v>4</v>
          </cell>
          <cell r="V616">
            <v>43</v>
          </cell>
          <cell r="W616">
            <v>1</v>
          </cell>
          <cell r="X616">
            <v>3</v>
          </cell>
          <cell r="Y616">
            <v>313</v>
          </cell>
          <cell r="Z616">
            <v>8</v>
          </cell>
          <cell r="AA616">
            <v>19</v>
          </cell>
          <cell r="AB616">
            <v>52.17</v>
          </cell>
          <cell r="AC616">
            <v>1.6</v>
          </cell>
          <cell r="AD616">
            <v>1.5833333333333333</v>
          </cell>
          <cell r="AE616">
            <v>1.5833333333333333</v>
          </cell>
          <cell r="AF616">
            <v>3.8</v>
          </cell>
          <cell r="AG616">
            <v>3.4166666666666665</v>
          </cell>
          <cell r="AH616">
            <v>3.4166666666666665</v>
          </cell>
        </row>
        <row r="617">
          <cell r="B617" t="str">
            <v>Swoobat</v>
          </cell>
          <cell r="C617" t="str">
            <v>Psychic</v>
          </cell>
          <cell r="D617" t="str">
            <v>Flying</v>
          </cell>
          <cell r="G617">
            <v>4</v>
          </cell>
          <cell r="H617">
            <v>67</v>
          </cell>
          <cell r="I617">
            <v>4</v>
          </cell>
          <cell r="J617">
            <v>57</v>
          </cell>
          <cell r="K617">
            <v>2</v>
          </cell>
          <cell r="L617">
            <v>4</v>
          </cell>
          <cell r="M617">
            <v>114</v>
          </cell>
          <cell r="N617">
            <v>3</v>
          </cell>
          <cell r="O617">
            <v>6</v>
          </cell>
          <cell r="P617">
            <v>55</v>
          </cell>
          <cell r="Q617">
            <v>2</v>
          </cell>
          <cell r="R617">
            <v>4</v>
          </cell>
          <cell r="S617">
            <v>77</v>
          </cell>
          <cell r="T617">
            <v>2</v>
          </cell>
          <cell r="U617">
            <v>5</v>
          </cell>
          <cell r="V617">
            <v>55</v>
          </cell>
          <cell r="W617">
            <v>2</v>
          </cell>
          <cell r="X617">
            <v>4</v>
          </cell>
          <cell r="Y617">
            <v>425</v>
          </cell>
          <cell r="Z617">
            <v>11</v>
          </cell>
          <cell r="AA617">
            <v>23</v>
          </cell>
          <cell r="AB617">
            <v>70.83</v>
          </cell>
          <cell r="AC617">
            <v>2.2000000000000002</v>
          </cell>
          <cell r="AD617">
            <v>2.1666666666666665</v>
          </cell>
          <cell r="AE617">
            <v>2.1666666666666665</v>
          </cell>
          <cell r="AF617">
            <v>4.5999999999999996</v>
          </cell>
          <cell r="AG617">
            <v>4.166666666666667</v>
          </cell>
          <cell r="AH617">
            <v>4.166666666666667</v>
          </cell>
        </row>
        <row r="618">
          <cell r="B618" t="str">
            <v>Drilbur</v>
          </cell>
          <cell r="C618" t="str">
            <v>Ground</v>
          </cell>
          <cell r="G618">
            <v>3</v>
          </cell>
          <cell r="H618">
            <v>60</v>
          </cell>
          <cell r="I618">
            <v>3</v>
          </cell>
          <cell r="J618">
            <v>85</v>
          </cell>
          <cell r="K618">
            <v>2</v>
          </cell>
          <cell r="L618">
            <v>5</v>
          </cell>
          <cell r="M618">
            <v>68</v>
          </cell>
          <cell r="N618">
            <v>2</v>
          </cell>
          <cell r="O618">
            <v>4</v>
          </cell>
          <cell r="P618">
            <v>40</v>
          </cell>
          <cell r="Q618">
            <v>1</v>
          </cell>
          <cell r="R618">
            <v>3</v>
          </cell>
          <cell r="S618">
            <v>30</v>
          </cell>
          <cell r="T618">
            <v>1</v>
          </cell>
          <cell r="U618">
            <v>3</v>
          </cell>
          <cell r="V618">
            <v>45</v>
          </cell>
          <cell r="W618">
            <v>2</v>
          </cell>
          <cell r="X618">
            <v>4</v>
          </cell>
          <cell r="Y618">
            <v>328</v>
          </cell>
          <cell r="Z618">
            <v>8</v>
          </cell>
          <cell r="AA618">
            <v>19</v>
          </cell>
          <cell r="AB618">
            <v>54.67</v>
          </cell>
          <cell r="AC618">
            <v>1.6</v>
          </cell>
          <cell r="AD618">
            <v>1.5833333333333333</v>
          </cell>
          <cell r="AE618">
            <v>1.5833333333333333</v>
          </cell>
          <cell r="AF618">
            <v>3.8</v>
          </cell>
          <cell r="AG618">
            <v>3.4166666666666665</v>
          </cell>
          <cell r="AH618">
            <v>3.4166666666666665</v>
          </cell>
        </row>
        <row r="619">
          <cell r="B619" t="str">
            <v>Excadrill</v>
          </cell>
          <cell r="C619" t="str">
            <v>Ground</v>
          </cell>
          <cell r="D619" t="str">
            <v>Steel</v>
          </cell>
          <cell r="G619">
            <v>4</v>
          </cell>
          <cell r="H619">
            <v>110</v>
          </cell>
          <cell r="I619">
            <v>4</v>
          </cell>
          <cell r="J619">
            <v>135</v>
          </cell>
          <cell r="K619">
            <v>3</v>
          </cell>
          <cell r="L619">
            <v>7</v>
          </cell>
          <cell r="M619">
            <v>88</v>
          </cell>
          <cell r="N619">
            <v>2</v>
          </cell>
          <cell r="O619">
            <v>5</v>
          </cell>
          <cell r="P619">
            <v>60</v>
          </cell>
          <cell r="Q619">
            <v>2</v>
          </cell>
          <cell r="R619">
            <v>4</v>
          </cell>
          <cell r="S619">
            <v>50</v>
          </cell>
          <cell r="T619">
            <v>2</v>
          </cell>
          <cell r="U619">
            <v>4</v>
          </cell>
          <cell r="V619">
            <v>65</v>
          </cell>
          <cell r="W619">
            <v>2</v>
          </cell>
          <cell r="X619">
            <v>4</v>
          </cell>
          <cell r="Y619">
            <v>508</v>
          </cell>
          <cell r="Z619">
            <v>11</v>
          </cell>
          <cell r="AA619">
            <v>24</v>
          </cell>
          <cell r="AB619">
            <v>84.67</v>
          </cell>
          <cell r="AC619">
            <v>2.2000000000000002</v>
          </cell>
          <cell r="AD619">
            <v>2.1666666666666665</v>
          </cell>
          <cell r="AE619">
            <v>2.1666666666666665</v>
          </cell>
          <cell r="AF619">
            <v>4.8</v>
          </cell>
          <cell r="AG619">
            <v>4.333333333333333</v>
          </cell>
          <cell r="AH619">
            <v>4.333333333333333</v>
          </cell>
        </row>
        <row r="620">
          <cell r="B620" t="str">
            <v>Audino</v>
          </cell>
          <cell r="C620" t="str">
            <v>Normal</v>
          </cell>
          <cell r="G620">
            <v>4</v>
          </cell>
          <cell r="H620">
            <v>103</v>
          </cell>
          <cell r="I620">
            <v>4</v>
          </cell>
          <cell r="J620">
            <v>60</v>
          </cell>
          <cell r="K620">
            <v>2</v>
          </cell>
          <cell r="L620">
            <v>4</v>
          </cell>
          <cell r="M620">
            <v>50</v>
          </cell>
          <cell r="N620">
            <v>2</v>
          </cell>
          <cell r="O620">
            <v>4</v>
          </cell>
          <cell r="P620">
            <v>86</v>
          </cell>
          <cell r="Q620">
            <v>2</v>
          </cell>
          <cell r="R620">
            <v>5</v>
          </cell>
          <cell r="S620">
            <v>60</v>
          </cell>
          <cell r="T620">
            <v>2</v>
          </cell>
          <cell r="U620">
            <v>4</v>
          </cell>
          <cell r="V620">
            <v>86</v>
          </cell>
          <cell r="W620">
            <v>2</v>
          </cell>
          <cell r="X620">
            <v>5</v>
          </cell>
          <cell r="Y620">
            <v>445</v>
          </cell>
          <cell r="Z620">
            <v>10</v>
          </cell>
          <cell r="AA620">
            <v>22</v>
          </cell>
          <cell r="AB620">
            <v>74.17</v>
          </cell>
          <cell r="AC620">
            <v>2</v>
          </cell>
          <cell r="AD620">
            <v>2</v>
          </cell>
          <cell r="AE620">
            <v>2</v>
          </cell>
          <cell r="AF620">
            <v>4.4000000000000004</v>
          </cell>
          <cell r="AG620">
            <v>4</v>
          </cell>
          <cell r="AH620">
            <v>4</v>
          </cell>
        </row>
        <row r="621">
          <cell r="B621" t="str">
            <v>Audino (Mega Audino)</v>
          </cell>
          <cell r="C621" t="str">
            <v>Normal</v>
          </cell>
          <cell r="D621" t="str">
            <v>Fairy</v>
          </cell>
          <cell r="H621">
            <v>103</v>
          </cell>
          <cell r="I621">
            <v>4</v>
          </cell>
          <cell r="J621">
            <v>60</v>
          </cell>
          <cell r="K621">
            <v>2</v>
          </cell>
          <cell r="L621">
            <v>4</v>
          </cell>
          <cell r="M621">
            <v>50</v>
          </cell>
          <cell r="N621">
            <v>2</v>
          </cell>
          <cell r="O621">
            <v>4</v>
          </cell>
          <cell r="P621">
            <v>126</v>
          </cell>
          <cell r="Q621">
            <v>3</v>
          </cell>
          <cell r="R621">
            <v>7</v>
          </cell>
          <cell r="S621">
            <v>80</v>
          </cell>
          <cell r="T621">
            <v>2</v>
          </cell>
          <cell r="U621">
            <v>5</v>
          </cell>
          <cell r="V621">
            <v>126</v>
          </cell>
          <cell r="W621">
            <v>3</v>
          </cell>
          <cell r="X621">
            <v>7</v>
          </cell>
          <cell r="Y621">
            <v>545</v>
          </cell>
          <cell r="Z621">
            <v>12</v>
          </cell>
          <cell r="AA621">
            <v>27</v>
          </cell>
          <cell r="AB621">
            <v>90.83</v>
          </cell>
          <cell r="AC621">
            <v>2.4</v>
          </cell>
          <cell r="AD621">
            <v>2</v>
          </cell>
          <cell r="AE621">
            <v>2.3333333333333335</v>
          </cell>
          <cell r="AF621">
            <v>5.4</v>
          </cell>
          <cell r="AG621">
            <v>4.5</v>
          </cell>
          <cell r="AH621">
            <v>4.833333333333333</v>
          </cell>
        </row>
        <row r="622">
          <cell r="B622" t="str">
            <v>Timburr</v>
          </cell>
          <cell r="C622" t="str">
            <v>Fighting</v>
          </cell>
          <cell r="G622">
            <v>3</v>
          </cell>
          <cell r="H622">
            <v>75</v>
          </cell>
          <cell r="I622">
            <v>3</v>
          </cell>
          <cell r="J622">
            <v>80</v>
          </cell>
          <cell r="K622">
            <v>2</v>
          </cell>
          <cell r="L622">
            <v>5</v>
          </cell>
          <cell r="M622">
            <v>35</v>
          </cell>
          <cell r="N622">
            <v>1</v>
          </cell>
          <cell r="O622">
            <v>3</v>
          </cell>
          <cell r="P622">
            <v>55</v>
          </cell>
          <cell r="Q622">
            <v>2</v>
          </cell>
          <cell r="R622">
            <v>4</v>
          </cell>
          <cell r="S622">
            <v>25</v>
          </cell>
          <cell r="T622">
            <v>1</v>
          </cell>
          <cell r="U622">
            <v>3</v>
          </cell>
          <cell r="V622">
            <v>35</v>
          </cell>
          <cell r="W622">
            <v>1</v>
          </cell>
          <cell r="X622">
            <v>3</v>
          </cell>
          <cell r="Y622">
            <v>305</v>
          </cell>
          <cell r="Z622">
            <v>7</v>
          </cell>
          <cell r="AA622">
            <v>18</v>
          </cell>
          <cell r="AB622">
            <v>50.83</v>
          </cell>
          <cell r="AC622">
            <v>1.4</v>
          </cell>
          <cell r="AD622">
            <v>1.4166666666666667</v>
          </cell>
          <cell r="AE622">
            <v>1.4166666666666667</v>
          </cell>
          <cell r="AF622">
            <v>3.6</v>
          </cell>
          <cell r="AG622">
            <v>3.25</v>
          </cell>
          <cell r="AH622">
            <v>3.25</v>
          </cell>
        </row>
        <row r="623">
          <cell r="B623" t="str">
            <v>Gurdurr</v>
          </cell>
          <cell r="C623" t="str">
            <v>Fighting</v>
          </cell>
          <cell r="G623">
            <v>4</v>
          </cell>
          <cell r="H623">
            <v>85</v>
          </cell>
          <cell r="I623">
            <v>4</v>
          </cell>
          <cell r="J623">
            <v>105</v>
          </cell>
          <cell r="K623">
            <v>3</v>
          </cell>
          <cell r="L623">
            <v>6</v>
          </cell>
          <cell r="M623">
            <v>40</v>
          </cell>
          <cell r="N623">
            <v>1</v>
          </cell>
          <cell r="O623">
            <v>3</v>
          </cell>
          <cell r="P623">
            <v>85</v>
          </cell>
          <cell r="Q623">
            <v>2</v>
          </cell>
          <cell r="R623">
            <v>5</v>
          </cell>
          <cell r="S623">
            <v>40</v>
          </cell>
          <cell r="T623">
            <v>1</v>
          </cell>
          <cell r="U623">
            <v>3</v>
          </cell>
          <cell r="V623">
            <v>50</v>
          </cell>
          <cell r="W623">
            <v>2</v>
          </cell>
          <cell r="X623">
            <v>4</v>
          </cell>
          <cell r="Y623">
            <v>405</v>
          </cell>
          <cell r="Z623">
            <v>9</v>
          </cell>
          <cell r="AA623">
            <v>21</v>
          </cell>
          <cell r="AB623">
            <v>67.5</v>
          </cell>
          <cell r="AC623">
            <v>1.8</v>
          </cell>
          <cell r="AD623">
            <v>1.8333333333333333</v>
          </cell>
          <cell r="AE623">
            <v>1.8333333333333333</v>
          </cell>
          <cell r="AF623">
            <v>4.2</v>
          </cell>
          <cell r="AG623">
            <v>3.8333333333333335</v>
          </cell>
          <cell r="AH623">
            <v>3.8333333333333335</v>
          </cell>
        </row>
        <row r="624">
          <cell r="B624" t="str">
            <v>Conkeldurr</v>
          </cell>
          <cell r="C624" t="str">
            <v>Fighting</v>
          </cell>
          <cell r="G624">
            <v>5</v>
          </cell>
          <cell r="H624">
            <v>105</v>
          </cell>
          <cell r="I624">
            <v>5</v>
          </cell>
          <cell r="J624">
            <v>140</v>
          </cell>
          <cell r="K624">
            <v>3</v>
          </cell>
          <cell r="L624">
            <v>7</v>
          </cell>
          <cell r="M624">
            <v>45</v>
          </cell>
          <cell r="N624">
            <v>2</v>
          </cell>
          <cell r="O624">
            <v>4</v>
          </cell>
          <cell r="P624">
            <v>95</v>
          </cell>
          <cell r="Q624">
            <v>3</v>
          </cell>
          <cell r="R624">
            <v>6</v>
          </cell>
          <cell r="S624">
            <v>55</v>
          </cell>
          <cell r="T624">
            <v>2</v>
          </cell>
          <cell r="U624">
            <v>4</v>
          </cell>
          <cell r="V624">
            <v>65</v>
          </cell>
          <cell r="W624">
            <v>2</v>
          </cell>
          <cell r="X624">
            <v>4</v>
          </cell>
          <cell r="Y624">
            <v>505</v>
          </cell>
          <cell r="Z624">
            <v>12</v>
          </cell>
          <cell r="AA624">
            <v>25</v>
          </cell>
          <cell r="AB624">
            <v>84.17</v>
          </cell>
          <cell r="AC624">
            <v>2.4</v>
          </cell>
          <cell r="AD624">
            <v>2.4166666666666665</v>
          </cell>
          <cell r="AE624">
            <v>2.4166666666666665</v>
          </cell>
          <cell r="AF624">
            <v>5</v>
          </cell>
          <cell r="AG624">
            <v>4.583333333333333</v>
          </cell>
          <cell r="AH624">
            <v>4.583333333333333</v>
          </cell>
        </row>
        <row r="625">
          <cell r="B625" t="str">
            <v>Tympole</v>
          </cell>
          <cell r="C625" t="str">
            <v>Water</v>
          </cell>
          <cell r="G625">
            <v>3</v>
          </cell>
          <cell r="H625">
            <v>50</v>
          </cell>
          <cell r="I625">
            <v>3</v>
          </cell>
          <cell r="J625">
            <v>50</v>
          </cell>
          <cell r="K625">
            <v>2</v>
          </cell>
          <cell r="L625">
            <v>4</v>
          </cell>
          <cell r="M625">
            <v>64</v>
          </cell>
          <cell r="N625">
            <v>1</v>
          </cell>
          <cell r="O625">
            <v>3</v>
          </cell>
          <cell r="P625">
            <v>40</v>
          </cell>
          <cell r="Q625">
            <v>2</v>
          </cell>
          <cell r="R625">
            <v>4</v>
          </cell>
          <cell r="S625">
            <v>50</v>
          </cell>
          <cell r="T625">
            <v>2</v>
          </cell>
          <cell r="U625">
            <v>4</v>
          </cell>
          <cell r="V625">
            <v>40</v>
          </cell>
          <cell r="W625">
            <v>1</v>
          </cell>
          <cell r="X625">
            <v>3</v>
          </cell>
          <cell r="Y625">
            <v>294</v>
          </cell>
          <cell r="Z625">
            <v>8</v>
          </cell>
          <cell r="AA625">
            <v>18</v>
          </cell>
          <cell r="AB625">
            <v>49</v>
          </cell>
          <cell r="AC625">
            <v>1.6</v>
          </cell>
          <cell r="AD625">
            <v>1.5833333333333333</v>
          </cell>
          <cell r="AE625">
            <v>1.5833333333333333</v>
          </cell>
          <cell r="AF625">
            <v>3.6</v>
          </cell>
          <cell r="AG625">
            <v>3.25</v>
          </cell>
          <cell r="AH625">
            <v>3.25</v>
          </cell>
        </row>
        <row r="626">
          <cell r="B626" t="str">
            <v>Palpitoad</v>
          </cell>
          <cell r="C626" t="str">
            <v>Water</v>
          </cell>
          <cell r="D626" t="str">
            <v>Ground</v>
          </cell>
          <cell r="G626">
            <v>4</v>
          </cell>
          <cell r="H626">
            <v>75</v>
          </cell>
          <cell r="I626">
            <v>4</v>
          </cell>
          <cell r="J626">
            <v>65</v>
          </cell>
          <cell r="K626">
            <v>2</v>
          </cell>
          <cell r="L626">
            <v>4</v>
          </cell>
          <cell r="M626">
            <v>69</v>
          </cell>
          <cell r="N626">
            <v>2</v>
          </cell>
          <cell r="O626">
            <v>4</v>
          </cell>
          <cell r="P626">
            <v>55</v>
          </cell>
          <cell r="Q626">
            <v>2</v>
          </cell>
          <cell r="R626">
            <v>4</v>
          </cell>
          <cell r="S626">
            <v>65</v>
          </cell>
          <cell r="T626">
            <v>2</v>
          </cell>
          <cell r="U626">
            <v>4</v>
          </cell>
          <cell r="V626">
            <v>55</v>
          </cell>
          <cell r="W626">
            <v>2</v>
          </cell>
          <cell r="X626">
            <v>4</v>
          </cell>
          <cell r="Y626">
            <v>384</v>
          </cell>
          <cell r="Z626">
            <v>10</v>
          </cell>
          <cell r="AA626">
            <v>20</v>
          </cell>
          <cell r="AB626">
            <v>64</v>
          </cell>
          <cell r="AC626">
            <v>2</v>
          </cell>
          <cell r="AD626">
            <v>2</v>
          </cell>
          <cell r="AE626">
            <v>2</v>
          </cell>
          <cell r="AF626">
            <v>4</v>
          </cell>
          <cell r="AG626">
            <v>3.6666666666666665</v>
          </cell>
          <cell r="AH626">
            <v>3.6666666666666665</v>
          </cell>
        </row>
        <row r="627">
          <cell r="B627" t="str">
            <v>Seismitoad</v>
          </cell>
          <cell r="C627" t="str">
            <v>Water</v>
          </cell>
          <cell r="D627" t="str">
            <v>Ground</v>
          </cell>
          <cell r="G627">
            <v>5</v>
          </cell>
          <cell r="H627">
            <v>105</v>
          </cell>
          <cell r="I627">
            <v>5</v>
          </cell>
          <cell r="J627">
            <v>95</v>
          </cell>
          <cell r="K627">
            <v>2</v>
          </cell>
          <cell r="L627">
            <v>6</v>
          </cell>
          <cell r="M627">
            <v>74</v>
          </cell>
          <cell r="N627">
            <v>2</v>
          </cell>
          <cell r="O627">
            <v>5</v>
          </cell>
          <cell r="P627">
            <v>75</v>
          </cell>
          <cell r="Q627">
            <v>2</v>
          </cell>
          <cell r="R627">
            <v>5</v>
          </cell>
          <cell r="S627">
            <v>85</v>
          </cell>
          <cell r="T627">
            <v>2</v>
          </cell>
          <cell r="U627">
            <v>5</v>
          </cell>
          <cell r="V627">
            <v>75</v>
          </cell>
          <cell r="W627">
            <v>2</v>
          </cell>
          <cell r="X627">
            <v>5</v>
          </cell>
          <cell r="Y627">
            <v>509</v>
          </cell>
          <cell r="Z627">
            <v>10</v>
          </cell>
          <cell r="AA627">
            <v>26</v>
          </cell>
          <cell r="AB627">
            <v>84.83</v>
          </cell>
          <cell r="AC627">
            <v>2</v>
          </cell>
          <cell r="AD627">
            <v>2.0833333333333335</v>
          </cell>
          <cell r="AE627">
            <v>2.0833333333333335</v>
          </cell>
          <cell r="AF627">
            <v>5.2</v>
          </cell>
          <cell r="AG627">
            <v>4.75</v>
          </cell>
          <cell r="AH627">
            <v>4.75</v>
          </cell>
        </row>
        <row r="628">
          <cell r="B628" t="str">
            <v>Throh</v>
          </cell>
          <cell r="C628" t="str">
            <v>Fighting</v>
          </cell>
          <cell r="G628">
            <v>4</v>
          </cell>
          <cell r="H628">
            <v>120</v>
          </cell>
          <cell r="I628">
            <v>4</v>
          </cell>
          <cell r="J628">
            <v>100</v>
          </cell>
          <cell r="K628">
            <v>3</v>
          </cell>
          <cell r="L628">
            <v>6</v>
          </cell>
          <cell r="M628">
            <v>45</v>
          </cell>
          <cell r="N628">
            <v>2</v>
          </cell>
          <cell r="O628">
            <v>4</v>
          </cell>
          <cell r="P628">
            <v>85</v>
          </cell>
          <cell r="Q628">
            <v>3</v>
          </cell>
          <cell r="R628">
            <v>6</v>
          </cell>
          <cell r="S628">
            <v>30</v>
          </cell>
          <cell r="T628">
            <v>1</v>
          </cell>
          <cell r="U628">
            <v>3</v>
          </cell>
          <cell r="V628">
            <v>85</v>
          </cell>
          <cell r="W628">
            <v>2</v>
          </cell>
          <cell r="X628">
            <v>5</v>
          </cell>
          <cell r="Y628">
            <v>465</v>
          </cell>
          <cell r="Z628">
            <v>11</v>
          </cell>
          <cell r="AA628">
            <v>24</v>
          </cell>
          <cell r="AB628">
            <v>77.5</v>
          </cell>
          <cell r="AC628">
            <v>2.2000000000000002</v>
          </cell>
          <cell r="AD628">
            <v>2.1666666666666665</v>
          </cell>
          <cell r="AE628">
            <v>2.1666666666666665</v>
          </cell>
          <cell r="AF628">
            <v>4.8</v>
          </cell>
          <cell r="AG628">
            <v>4.333333333333333</v>
          </cell>
          <cell r="AH628">
            <v>4.333333333333333</v>
          </cell>
        </row>
        <row r="629">
          <cell r="B629" t="str">
            <v>Sawk</v>
          </cell>
          <cell r="C629" t="str">
            <v>Fighting</v>
          </cell>
          <cell r="G629">
            <v>4</v>
          </cell>
          <cell r="H629">
            <v>75</v>
          </cell>
          <cell r="I629">
            <v>4</v>
          </cell>
          <cell r="J629">
            <v>125</v>
          </cell>
          <cell r="K629">
            <v>3</v>
          </cell>
          <cell r="L629">
            <v>7</v>
          </cell>
          <cell r="M629">
            <v>85</v>
          </cell>
          <cell r="N629">
            <v>2</v>
          </cell>
          <cell r="O629">
            <v>5</v>
          </cell>
          <cell r="P629">
            <v>75</v>
          </cell>
          <cell r="Q629">
            <v>2</v>
          </cell>
          <cell r="R629">
            <v>5</v>
          </cell>
          <cell r="S629">
            <v>30</v>
          </cell>
          <cell r="T629">
            <v>1</v>
          </cell>
          <cell r="U629">
            <v>3</v>
          </cell>
          <cell r="V629">
            <v>75</v>
          </cell>
          <cell r="W629">
            <v>2</v>
          </cell>
          <cell r="X629">
            <v>5</v>
          </cell>
          <cell r="Y629">
            <v>465</v>
          </cell>
          <cell r="Z629">
            <v>10</v>
          </cell>
          <cell r="AA629">
            <v>25</v>
          </cell>
          <cell r="AB629">
            <v>77.5</v>
          </cell>
          <cell r="AC629">
            <v>2</v>
          </cell>
          <cell r="AD629">
            <v>2</v>
          </cell>
          <cell r="AE629">
            <v>2</v>
          </cell>
          <cell r="AF629">
            <v>5</v>
          </cell>
          <cell r="AG629">
            <v>4.5</v>
          </cell>
          <cell r="AH629">
            <v>4.5</v>
          </cell>
        </row>
        <row r="630">
          <cell r="B630" t="str">
            <v>Sewaddle</v>
          </cell>
          <cell r="C630" t="str">
            <v>Bug</v>
          </cell>
          <cell r="D630" t="str">
            <v>Grass</v>
          </cell>
          <cell r="G630">
            <v>3</v>
          </cell>
          <cell r="H630">
            <v>45</v>
          </cell>
          <cell r="I630">
            <v>3</v>
          </cell>
          <cell r="J630">
            <v>53</v>
          </cell>
          <cell r="K630">
            <v>2</v>
          </cell>
          <cell r="L630">
            <v>4</v>
          </cell>
          <cell r="M630">
            <v>42</v>
          </cell>
          <cell r="N630">
            <v>1</v>
          </cell>
          <cell r="O630">
            <v>3</v>
          </cell>
          <cell r="P630">
            <v>70</v>
          </cell>
          <cell r="Q630">
            <v>2</v>
          </cell>
          <cell r="R630">
            <v>5</v>
          </cell>
          <cell r="S630">
            <v>40</v>
          </cell>
          <cell r="T630">
            <v>1</v>
          </cell>
          <cell r="U630">
            <v>3</v>
          </cell>
          <cell r="V630">
            <v>60</v>
          </cell>
          <cell r="W630">
            <v>2</v>
          </cell>
          <cell r="X630">
            <v>4</v>
          </cell>
          <cell r="Y630">
            <v>310</v>
          </cell>
          <cell r="Z630">
            <v>8</v>
          </cell>
          <cell r="AA630">
            <v>19</v>
          </cell>
          <cell r="AB630">
            <v>51.67</v>
          </cell>
          <cell r="AC630">
            <v>1.6</v>
          </cell>
          <cell r="AD630">
            <v>1.5833333333333333</v>
          </cell>
          <cell r="AE630">
            <v>1.5833333333333333</v>
          </cell>
          <cell r="AF630">
            <v>3.8</v>
          </cell>
          <cell r="AG630">
            <v>3.4166666666666665</v>
          </cell>
          <cell r="AH630">
            <v>3.4166666666666665</v>
          </cell>
        </row>
        <row r="631">
          <cell r="B631" t="str">
            <v>Swadloon</v>
          </cell>
          <cell r="C631" t="str">
            <v>Bug</v>
          </cell>
          <cell r="D631" t="str">
            <v>Grass</v>
          </cell>
          <cell r="G631">
            <v>4</v>
          </cell>
          <cell r="H631">
            <v>55</v>
          </cell>
          <cell r="I631">
            <v>4</v>
          </cell>
          <cell r="J631">
            <v>63</v>
          </cell>
          <cell r="K631">
            <v>2</v>
          </cell>
          <cell r="L631">
            <v>4</v>
          </cell>
          <cell r="M631">
            <v>42</v>
          </cell>
          <cell r="N631">
            <v>2</v>
          </cell>
          <cell r="O631">
            <v>3</v>
          </cell>
          <cell r="P631">
            <v>90</v>
          </cell>
          <cell r="Q631">
            <v>2</v>
          </cell>
          <cell r="R631">
            <v>5</v>
          </cell>
          <cell r="S631">
            <v>50</v>
          </cell>
          <cell r="T631">
            <v>2</v>
          </cell>
          <cell r="U631">
            <v>4</v>
          </cell>
          <cell r="V631">
            <v>80</v>
          </cell>
          <cell r="W631">
            <v>2</v>
          </cell>
          <cell r="X631">
            <v>5</v>
          </cell>
          <cell r="Y631">
            <v>380</v>
          </cell>
          <cell r="Z631">
            <v>10</v>
          </cell>
          <cell r="AA631">
            <v>21</v>
          </cell>
          <cell r="AB631">
            <v>63.33</v>
          </cell>
          <cell r="AC631">
            <v>2</v>
          </cell>
          <cell r="AD631">
            <v>2</v>
          </cell>
          <cell r="AE631">
            <v>2</v>
          </cell>
          <cell r="AF631">
            <v>4.2</v>
          </cell>
          <cell r="AG631">
            <v>3.8333333333333335</v>
          </cell>
          <cell r="AH631">
            <v>3.8333333333333335</v>
          </cell>
        </row>
        <row r="632">
          <cell r="B632" t="str">
            <v>Leavanny</v>
          </cell>
          <cell r="C632" t="str">
            <v>Bug</v>
          </cell>
          <cell r="D632" t="str">
            <v>Grass</v>
          </cell>
          <cell r="G632">
            <v>5</v>
          </cell>
          <cell r="H632">
            <v>75</v>
          </cell>
          <cell r="I632">
            <v>5</v>
          </cell>
          <cell r="J632">
            <v>103</v>
          </cell>
          <cell r="K632">
            <v>3</v>
          </cell>
          <cell r="L632">
            <v>6</v>
          </cell>
          <cell r="M632">
            <v>92</v>
          </cell>
          <cell r="N632">
            <v>2</v>
          </cell>
          <cell r="O632">
            <v>5</v>
          </cell>
          <cell r="P632">
            <v>80</v>
          </cell>
          <cell r="Q632">
            <v>2</v>
          </cell>
          <cell r="R632">
            <v>5</v>
          </cell>
          <cell r="S632">
            <v>70</v>
          </cell>
          <cell r="T632">
            <v>2</v>
          </cell>
          <cell r="U632">
            <v>5</v>
          </cell>
          <cell r="V632">
            <v>80</v>
          </cell>
          <cell r="W632">
            <v>2</v>
          </cell>
          <cell r="X632">
            <v>5</v>
          </cell>
          <cell r="Y632">
            <v>500</v>
          </cell>
          <cell r="Z632">
            <v>11</v>
          </cell>
          <cell r="AA632">
            <v>26</v>
          </cell>
          <cell r="AB632">
            <v>83.33</v>
          </cell>
          <cell r="AC632">
            <v>2.2000000000000002</v>
          </cell>
          <cell r="AD632">
            <v>2.25</v>
          </cell>
          <cell r="AE632">
            <v>2.25</v>
          </cell>
          <cell r="AF632">
            <v>5.2</v>
          </cell>
          <cell r="AG632">
            <v>4.75</v>
          </cell>
          <cell r="AH632">
            <v>4.75</v>
          </cell>
        </row>
        <row r="633">
          <cell r="B633" t="str">
            <v>Venipede</v>
          </cell>
          <cell r="C633" t="str">
            <v>Bug</v>
          </cell>
          <cell r="D633" t="str">
            <v>Poison</v>
          </cell>
          <cell r="G633">
            <v>3</v>
          </cell>
          <cell r="H633">
            <v>30</v>
          </cell>
          <cell r="I633">
            <v>3</v>
          </cell>
          <cell r="J633">
            <v>45</v>
          </cell>
          <cell r="K633">
            <v>2</v>
          </cell>
          <cell r="L633">
            <v>4</v>
          </cell>
          <cell r="M633">
            <v>57</v>
          </cell>
          <cell r="N633">
            <v>2</v>
          </cell>
          <cell r="O633">
            <v>4</v>
          </cell>
          <cell r="P633">
            <v>59</v>
          </cell>
          <cell r="Q633">
            <v>2</v>
          </cell>
          <cell r="R633">
            <v>4</v>
          </cell>
          <cell r="S633">
            <v>30</v>
          </cell>
          <cell r="T633">
            <v>1</v>
          </cell>
          <cell r="U633">
            <v>3</v>
          </cell>
          <cell r="V633">
            <v>39</v>
          </cell>
          <cell r="W633">
            <v>1</v>
          </cell>
          <cell r="X633">
            <v>3</v>
          </cell>
          <cell r="Y633">
            <v>260</v>
          </cell>
          <cell r="Z633">
            <v>8</v>
          </cell>
          <cell r="AA633">
            <v>18</v>
          </cell>
          <cell r="AB633">
            <v>43.33</v>
          </cell>
          <cell r="AC633">
            <v>1.6</v>
          </cell>
          <cell r="AD633">
            <v>1.5833333333333333</v>
          </cell>
          <cell r="AE633">
            <v>1.5833333333333333</v>
          </cell>
          <cell r="AF633">
            <v>3.6</v>
          </cell>
          <cell r="AG633">
            <v>3.25</v>
          </cell>
          <cell r="AH633">
            <v>3.25</v>
          </cell>
        </row>
        <row r="634">
          <cell r="B634" t="str">
            <v>Whirlipede</v>
          </cell>
          <cell r="C634" t="str">
            <v>Bug</v>
          </cell>
          <cell r="D634" t="str">
            <v>Poison</v>
          </cell>
          <cell r="G634">
            <v>4</v>
          </cell>
          <cell r="H634">
            <v>40</v>
          </cell>
          <cell r="I634">
            <v>4</v>
          </cell>
          <cell r="J634">
            <v>55</v>
          </cell>
          <cell r="K634">
            <v>2</v>
          </cell>
          <cell r="L634">
            <v>4</v>
          </cell>
          <cell r="M634">
            <v>47</v>
          </cell>
          <cell r="N634">
            <v>2</v>
          </cell>
          <cell r="O634">
            <v>4</v>
          </cell>
          <cell r="P634">
            <v>99</v>
          </cell>
          <cell r="Q634">
            <v>3</v>
          </cell>
          <cell r="R634">
            <v>6</v>
          </cell>
          <cell r="S634">
            <v>40</v>
          </cell>
          <cell r="T634">
            <v>1</v>
          </cell>
          <cell r="U634">
            <v>3</v>
          </cell>
          <cell r="V634">
            <v>79</v>
          </cell>
          <cell r="W634">
            <v>2</v>
          </cell>
          <cell r="X634">
            <v>5</v>
          </cell>
          <cell r="Y634">
            <v>360</v>
          </cell>
          <cell r="Z634">
            <v>10</v>
          </cell>
          <cell r="AA634">
            <v>22</v>
          </cell>
          <cell r="AB634">
            <v>60</v>
          </cell>
          <cell r="AC634">
            <v>2</v>
          </cell>
          <cell r="AD634">
            <v>2</v>
          </cell>
          <cell r="AE634">
            <v>2</v>
          </cell>
          <cell r="AF634">
            <v>4.4000000000000004</v>
          </cell>
          <cell r="AG634">
            <v>4</v>
          </cell>
          <cell r="AH634">
            <v>4</v>
          </cell>
        </row>
        <row r="635">
          <cell r="B635" t="str">
            <v>Scolipede</v>
          </cell>
          <cell r="C635" t="str">
            <v>Bug</v>
          </cell>
          <cell r="D635" t="str">
            <v>Poison</v>
          </cell>
          <cell r="G635">
            <v>8</v>
          </cell>
          <cell r="H635">
            <v>60</v>
          </cell>
          <cell r="I635">
            <v>8</v>
          </cell>
          <cell r="J635">
            <v>100</v>
          </cell>
          <cell r="K635">
            <v>2</v>
          </cell>
          <cell r="L635">
            <v>5</v>
          </cell>
          <cell r="M635">
            <v>112</v>
          </cell>
          <cell r="N635">
            <v>3</v>
          </cell>
          <cell r="O635">
            <v>6</v>
          </cell>
          <cell r="P635">
            <v>89</v>
          </cell>
          <cell r="Q635">
            <v>2</v>
          </cell>
          <cell r="R635">
            <v>5</v>
          </cell>
          <cell r="S635">
            <v>55</v>
          </cell>
          <cell r="T635">
            <v>1</v>
          </cell>
          <cell r="U635">
            <v>3</v>
          </cell>
          <cell r="V635">
            <v>69</v>
          </cell>
          <cell r="W635">
            <v>2</v>
          </cell>
          <cell r="X635">
            <v>4</v>
          </cell>
          <cell r="Y635">
            <v>485</v>
          </cell>
          <cell r="Z635">
            <v>10</v>
          </cell>
          <cell r="AA635">
            <v>23</v>
          </cell>
          <cell r="AB635">
            <v>80.83</v>
          </cell>
          <cell r="AC635">
            <v>2</v>
          </cell>
          <cell r="AD635">
            <v>2.3333333333333335</v>
          </cell>
          <cell r="AE635">
            <v>2.3333333333333335</v>
          </cell>
          <cell r="AF635">
            <v>4.5999999999999996</v>
          </cell>
          <cell r="AG635">
            <v>4.5</v>
          </cell>
          <cell r="AH635">
            <v>4.5</v>
          </cell>
        </row>
        <row r="636">
          <cell r="B636" t="str">
            <v>Cottonee</v>
          </cell>
          <cell r="C636" t="str">
            <v>Grass</v>
          </cell>
          <cell r="D636" t="str">
            <v>Fairy</v>
          </cell>
          <cell r="G636">
            <v>3</v>
          </cell>
          <cell r="H636">
            <v>40</v>
          </cell>
          <cell r="I636">
            <v>3</v>
          </cell>
          <cell r="J636">
            <v>27</v>
          </cell>
          <cell r="K636">
            <v>1</v>
          </cell>
          <cell r="L636">
            <v>3</v>
          </cell>
          <cell r="M636">
            <v>66</v>
          </cell>
          <cell r="N636">
            <v>2</v>
          </cell>
          <cell r="O636">
            <v>4</v>
          </cell>
          <cell r="P636">
            <v>60</v>
          </cell>
          <cell r="Q636">
            <v>2</v>
          </cell>
          <cell r="R636">
            <v>4</v>
          </cell>
          <cell r="S636">
            <v>37</v>
          </cell>
          <cell r="T636">
            <v>1</v>
          </cell>
          <cell r="U636">
            <v>3</v>
          </cell>
          <cell r="V636">
            <v>50</v>
          </cell>
          <cell r="W636">
            <v>2</v>
          </cell>
          <cell r="X636">
            <v>4</v>
          </cell>
          <cell r="Y636">
            <v>280</v>
          </cell>
          <cell r="Z636">
            <v>8</v>
          </cell>
          <cell r="AA636">
            <v>18</v>
          </cell>
          <cell r="AB636">
            <v>46.67</v>
          </cell>
          <cell r="AC636">
            <v>1.6</v>
          </cell>
          <cell r="AD636">
            <v>1.5833333333333333</v>
          </cell>
          <cell r="AE636">
            <v>1.5833333333333333</v>
          </cell>
          <cell r="AF636">
            <v>3.6</v>
          </cell>
          <cell r="AG636">
            <v>3.25</v>
          </cell>
          <cell r="AH636">
            <v>3.25</v>
          </cell>
        </row>
        <row r="637">
          <cell r="B637" t="str">
            <v>Whimsicott</v>
          </cell>
          <cell r="C637" t="str">
            <v>Grass</v>
          </cell>
          <cell r="D637" t="str">
            <v>Fairy</v>
          </cell>
          <cell r="G637">
            <v>4</v>
          </cell>
          <cell r="H637">
            <v>60</v>
          </cell>
          <cell r="I637">
            <v>4</v>
          </cell>
          <cell r="J637">
            <v>67</v>
          </cell>
          <cell r="K637">
            <v>2</v>
          </cell>
          <cell r="L637">
            <v>4</v>
          </cell>
          <cell r="M637">
            <v>116</v>
          </cell>
          <cell r="N637">
            <v>3</v>
          </cell>
          <cell r="O637">
            <v>6</v>
          </cell>
          <cell r="P637">
            <v>85</v>
          </cell>
          <cell r="Q637">
            <v>2</v>
          </cell>
          <cell r="R637">
            <v>5</v>
          </cell>
          <cell r="S637">
            <v>77</v>
          </cell>
          <cell r="T637">
            <v>2</v>
          </cell>
          <cell r="U637">
            <v>5</v>
          </cell>
          <cell r="V637">
            <v>75</v>
          </cell>
          <cell r="W637">
            <v>2</v>
          </cell>
          <cell r="X637">
            <v>5</v>
          </cell>
          <cell r="Y637">
            <v>480</v>
          </cell>
          <cell r="Z637">
            <v>11</v>
          </cell>
          <cell r="AA637">
            <v>25</v>
          </cell>
          <cell r="AB637">
            <v>80</v>
          </cell>
          <cell r="AC637">
            <v>2.2000000000000002</v>
          </cell>
          <cell r="AD637">
            <v>2.1666666666666665</v>
          </cell>
          <cell r="AE637">
            <v>2.1666666666666665</v>
          </cell>
          <cell r="AF637">
            <v>5</v>
          </cell>
          <cell r="AG637">
            <v>4.5</v>
          </cell>
          <cell r="AH637">
            <v>4.5</v>
          </cell>
        </row>
        <row r="638">
          <cell r="B638" t="str">
            <v>Petilil</v>
          </cell>
          <cell r="C638" t="str">
            <v>Grass</v>
          </cell>
          <cell r="G638">
            <v>3</v>
          </cell>
          <cell r="H638">
            <v>45</v>
          </cell>
          <cell r="I638">
            <v>3</v>
          </cell>
          <cell r="J638">
            <v>35</v>
          </cell>
          <cell r="K638">
            <v>1</v>
          </cell>
          <cell r="L638">
            <v>3</v>
          </cell>
          <cell r="M638">
            <v>30</v>
          </cell>
          <cell r="N638">
            <v>1</v>
          </cell>
          <cell r="O638">
            <v>3</v>
          </cell>
          <cell r="P638">
            <v>50</v>
          </cell>
          <cell r="Q638">
            <v>2</v>
          </cell>
          <cell r="R638">
            <v>4</v>
          </cell>
          <cell r="S638">
            <v>70</v>
          </cell>
          <cell r="T638">
            <v>2</v>
          </cell>
          <cell r="U638">
            <v>5</v>
          </cell>
          <cell r="V638">
            <v>50</v>
          </cell>
          <cell r="W638">
            <v>2</v>
          </cell>
          <cell r="X638">
            <v>4</v>
          </cell>
          <cell r="Y638">
            <v>280</v>
          </cell>
          <cell r="Z638">
            <v>8</v>
          </cell>
          <cell r="AA638">
            <v>19</v>
          </cell>
          <cell r="AB638">
            <v>46.67</v>
          </cell>
          <cell r="AC638">
            <v>1.6</v>
          </cell>
          <cell r="AD638">
            <v>1.5833333333333333</v>
          </cell>
          <cell r="AE638">
            <v>1.5833333333333333</v>
          </cell>
          <cell r="AF638">
            <v>3.8</v>
          </cell>
          <cell r="AG638">
            <v>3.4166666666666665</v>
          </cell>
          <cell r="AH638">
            <v>3.4166666666666665</v>
          </cell>
        </row>
        <row r="639">
          <cell r="B639" t="str">
            <v>Lilligant</v>
          </cell>
          <cell r="C639" t="str">
            <v>Grass</v>
          </cell>
          <cell r="G639">
            <v>4</v>
          </cell>
          <cell r="H639">
            <v>70</v>
          </cell>
          <cell r="I639">
            <v>4</v>
          </cell>
          <cell r="J639">
            <v>60</v>
          </cell>
          <cell r="K639">
            <v>2</v>
          </cell>
          <cell r="L639">
            <v>4</v>
          </cell>
          <cell r="M639">
            <v>90</v>
          </cell>
          <cell r="N639">
            <v>2</v>
          </cell>
          <cell r="O639">
            <v>5</v>
          </cell>
          <cell r="P639">
            <v>75</v>
          </cell>
          <cell r="Q639">
            <v>2</v>
          </cell>
          <cell r="R639">
            <v>5</v>
          </cell>
          <cell r="S639">
            <v>110</v>
          </cell>
          <cell r="T639">
            <v>3</v>
          </cell>
          <cell r="U639">
            <v>6</v>
          </cell>
          <cell r="V639">
            <v>75</v>
          </cell>
          <cell r="W639">
            <v>2</v>
          </cell>
          <cell r="X639">
            <v>5</v>
          </cell>
          <cell r="Y639">
            <v>480</v>
          </cell>
          <cell r="Z639">
            <v>11</v>
          </cell>
          <cell r="AA639">
            <v>25</v>
          </cell>
          <cell r="AB639">
            <v>80</v>
          </cell>
          <cell r="AC639">
            <v>2.2000000000000002</v>
          </cell>
          <cell r="AD639">
            <v>2.1666666666666665</v>
          </cell>
          <cell r="AE639">
            <v>2.1666666666666665</v>
          </cell>
          <cell r="AF639">
            <v>5</v>
          </cell>
          <cell r="AG639">
            <v>4.5</v>
          </cell>
          <cell r="AH639">
            <v>4.5</v>
          </cell>
        </row>
        <row r="640">
          <cell r="B640" t="str">
            <v>Basculin</v>
          </cell>
          <cell r="C640" t="str">
            <v>Water</v>
          </cell>
          <cell r="G640">
            <v>4</v>
          </cell>
          <cell r="H640">
            <v>70</v>
          </cell>
          <cell r="I640">
            <v>4</v>
          </cell>
          <cell r="J640">
            <v>92</v>
          </cell>
          <cell r="K640">
            <v>2</v>
          </cell>
          <cell r="L640">
            <v>5</v>
          </cell>
          <cell r="M640">
            <v>98</v>
          </cell>
          <cell r="N640">
            <v>2</v>
          </cell>
          <cell r="O640">
            <v>5</v>
          </cell>
          <cell r="P640">
            <v>65</v>
          </cell>
          <cell r="Q640">
            <v>2</v>
          </cell>
          <cell r="R640">
            <v>4</v>
          </cell>
          <cell r="S640">
            <v>80</v>
          </cell>
          <cell r="T640">
            <v>2</v>
          </cell>
          <cell r="U640">
            <v>5</v>
          </cell>
          <cell r="V640">
            <v>55</v>
          </cell>
          <cell r="W640">
            <v>2</v>
          </cell>
          <cell r="X640">
            <v>4</v>
          </cell>
          <cell r="Y640">
            <v>460</v>
          </cell>
          <cell r="Z640">
            <v>10</v>
          </cell>
          <cell r="AA640">
            <v>23</v>
          </cell>
          <cell r="AB640">
            <v>76.67</v>
          </cell>
          <cell r="AC640">
            <v>2</v>
          </cell>
          <cell r="AD640">
            <v>2</v>
          </cell>
          <cell r="AE640">
            <v>2</v>
          </cell>
          <cell r="AF640">
            <v>4.5999999999999996</v>
          </cell>
          <cell r="AG640">
            <v>4.166666666666667</v>
          </cell>
          <cell r="AH640">
            <v>4.166666666666667</v>
          </cell>
        </row>
        <row r="641">
          <cell r="B641" t="str">
            <v>Sandile</v>
          </cell>
          <cell r="C641" t="str">
            <v>Ground</v>
          </cell>
          <cell r="D641" t="str">
            <v>Dark</v>
          </cell>
          <cell r="G641">
            <v>3</v>
          </cell>
          <cell r="H641">
            <v>50</v>
          </cell>
          <cell r="I641">
            <v>3</v>
          </cell>
          <cell r="J641">
            <v>72</v>
          </cell>
          <cell r="K641">
            <v>2</v>
          </cell>
          <cell r="L641">
            <v>5</v>
          </cell>
          <cell r="M641">
            <v>65</v>
          </cell>
          <cell r="N641">
            <v>2</v>
          </cell>
          <cell r="O641">
            <v>4</v>
          </cell>
          <cell r="P641">
            <v>35</v>
          </cell>
          <cell r="Q641">
            <v>1</v>
          </cell>
          <cell r="R641">
            <v>3</v>
          </cell>
          <cell r="S641">
            <v>35</v>
          </cell>
          <cell r="T641">
            <v>1</v>
          </cell>
          <cell r="U641">
            <v>3</v>
          </cell>
          <cell r="V641">
            <v>35</v>
          </cell>
          <cell r="W641">
            <v>1</v>
          </cell>
          <cell r="X641">
            <v>3</v>
          </cell>
          <cell r="Y641">
            <v>292</v>
          </cell>
          <cell r="Z641">
            <v>7</v>
          </cell>
          <cell r="AA641">
            <v>18</v>
          </cell>
          <cell r="AB641">
            <v>48.67</v>
          </cell>
          <cell r="AC641">
            <v>1.4</v>
          </cell>
          <cell r="AD641">
            <v>1.4166666666666667</v>
          </cell>
          <cell r="AE641">
            <v>1.4166666666666667</v>
          </cell>
          <cell r="AF641">
            <v>3.6</v>
          </cell>
          <cell r="AG641">
            <v>3.25</v>
          </cell>
          <cell r="AH641">
            <v>3.25</v>
          </cell>
        </row>
        <row r="642">
          <cell r="B642" t="str">
            <v>Krokorok</v>
          </cell>
          <cell r="C642" t="str">
            <v>Ground</v>
          </cell>
          <cell r="D642" t="str">
            <v>Dark</v>
          </cell>
          <cell r="G642">
            <v>4</v>
          </cell>
          <cell r="H642">
            <v>60</v>
          </cell>
          <cell r="I642">
            <v>4</v>
          </cell>
          <cell r="J642">
            <v>82</v>
          </cell>
          <cell r="K642">
            <v>2</v>
          </cell>
          <cell r="L642">
            <v>5</v>
          </cell>
          <cell r="M642">
            <v>74</v>
          </cell>
          <cell r="N642">
            <v>2</v>
          </cell>
          <cell r="O642">
            <v>5</v>
          </cell>
          <cell r="P642">
            <v>45</v>
          </cell>
          <cell r="Q642">
            <v>2</v>
          </cell>
          <cell r="R642">
            <v>4</v>
          </cell>
          <cell r="S642">
            <v>45</v>
          </cell>
          <cell r="T642">
            <v>2</v>
          </cell>
          <cell r="U642">
            <v>4</v>
          </cell>
          <cell r="V642">
            <v>45</v>
          </cell>
          <cell r="W642">
            <v>2</v>
          </cell>
          <cell r="X642">
            <v>4</v>
          </cell>
          <cell r="Y642">
            <v>351</v>
          </cell>
          <cell r="Z642">
            <v>10</v>
          </cell>
          <cell r="AA642">
            <v>22</v>
          </cell>
          <cell r="AB642">
            <v>58.5</v>
          </cell>
          <cell r="AC642">
            <v>2</v>
          </cell>
          <cell r="AD642">
            <v>2</v>
          </cell>
          <cell r="AE642">
            <v>2</v>
          </cell>
          <cell r="AF642">
            <v>4.4000000000000004</v>
          </cell>
          <cell r="AG642">
            <v>4</v>
          </cell>
          <cell r="AH642">
            <v>4</v>
          </cell>
        </row>
        <row r="643">
          <cell r="B643" t="str">
            <v>Krookodile</v>
          </cell>
          <cell r="C643" t="str">
            <v>Ground</v>
          </cell>
          <cell r="D643" t="str">
            <v>Dark</v>
          </cell>
          <cell r="G643">
            <v>5</v>
          </cell>
          <cell r="H643">
            <v>95</v>
          </cell>
          <cell r="I643">
            <v>5</v>
          </cell>
          <cell r="J643">
            <v>117</v>
          </cell>
          <cell r="K643">
            <v>3</v>
          </cell>
          <cell r="L643">
            <v>6</v>
          </cell>
          <cell r="M643">
            <v>92</v>
          </cell>
          <cell r="N643">
            <v>2</v>
          </cell>
          <cell r="O643">
            <v>5</v>
          </cell>
          <cell r="P643">
            <v>80</v>
          </cell>
          <cell r="Q643">
            <v>2</v>
          </cell>
          <cell r="R643">
            <v>5</v>
          </cell>
          <cell r="S643">
            <v>65</v>
          </cell>
          <cell r="T643">
            <v>2</v>
          </cell>
          <cell r="U643">
            <v>4</v>
          </cell>
          <cell r="V643">
            <v>70</v>
          </cell>
          <cell r="W643">
            <v>2</v>
          </cell>
          <cell r="X643">
            <v>5</v>
          </cell>
          <cell r="Y643">
            <v>519</v>
          </cell>
          <cell r="Z643">
            <v>11</v>
          </cell>
          <cell r="AA643">
            <v>25</v>
          </cell>
          <cell r="AB643">
            <v>86.5</v>
          </cell>
          <cell r="AC643">
            <v>2.2000000000000002</v>
          </cell>
          <cell r="AD643">
            <v>2.25</v>
          </cell>
          <cell r="AE643">
            <v>2.25</v>
          </cell>
          <cell r="AF643">
            <v>5</v>
          </cell>
          <cell r="AG643">
            <v>4.583333333333333</v>
          </cell>
          <cell r="AH643">
            <v>4.583333333333333</v>
          </cell>
        </row>
        <row r="644">
          <cell r="B644" t="str">
            <v>Darumaka</v>
          </cell>
          <cell r="C644" t="str">
            <v>Fire</v>
          </cell>
          <cell r="G644">
            <v>3</v>
          </cell>
          <cell r="H644">
            <v>70</v>
          </cell>
          <cell r="I644">
            <v>3</v>
          </cell>
          <cell r="J644">
            <v>90</v>
          </cell>
          <cell r="K644">
            <v>2</v>
          </cell>
          <cell r="L644">
            <v>5</v>
          </cell>
          <cell r="M644">
            <v>50</v>
          </cell>
          <cell r="N644">
            <v>2</v>
          </cell>
          <cell r="O644">
            <v>4</v>
          </cell>
          <cell r="P644">
            <v>45</v>
          </cell>
          <cell r="Q644">
            <v>2</v>
          </cell>
          <cell r="R644">
            <v>4</v>
          </cell>
          <cell r="S644">
            <v>15</v>
          </cell>
          <cell r="T644">
            <v>1</v>
          </cell>
          <cell r="U644">
            <v>2</v>
          </cell>
          <cell r="V644">
            <v>45</v>
          </cell>
          <cell r="W644">
            <v>2</v>
          </cell>
          <cell r="X644">
            <v>4</v>
          </cell>
          <cell r="Y644">
            <v>315</v>
          </cell>
          <cell r="Z644">
            <v>9</v>
          </cell>
          <cell r="AA644">
            <v>19</v>
          </cell>
          <cell r="AB644">
            <v>52.5</v>
          </cell>
          <cell r="AC644">
            <v>1.8</v>
          </cell>
          <cell r="AD644">
            <v>1.75</v>
          </cell>
          <cell r="AE644">
            <v>1.75</v>
          </cell>
          <cell r="AF644">
            <v>3.8</v>
          </cell>
          <cell r="AG644">
            <v>3.4166666666666665</v>
          </cell>
          <cell r="AH644">
            <v>3.4166666666666665</v>
          </cell>
        </row>
        <row r="645">
          <cell r="B645" t="str">
            <v>Darumaka (Galar)</v>
          </cell>
          <cell r="C645" t="str">
            <v>Ice</v>
          </cell>
          <cell r="H645">
            <v>70</v>
          </cell>
          <cell r="I645">
            <v>3</v>
          </cell>
          <cell r="J645">
            <v>90</v>
          </cell>
          <cell r="K645">
            <v>2</v>
          </cell>
          <cell r="L645">
            <v>5</v>
          </cell>
          <cell r="M645">
            <v>50</v>
          </cell>
          <cell r="N645">
            <v>2</v>
          </cell>
          <cell r="O645">
            <v>4</v>
          </cell>
          <cell r="P645">
            <v>45</v>
          </cell>
          <cell r="Q645">
            <v>2</v>
          </cell>
          <cell r="R645">
            <v>4</v>
          </cell>
          <cell r="S645">
            <v>15</v>
          </cell>
          <cell r="T645">
            <v>1</v>
          </cell>
          <cell r="U645">
            <v>2</v>
          </cell>
          <cell r="V645">
            <v>45</v>
          </cell>
          <cell r="W645">
            <v>2</v>
          </cell>
          <cell r="X645">
            <v>4</v>
          </cell>
        </row>
        <row r="646">
          <cell r="B646" t="str">
            <v>Darmanitan (Standard Mode)</v>
          </cell>
          <cell r="C646" t="str">
            <v>Fire</v>
          </cell>
          <cell r="D646" t="str">
            <v>Psychic</v>
          </cell>
          <cell r="G646">
            <v>4</v>
          </cell>
          <cell r="H646">
            <v>105</v>
          </cell>
          <cell r="I646">
            <v>4</v>
          </cell>
          <cell r="J646">
            <v>140</v>
          </cell>
          <cell r="K646">
            <v>3</v>
          </cell>
          <cell r="L646">
            <v>7</v>
          </cell>
          <cell r="M646">
            <v>95</v>
          </cell>
          <cell r="N646">
            <v>2</v>
          </cell>
          <cell r="O646">
            <v>5</v>
          </cell>
          <cell r="P646">
            <v>55</v>
          </cell>
          <cell r="Q646">
            <v>2</v>
          </cell>
          <cell r="R646">
            <v>4</v>
          </cell>
          <cell r="S646">
            <v>30</v>
          </cell>
          <cell r="T646">
            <v>1</v>
          </cell>
          <cell r="U646">
            <v>3</v>
          </cell>
          <cell r="V646">
            <v>55</v>
          </cell>
          <cell r="W646">
            <v>2</v>
          </cell>
          <cell r="X646">
            <v>4</v>
          </cell>
          <cell r="Y646">
            <v>480</v>
          </cell>
          <cell r="Z646">
            <v>10</v>
          </cell>
          <cell r="AA646">
            <v>23</v>
          </cell>
          <cell r="AB646">
            <v>80</v>
          </cell>
          <cell r="AC646">
            <v>2</v>
          </cell>
          <cell r="AD646">
            <v>2</v>
          </cell>
          <cell r="AE646">
            <v>2</v>
          </cell>
          <cell r="AF646">
            <v>4.5999999999999996</v>
          </cell>
          <cell r="AG646">
            <v>4.166666666666667</v>
          </cell>
          <cell r="AH646">
            <v>4.166666666666667</v>
          </cell>
        </row>
        <row r="647">
          <cell r="B647" t="str">
            <v>Darmanitan (Standard) (Galar)</v>
          </cell>
          <cell r="C647" t="str">
            <v>Ice</v>
          </cell>
          <cell r="H647">
            <v>105</v>
          </cell>
          <cell r="I647">
            <v>4</v>
          </cell>
          <cell r="J647">
            <v>140</v>
          </cell>
          <cell r="K647">
            <v>3</v>
          </cell>
          <cell r="L647">
            <v>7</v>
          </cell>
          <cell r="M647">
            <v>95</v>
          </cell>
          <cell r="N647">
            <v>2</v>
          </cell>
          <cell r="O647">
            <v>5</v>
          </cell>
          <cell r="P647">
            <v>55</v>
          </cell>
          <cell r="Q647">
            <v>2</v>
          </cell>
          <cell r="R647">
            <v>4</v>
          </cell>
          <cell r="S647">
            <v>30</v>
          </cell>
          <cell r="T647">
            <v>1</v>
          </cell>
          <cell r="U647">
            <v>3</v>
          </cell>
          <cell r="V647">
            <v>55</v>
          </cell>
          <cell r="W647">
            <v>2</v>
          </cell>
          <cell r="X647">
            <v>4</v>
          </cell>
        </row>
        <row r="648">
          <cell r="B648" t="str">
            <v>Darmanitan (Zen Mode)</v>
          </cell>
          <cell r="C648" t="str">
            <v>Fire</v>
          </cell>
          <cell r="G648">
            <v>4</v>
          </cell>
          <cell r="H648">
            <v>105</v>
          </cell>
          <cell r="I648">
            <v>4</v>
          </cell>
          <cell r="J648">
            <v>30</v>
          </cell>
          <cell r="K648">
            <v>1</v>
          </cell>
          <cell r="L648">
            <v>3</v>
          </cell>
          <cell r="M648">
            <v>55</v>
          </cell>
          <cell r="N648">
            <v>2</v>
          </cell>
          <cell r="O648">
            <v>4</v>
          </cell>
          <cell r="P648">
            <v>105</v>
          </cell>
          <cell r="Q648">
            <v>3</v>
          </cell>
          <cell r="R648">
            <v>6</v>
          </cell>
          <cell r="S648">
            <v>140</v>
          </cell>
          <cell r="T648">
            <v>3</v>
          </cell>
          <cell r="U648">
            <v>7</v>
          </cell>
          <cell r="V648">
            <v>105</v>
          </cell>
          <cell r="W648">
            <v>3</v>
          </cell>
          <cell r="X648">
            <v>6</v>
          </cell>
          <cell r="Y648">
            <v>540</v>
          </cell>
          <cell r="Z648">
            <v>12</v>
          </cell>
          <cell r="AA648">
            <v>26</v>
          </cell>
          <cell r="AB648">
            <v>90</v>
          </cell>
          <cell r="AC648">
            <v>2.4</v>
          </cell>
          <cell r="AD648">
            <v>2.3333333333333335</v>
          </cell>
          <cell r="AE648">
            <v>2.3333333333333335</v>
          </cell>
          <cell r="AF648">
            <v>5.2</v>
          </cell>
          <cell r="AG648">
            <v>4.666666666666667</v>
          </cell>
          <cell r="AH648">
            <v>4.666666666666667</v>
          </cell>
        </row>
        <row r="649">
          <cell r="B649" t="str">
            <v>Darmanitan (Zen) (Galar)</v>
          </cell>
          <cell r="C649" t="str">
            <v>Ice</v>
          </cell>
          <cell r="D649" t="str">
            <v>Fire</v>
          </cell>
          <cell r="H649">
            <v>105</v>
          </cell>
          <cell r="I649">
            <v>7</v>
          </cell>
          <cell r="J649">
            <v>160</v>
          </cell>
          <cell r="K649">
            <v>4</v>
          </cell>
          <cell r="L649">
            <v>8</v>
          </cell>
          <cell r="M649">
            <v>135</v>
          </cell>
          <cell r="N649">
            <v>3</v>
          </cell>
          <cell r="O649">
            <v>7</v>
          </cell>
          <cell r="P649">
            <v>55</v>
          </cell>
          <cell r="Q649">
            <v>1</v>
          </cell>
          <cell r="R649">
            <v>3</v>
          </cell>
          <cell r="S649">
            <v>30</v>
          </cell>
          <cell r="T649">
            <v>1</v>
          </cell>
          <cell r="U649">
            <v>2</v>
          </cell>
          <cell r="V649">
            <v>55</v>
          </cell>
          <cell r="W649">
            <v>1</v>
          </cell>
          <cell r="X649">
            <v>3</v>
          </cell>
        </row>
        <row r="650">
          <cell r="B650" t="str">
            <v>Maractus</v>
          </cell>
          <cell r="C650" t="str">
            <v>Grass</v>
          </cell>
          <cell r="G650">
            <v>4</v>
          </cell>
          <cell r="H650">
            <v>75</v>
          </cell>
          <cell r="I650">
            <v>4</v>
          </cell>
          <cell r="J650">
            <v>86</v>
          </cell>
          <cell r="K650">
            <v>2</v>
          </cell>
          <cell r="L650">
            <v>5</v>
          </cell>
          <cell r="M650">
            <v>60</v>
          </cell>
          <cell r="N650">
            <v>2</v>
          </cell>
          <cell r="O650">
            <v>4</v>
          </cell>
          <cell r="P650">
            <v>67</v>
          </cell>
          <cell r="Q650">
            <v>2</v>
          </cell>
          <cell r="R650">
            <v>4</v>
          </cell>
          <cell r="S650">
            <v>106</v>
          </cell>
          <cell r="T650">
            <v>3</v>
          </cell>
          <cell r="U650">
            <v>6</v>
          </cell>
          <cell r="V650">
            <v>67</v>
          </cell>
          <cell r="W650">
            <v>2</v>
          </cell>
          <cell r="X650">
            <v>4</v>
          </cell>
          <cell r="Y650">
            <v>461</v>
          </cell>
          <cell r="Z650">
            <v>11</v>
          </cell>
          <cell r="AA650">
            <v>23</v>
          </cell>
          <cell r="AB650">
            <v>76.83</v>
          </cell>
          <cell r="AC650">
            <v>2.2000000000000002</v>
          </cell>
          <cell r="AD650">
            <v>2.1666666666666665</v>
          </cell>
          <cell r="AE650">
            <v>2.1666666666666665</v>
          </cell>
          <cell r="AF650">
            <v>4.5999999999999996</v>
          </cell>
          <cell r="AG650">
            <v>4.166666666666667</v>
          </cell>
          <cell r="AH650">
            <v>4.166666666666667</v>
          </cell>
        </row>
        <row r="651">
          <cell r="B651" t="str">
            <v>Dwebble</v>
          </cell>
          <cell r="C651" t="str">
            <v>Bug</v>
          </cell>
          <cell r="D651" t="str">
            <v>Rock</v>
          </cell>
          <cell r="G651">
            <v>3</v>
          </cell>
          <cell r="H651">
            <v>50</v>
          </cell>
          <cell r="I651">
            <v>3</v>
          </cell>
          <cell r="J651">
            <v>65</v>
          </cell>
          <cell r="K651">
            <v>2</v>
          </cell>
          <cell r="L651">
            <v>4</v>
          </cell>
          <cell r="M651">
            <v>55</v>
          </cell>
          <cell r="N651">
            <v>2</v>
          </cell>
          <cell r="O651">
            <v>4</v>
          </cell>
          <cell r="P651">
            <v>85</v>
          </cell>
          <cell r="Q651">
            <v>2</v>
          </cell>
          <cell r="R651">
            <v>5</v>
          </cell>
          <cell r="S651">
            <v>35</v>
          </cell>
          <cell r="T651">
            <v>1</v>
          </cell>
          <cell r="U651">
            <v>3</v>
          </cell>
          <cell r="V651">
            <v>35</v>
          </cell>
          <cell r="W651">
            <v>1</v>
          </cell>
          <cell r="X651">
            <v>3</v>
          </cell>
          <cell r="Y651">
            <v>325</v>
          </cell>
          <cell r="Z651">
            <v>8</v>
          </cell>
          <cell r="AA651">
            <v>19</v>
          </cell>
          <cell r="AB651">
            <v>54.17</v>
          </cell>
          <cell r="AC651">
            <v>1.6</v>
          </cell>
          <cell r="AD651">
            <v>1.5833333333333333</v>
          </cell>
          <cell r="AE651">
            <v>1.5833333333333333</v>
          </cell>
          <cell r="AF651">
            <v>3.8</v>
          </cell>
          <cell r="AG651">
            <v>3.4166666666666665</v>
          </cell>
          <cell r="AH651">
            <v>3.4166666666666665</v>
          </cell>
        </row>
        <row r="652">
          <cell r="B652" t="str">
            <v>Crustle</v>
          </cell>
          <cell r="C652" t="str">
            <v>Bug</v>
          </cell>
          <cell r="D652" t="str">
            <v>Rock</v>
          </cell>
          <cell r="G652">
            <v>4</v>
          </cell>
          <cell r="H652">
            <v>70</v>
          </cell>
          <cell r="I652">
            <v>4</v>
          </cell>
          <cell r="J652">
            <v>95</v>
          </cell>
          <cell r="K652">
            <v>3</v>
          </cell>
          <cell r="L652">
            <v>6</v>
          </cell>
          <cell r="M652">
            <v>45</v>
          </cell>
          <cell r="N652">
            <v>2</v>
          </cell>
          <cell r="O652">
            <v>4</v>
          </cell>
          <cell r="P652">
            <v>125</v>
          </cell>
          <cell r="Q652">
            <v>3</v>
          </cell>
          <cell r="R652">
            <v>7</v>
          </cell>
          <cell r="S652">
            <v>65</v>
          </cell>
          <cell r="T652">
            <v>2</v>
          </cell>
          <cell r="U652">
            <v>4</v>
          </cell>
          <cell r="V652">
            <v>75</v>
          </cell>
          <cell r="W652">
            <v>2</v>
          </cell>
          <cell r="X652">
            <v>5</v>
          </cell>
          <cell r="Y652">
            <v>475</v>
          </cell>
          <cell r="Z652">
            <v>12</v>
          </cell>
          <cell r="AA652">
            <v>26</v>
          </cell>
          <cell r="AB652">
            <v>79.17</v>
          </cell>
          <cell r="AC652">
            <v>2.4</v>
          </cell>
          <cell r="AD652">
            <v>2.3333333333333335</v>
          </cell>
          <cell r="AE652">
            <v>2.3333333333333335</v>
          </cell>
          <cell r="AF652">
            <v>5.2</v>
          </cell>
          <cell r="AG652">
            <v>4.666666666666667</v>
          </cell>
          <cell r="AH652">
            <v>4.666666666666667</v>
          </cell>
        </row>
        <row r="653">
          <cell r="B653" t="str">
            <v>Scraggy</v>
          </cell>
          <cell r="C653" t="str">
            <v>Dark</v>
          </cell>
          <cell r="D653" t="str">
            <v>Fighting</v>
          </cell>
          <cell r="G653">
            <v>3</v>
          </cell>
          <cell r="H653">
            <v>50</v>
          </cell>
          <cell r="I653">
            <v>3</v>
          </cell>
          <cell r="J653">
            <v>75</v>
          </cell>
          <cell r="K653">
            <v>2</v>
          </cell>
          <cell r="L653">
            <v>5</v>
          </cell>
          <cell r="M653">
            <v>48</v>
          </cell>
          <cell r="N653">
            <v>2</v>
          </cell>
          <cell r="O653">
            <v>4</v>
          </cell>
          <cell r="P653">
            <v>70</v>
          </cell>
          <cell r="Q653">
            <v>2</v>
          </cell>
          <cell r="R653">
            <v>5</v>
          </cell>
          <cell r="S653">
            <v>35</v>
          </cell>
          <cell r="T653">
            <v>1</v>
          </cell>
          <cell r="U653">
            <v>3</v>
          </cell>
          <cell r="V653">
            <v>70</v>
          </cell>
          <cell r="W653">
            <v>2</v>
          </cell>
          <cell r="X653">
            <v>5</v>
          </cell>
          <cell r="Y653">
            <v>348</v>
          </cell>
          <cell r="Z653">
            <v>9</v>
          </cell>
          <cell r="AA653">
            <v>22</v>
          </cell>
          <cell r="AB653">
            <v>58</v>
          </cell>
          <cell r="AC653">
            <v>1.8</v>
          </cell>
          <cell r="AD653">
            <v>1.75</v>
          </cell>
          <cell r="AE653">
            <v>1.75</v>
          </cell>
          <cell r="AF653">
            <v>4.4000000000000004</v>
          </cell>
          <cell r="AG653">
            <v>3.9166666666666665</v>
          </cell>
          <cell r="AH653">
            <v>3.9166666666666665</v>
          </cell>
        </row>
        <row r="654">
          <cell r="B654" t="str">
            <v>Scrafty</v>
          </cell>
          <cell r="C654" t="str">
            <v>Dark</v>
          </cell>
          <cell r="D654" t="str">
            <v>Fighting</v>
          </cell>
          <cell r="G654">
            <v>4</v>
          </cell>
          <cell r="H654">
            <v>65</v>
          </cell>
          <cell r="I654">
            <v>4</v>
          </cell>
          <cell r="J654">
            <v>90</v>
          </cell>
          <cell r="K654">
            <v>2</v>
          </cell>
          <cell r="L654">
            <v>5</v>
          </cell>
          <cell r="M654">
            <v>58</v>
          </cell>
          <cell r="N654">
            <v>2</v>
          </cell>
          <cell r="O654">
            <v>4</v>
          </cell>
          <cell r="P654">
            <v>115</v>
          </cell>
          <cell r="Q654">
            <v>3</v>
          </cell>
          <cell r="R654">
            <v>6</v>
          </cell>
          <cell r="S654">
            <v>45</v>
          </cell>
          <cell r="T654">
            <v>2</v>
          </cell>
          <cell r="U654">
            <v>4</v>
          </cell>
          <cell r="V654">
            <v>115</v>
          </cell>
          <cell r="W654">
            <v>3</v>
          </cell>
          <cell r="X654">
            <v>6</v>
          </cell>
          <cell r="Y654">
            <v>488</v>
          </cell>
          <cell r="Z654">
            <v>12</v>
          </cell>
          <cell r="AA654">
            <v>25</v>
          </cell>
          <cell r="AB654">
            <v>81.33</v>
          </cell>
          <cell r="AC654">
            <v>2.4</v>
          </cell>
          <cell r="AD654">
            <v>2.3333333333333335</v>
          </cell>
          <cell r="AE654">
            <v>2.3333333333333335</v>
          </cell>
          <cell r="AF654">
            <v>5</v>
          </cell>
          <cell r="AG654">
            <v>4.5</v>
          </cell>
          <cell r="AH654">
            <v>4.5</v>
          </cell>
        </row>
        <row r="655">
          <cell r="B655" t="str">
            <v>Sigilyph</v>
          </cell>
          <cell r="C655" t="str">
            <v>Psychic</v>
          </cell>
          <cell r="D655" t="str">
            <v>Flying</v>
          </cell>
          <cell r="G655">
            <v>4</v>
          </cell>
          <cell r="H655">
            <v>72</v>
          </cell>
          <cell r="I655">
            <v>4</v>
          </cell>
          <cell r="J655">
            <v>58</v>
          </cell>
          <cell r="K655">
            <v>2</v>
          </cell>
          <cell r="L655">
            <v>4</v>
          </cell>
          <cell r="M655">
            <v>97</v>
          </cell>
          <cell r="N655">
            <v>3</v>
          </cell>
          <cell r="O655">
            <v>6</v>
          </cell>
          <cell r="P655">
            <v>80</v>
          </cell>
          <cell r="Q655">
            <v>2</v>
          </cell>
          <cell r="R655">
            <v>5</v>
          </cell>
          <cell r="S655">
            <v>103</v>
          </cell>
          <cell r="T655">
            <v>3</v>
          </cell>
          <cell r="U655">
            <v>6</v>
          </cell>
          <cell r="V655">
            <v>80</v>
          </cell>
          <cell r="W655">
            <v>2</v>
          </cell>
          <cell r="X655">
            <v>5</v>
          </cell>
          <cell r="Y655">
            <v>490</v>
          </cell>
          <cell r="Z655">
            <v>12</v>
          </cell>
          <cell r="AA655">
            <v>26</v>
          </cell>
          <cell r="AB655">
            <v>81.67</v>
          </cell>
          <cell r="AC655">
            <v>2.4</v>
          </cell>
          <cell r="AD655">
            <v>2.3333333333333335</v>
          </cell>
          <cell r="AE655">
            <v>2.3333333333333335</v>
          </cell>
          <cell r="AF655">
            <v>5.2</v>
          </cell>
          <cell r="AG655">
            <v>4.666666666666667</v>
          </cell>
          <cell r="AH655">
            <v>4.666666666666667</v>
          </cell>
        </row>
        <row r="656">
          <cell r="B656" t="str">
            <v>Yamask</v>
          </cell>
          <cell r="C656" t="str">
            <v>Ghost</v>
          </cell>
          <cell r="G656">
            <v>3</v>
          </cell>
          <cell r="H656">
            <v>38</v>
          </cell>
          <cell r="I656">
            <v>3</v>
          </cell>
          <cell r="J656">
            <v>30</v>
          </cell>
          <cell r="K656">
            <v>1</v>
          </cell>
          <cell r="L656">
            <v>3</v>
          </cell>
          <cell r="M656">
            <v>30</v>
          </cell>
          <cell r="N656">
            <v>1</v>
          </cell>
          <cell r="O656">
            <v>3</v>
          </cell>
          <cell r="P656">
            <v>85</v>
          </cell>
          <cell r="Q656">
            <v>2</v>
          </cell>
          <cell r="R656">
            <v>5</v>
          </cell>
          <cell r="S656">
            <v>55</v>
          </cell>
          <cell r="T656">
            <v>2</v>
          </cell>
          <cell r="U656">
            <v>4</v>
          </cell>
          <cell r="V656">
            <v>65</v>
          </cell>
          <cell r="W656">
            <v>2</v>
          </cell>
          <cell r="X656">
            <v>4</v>
          </cell>
          <cell r="Y656">
            <v>303</v>
          </cell>
          <cell r="Z656">
            <v>8</v>
          </cell>
          <cell r="AA656">
            <v>19</v>
          </cell>
          <cell r="AB656">
            <v>50.5</v>
          </cell>
          <cell r="AC656">
            <v>1.6</v>
          </cell>
          <cell r="AD656">
            <v>1.5833333333333333</v>
          </cell>
          <cell r="AE656">
            <v>1.5833333333333333</v>
          </cell>
          <cell r="AF656">
            <v>3.8</v>
          </cell>
          <cell r="AG656">
            <v>3.4166666666666665</v>
          </cell>
          <cell r="AH656">
            <v>3.4166666666666665</v>
          </cell>
        </row>
        <row r="657">
          <cell r="B657" t="str">
            <v>Yamask (Galar)</v>
          </cell>
          <cell r="C657" t="str">
            <v>Ground</v>
          </cell>
          <cell r="D657" t="str">
            <v>Ghost</v>
          </cell>
          <cell r="H657">
            <v>38</v>
          </cell>
          <cell r="I657">
            <v>3</v>
          </cell>
          <cell r="J657">
            <v>55</v>
          </cell>
          <cell r="K657">
            <v>1</v>
          </cell>
          <cell r="L657">
            <v>3</v>
          </cell>
          <cell r="M657">
            <v>30</v>
          </cell>
          <cell r="N657">
            <v>1</v>
          </cell>
          <cell r="O657">
            <v>2</v>
          </cell>
          <cell r="P657">
            <v>85</v>
          </cell>
          <cell r="Q657">
            <v>2</v>
          </cell>
          <cell r="R657">
            <v>4</v>
          </cell>
          <cell r="S657">
            <v>30</v>
          </cell>
          <cell r="T657">
            <v>1</v>
          </cell>
          <cell r="U657">
            <v>2</v>
          </cell>
          <cell r="V657">
            <v>65</v>
          </cell>
          <cell r="W657">
            <v>1</v>
          </cell>
          <cell r="X657">
            <v>3</v>
          </cell>
        </row>
        <row r="658">
          <cell r="B658" t="str">
            <v>Cofagrigus</v>
          </cell>
          <cell r="C658" t="str">
            <v>Ghost</v>
          </cell>
          <cell r="G658">
            <v>5</v>
          </cell>
          <cell r="H658">
            <v>58</v>
          </cell>
          <cell r="I658">
            <v>5</v>
          </cell>
          <cell r="J658">
            <v>50</v>
          </cell>
          <cell r="K658">
            <v>2</v>
          </cell>
          <cell r="L658">
            <v>4</v>
          </cell>
          <cell r="M658">
            <v>30</v>
          </cell>
          <cell r="N658">
            <v>1</v>
          </cell>
          <cell r="O658">
            <v>3</v>
          </cell>
          <cell r="P658">
            <v>145</v>
          </cell>
          <cell r="Q658">
            <v>4</v>
          </cell>
          <cell r="R658">
            <v>8</v>
          </cell>
          <cell r="S658">
            <v>95</v>
          </cell>
          <cell r="T658">
            <v>3</v>
          </cell>
          <cell r="U658">
            <v>6</v>
          </cell>
          <cell r="V658">
            <v>105</v>
          </cell>
          <cell r="W658">
            <v>3</v>
          </cell>
          <cell r="X658">
            <v>6</v>
          </cell>
          <cell r="Y658">
            <v>483</v>
          </cell>
          <cell r="Z658">
            <v>13</v>
          </cell>
          <cell r="AA658">
            <v>27</v>
          </cell>
          <cell r="AB658">
            <v>80.5</v>
          </cell>
          <cell r="AC658">
            <v>2.6</v>
          </cell>
          <cell r="AD658">
            <v>2.5833333333333335</v>
          </cell>
          <cell r="AE658">
            <v>2.5833333333333335</v>
          </cell>
          <cell r="AF658">
            <v>5.4</v>
          </cell>
          <cell r="AG658">
            <v>4.916666666666667</v>
          </cell>
          <cell r="AH658">
            <v>4.916666666666667</v>
          </cell>
        </row>
        <row r="659">
          <cell r="B659" t="str">
            <v>Tirtouga</v>
          </cell>
          <cell r="C659" t="str">
            <v>Water</v>
          </cell>
          <cell r="D659" t="str">
            <v>Rock</v>
          </cell>
          <cell r="G659">
            <v>3</v>
          </cell>
          <cell r="H659">
            <v>54</v>
          </cell>
          <cell r="I659">
            <v>3</v>
          </cell>
          <cell r="J659">
            <v>78</v>
          </cell>
          <cell r="K659">
            <v>2</v>
          </cell>
          <cell r="L659">
            <v>5</v>
          </cell>
          <cell r="M659">
            <v>22</v>
          </cell>
          <cell r="N659">
            <v>1</v>
          </cell>
          <cell r="O659">
            <v>3</v>
          </cell>
          <cell r="P659">
            <v>103</v>
          </cell>
          <cell r="Q659">
            <v>3</v>
          </cell>
          <cell r="R659">
            <v>6</v>
          </cell>
          <cell r="S659">
            <v>53</v>
          </cell>
          <cell r="T659">
            <v>2</v>
          </cell>
          <cell r="U659">
            <v>4</v>
          </cell>
          <cell r="V659">
            <v>45</v>
          </cell>
          <cell r="W659">
            <v>2</v>
          </cell>
          <cell r="X659">
            <v>4</v>
          </cell>
          <cell r="Y659">
            <v>355</v>
          </cell>
          <cell r="Z659">
            <v>10</v>
          </cell>
          <cell r="AA659">
            <v>22</v>
          </cell>
          <cell r="AB659">
            <v>59.17</v>
          </cell>
          <cell r="AC659">
            <v>2</v>
          </cell>
          <cell r="AD659">
            <v>1.9166666666666667</v>
          </cell>
          <cell r="AE659">
            <v>1.9166666666666667</v>
          </cell>
          <cell r="AF659">
            <v>4.4000000000000004</v>
          </cell>
          <cell r="AG659">
            <v>3.9166666666666665</v>
          </cell>
          <cell r="AH659">
            <v>3.9166666666666665</v>
          </cell>
        </row>
        <row r="660">
          <cell r="B660" t="str">
            <v>Carracosta</v>
          </cell>
          <cell r="C660" t="str">
            <v>Water</v>
          </cell>
          <cell r="D660" t="str">
            <v>Rock</v>
          </cell>
          <cell r="G660">
            <v>4</v>
          </cell>
          <cell r="H660">
            <v>74</v>
          </cell>
          <cell r="I660">
            <v>4</v>
          </cell>
          <cell r="J660">
            <v>108</v>
          </cell>
          <cell r="K660">
            <v>3</v>
          </cell>
          <cell r="L660">
            <v>6</v>
          </cell>
          <cell r="M660">
            <v>32</v>
          </cell>
          <cell r="N660">
            <v>1</v>
          </cell>
          <cell r="O660">
            <v>3</v>
          </cell>
          <cell r="P660">
            <v>133</v>
          </cell>
          <cell r="Q660">
            <v>3</v>
          </cell>
          <cell r="R660">
            <v>7</v>
          </cell>
          <cell r="S660">
            <v>83</v>
          </cell>
          <cell r="T660">
            <v>2</v>
          </cell>
          <cell r="U660">
            <v>5</v>
          </cell>
          <cell r="V660">
            <v>65</v>
          </cell>
          <cell r="W660">
            <v>2</v>
          </cell>
          <cell r="X660">
            <v>4</v>
          </cell>
          <cell r="Y660">
            <v>495</v>
          </cell>
          <cell r="Z660">
            <v>11</v>
          </cell>
          <cell r="AA660">
            <v>25</v>
          </cell>
          <cell r="AB660">
            <v>82.5</v>
          </cell>
          <cell r="AC660">
            <v>2.2000000000000002</v>
          </cell>
          <cell r="AD660">
            <v>2.1666666666666665</v>
          </cell>
          <cell r="AE660">
            <v>2.1666666666666665</v>
          </cell>
          <cell r="AF660">
            <v>5</v>
          </cell>
          <cell r="AG660">
            <v>4.5</v>
          </cell>
          <cell r="AH660">
            <v>4.5</v>
          </cell>
        </row>
        <row r="661">
          <cell r="B661" t="str">
            <v>Archen</v>
          </cell>
          <cell r="C661" t="str">
            <v>Rock</v>
          </cell>
          <cell r="D661" t="str">
            <v>Flying</v>
          </cell>
          <cell r="G661">
            <v>3</v>
          </cell>
          <cell r="H661">
            <v>55</v>
          </cell>
          <cell r="I661">
            <v>3</v>
          </cell>
          <cell r="J661">
            <v>112</v>
          </cell>
          <cell r="K661">
            <v>3</v>
          </cell>
          <cell r="L661">
            <v>6</v>
          </cell>
          <cell r="M661">
            <v>70</v>
          </cell>
          <cell r="N661">
            <v>2</v>
          </cell>
          <cell r="O661">
            <v>5</v>
          </cell>
          <cell r="P661">
            <v>45</v>
          </cell>
          <cell r="Q661">
            <v>2</v>
          </cell>
          <cell r="R661">
            <v>4</v>
          </cell>
          <cell r="S661">
            <v>74</v>
          </cell>
          <cell r="T661">
            <v>2</v>
          </cell>
          <cell r="U661">
            <v>5</v>
          </cell>
          <cell r="V661">
            <v>45</v>
          </cell>
          <cell r="W661">
            <v>2</v>
          </cell>
          <cell r="X661">
            <v>4</v>
          </cell>
          <cell r="Y661">
            <v>401</v>
          </cell>
          <cell r="Z661">
            <v>11</v>
          </cell>
          <cell r="AA661">
            <v>24</v>
          </cell>
          <cell r="AB661">
            <v>66.83</v>
          </cell>
          <cell r="AC661">
            <v>2.2000000000000002</v>
          </cell>
          <cell r="AD661">
            <v>2.0833333333333335</v>
          </cell>
          <cell r="AE661">
            <v>2.0833333333333335</v>
          </cell>
          <cell r="AF661">
            <v>4.8</v>
          </cell>
          <cell r="AG661">
            <v>4.25</v>
          </cell>
          <cell r="AH661">
            <v>4.25</v>
          </cell>
        </row>
        <row r="662">
          <cell r="B662" t="str">
            <v>Archeops</v>
          </cell>
          <cell r="C662" t="str">
            <v>Rock</v>
          </cell>
          <cell r="D662" t="str">
            <v>Flying</v>
          </cell>
          <cell r="G662">
            <v>4</v>
          </cell>
          <cell r="H662">
            <v>75</v>
          </cell>
          <cell r="I662">
            <v>4</v>
          </cell>
          <cell r="J662">
            <v>140</v>
          </cell>
          <cell r="K662">
            <v>3</v>
          </cell>
          <cell r="L662">
            <v>7</v>
          </cell>
          <cell r="M662">
            <v>110</v>
          </cell>
          <cell r="N662">
            <v>3</v>
          </cell>
          <cell r="O662">
            <v>6</v>
          </cell>
          <cell r="P662">
            <v>65</v>
          </cell>
          <cell r="Q662">
            <v>2</v>
          </cell>
          <cell r="R662">
            <v>4</v>
          </cell>
          <cell r="S662">
            <v>112</v>
          </cell>
          <cell r="T662">
            <v>3</v>
          </cell>
          <cell r="U662">
            <v>6</v>
          </cell>
          <cell r="V662">
            <v>65</v>
          </cell>
          <cell r="W662">
            <v>2</v>
          </cell>
          <cell r="X662">
            <v>4</v>
          </cell>
          <cell r="Y662">
            <v>567</v>
          </cell>
          <cell r="Z662">
            <v>13</v>
          </cell>
          <cell r="AA662">
            <v>27</v>
          </cell>
          <cell r="AB662">
            <v>94.5</v>
          </cell>
          <cell r="AC662">
            <v>2.6</v>
          </cell>
          <cell r="AD662">
            <v>2.5</v>
          </cell>
          <cell r="AE662">
            <v>2.5</v>
          </cell>
          <cell r="AF662">
            <v>5.4</v>
          </cell>
          <cell r="AG662">
            <v>4.833333333333333</v>
          </cell>
          <cell r="AH662">
            <v>4.833333333333333</v>
          </cell>
        </row>
        <row r="663">
          <cell r="B663" t="str">
            <v>Trubbish</v>
          </cell>
          <cell r="C663" t="str">
            <v>Poison</v>
          </cell>
          <cell r="G663">
            <v>3</v>
          </cell>
          <cell r="H663">
            <v>50</v>
          </cell>
          <cell r="I663">
            <v>3</v>
          </cell>
          <cell r="J663">
            <v>50</v>
          </cell>
          <cell r="K663">
            <v>2</v>
          </cell>
          <cell r="L663">
            <v>4</v>
          </cell>
          <cell r="M663">
            <v>65</v>
          </cell>
          <cell r="N663">
            <v>2</v>
          </cell>
          <cell r="O663">
            <v>4</v>
          </cell>
          <cell r="P663">
            <v>62</v>
          </cell>
          <cell r="Q663">
            <v>2</v>
          </cell>
          <cell r="R663">
            <v>4</v>
          </cell>
          <cell r="S663">
            <v>40</v>
          </cell>
          <cell r="T663">
            <v>1</v>
          </cell>
          <cell r="U663">
            <v>3</v>
          </cell>
          <cell r="V663">
            <v>62</v>
          </cell>
          <cell r="W663">
            <v>2</v>
          </cell>
          <cell r="X663">
            <v>4</v>
          </cell>
          <cell r="Y663">
            <v>329</v>
          </cell>
          <cell r="Z663">
            <v>9</v>
          </cell>
          <cell r="AA663">
            <v>19</v>
          </cell>
          <cell r="AB663">
            <v>54.83</v>
          </cell>
          <cell r="AC663">
            <v>1.8</v>
          </cell>
          <cell r="AD663">
            <v>1.75</v>
          </cell>
          <cell r="AE663">
            <v>1.75</v>
          </cell>
          <cell r="AF663">
            <v>3.8</v>
          </cell>
          <cell r="AG663">
            <v>3.4166666666666665</v>
          </cell>
          <cell r="AH663">
            <v>3.4166666666666665</v>
          </cell>
        </row>
        <row r="664">
          <cell r="B664" t="str">
            <v>Garbodor</v>
          </cell>
          <cell r="C664" t="str">
            <v>Poison</v>
          </cell>
          <cell r="G664">
            <v>6</v>
          </cell>
          <cell r="H664">
            <v>80</v>
          </cell>
          <cell r="I664">
            <v>6</v>
          </cell>
          <cell r="J664">
            <v>95</v>
          </cell>
          <cell r="K664">
            <v>3</v>
          </cell>
          <cell r="L664">
            <v>6</v>
          </cell>
          <cell r="M664">
            <v>75</v>
          </cell>
          <cell r="N664">
            <v>2</v>
          </cell>
          <cell r="O664">
            <v>5</v>
          </cell>
          <cell r="P664">
            <v>82</v>
          </cell>
          <cell r="Q664">
            <v>2</v>
          </cell>
          <cell r="R664">
            <v>5</v>
          </cell>
          <cell r="S664">
            <v>60</v>
          </cell>
          <cell r="T664">
            <v>2</v>
          </cell>
          <cell r="U664">
            <v>4</v>
          </cell>
          <cell r="V664">
            <v>82</v>
          </cell>
          <cell r="W664">
            <v>2</v>
          </cell>
          <cell r="X664">
            <v>5</v>
          </cell>
          <cell r="Y664">
            <v>474</v>
          </cell>
          <cell r="Z664">
            <v>11</v>
          </cell>
          <cell r="AA664">
            <v>25</v>
          </cell>
          <cell r="AB664">
            <v>79</v>
          </cell>
          <cell r="AC664">
            <v>2.2000000000000002</v>
          </cell>
          <cell r="AD664">
            <v>2.3333333333333335</v>
          </cell>
          <cell r="AE664">
            <v>2.3333333333333335</v>
          </cell>
          <cell r="AF664">
            <v>5</v>
          </cell>
          <cell r="AG664">
            <v>4.666666666666667</v>
          </cell>
          <cell r="AH664">
            <v>4.666666666666667</v>
          </cell>
        </row>
        <row r="665">
          <cell r="B665" t="str">
            <v>Zorua</v>
          </cell>
          <cell r="C665" t="str">
            <v>Dark</v>
          </cell>
          <cell r="G665">
            <v>3</v>
          </cell>
          <cell r="H665">
            <v>40</v>
          </cell>
          <cell r="I665">
            <v>3</v>
          </cell>
          <cell r="J665">
            <v>65</v>
          </cell>
          <cell r="K665">
            <v>2</v>
          </cell>
          <cell r="L665">
            <v>4</v>
          </cell>
          <cell r="M665">
            <v>65</v>
          </cell>
          <cell r="N665">
            <v>2</v>
          </cell>
          <cell r="O665">
            <v>4</v>
          </cell>
          <cell r="P665">
            <v>40</v>
          </cell>
          <cell r="Q665">
            <v>1</v>
          </cell>
          <cell r="R665">
            <v>3</v>
          </cell>
          <cell r="S665">
            <v>80</v>
          </cell>
          <cell r="T665">
            <v>2</v>
          </cell>
          <cell r="U665">
            <v>5</v>
          </cell>
          <cell r="V665">
            <v>40</v>
          </cell>
          <cell r="W665">
            <v>1</v>
          </cell>
          <cell r="X665">
            <v>3</v>
          </cell>
          <cell r="Y665">
            <v>330</v>
          </cell>
          <cell r="Z665">
            <v>8</v>
          </cell>
          <cell r="AA665">
            <v>19</v>
          </cell>
          <cell r="AB665">
            <v>55</v>
          </cell>
          <cell r="AC665">
            <v>1.6</v>
          </cell>
          <cell r="AD665">
            <v>1.5833333333333333</v>
          </cell>
          <cell r="AE665">
            <v>1.5833333333333333</v>
          </cell>
          <cell r="AF665">
            <v>3.8</v>
          </cell>
          <cell r="AG665">
            <v>3.4166666666666665</v>
          </cell>
          <cell r="AH665">
            <v>3.4166666666666665</v>
          </cell>
        </row>
        <row r="666">
          <cell r="B666" t="str">
            <v>Zoroark</v>
          </cell>
          <cell r="C666" t="str">
            <v>Dark</v>
          </cell>
          <cell r="G666">
            <v>5</v>
          </cell>
          <cell r="H666">
            <v>60</v>
          </cell>
          <cell r="I666">
            <v>5</v>
          </cell>
          <cell r="J666">
            <v>105</v>
          </cell>
          <cell r="K666">
            <v>3</v>
          </cell>
          <cell r="L666">
            <v>6</v>
          </cell>
          <cell r="M666">
            <v>105</v>
          </cell>
          <cell r="N666">
            <v>3</v>
          </cell>
          <cell r="O666">
            <v>6</v>
          </cell>
          <cell r="P666">
            <v>60</v>
          </cell>
          <cell r="Q666">
            <v>2</v>
          </cell>
          <cell r="R666">
            <v>4</v>
          </cell>
          <cell r="S666">
            <v>120</v>
          </cell>
          <cell r="T666">
            <v>3</v>
          </cell>
          <cell r="U666">
            <v>7</v>
          </cell>
          <cell r="V666">
            <v>60</v>
          </cell>
          <cell r="W666">
            <v>2</v>
          </cell>
          <cell r="X666">
            <v>4</v>
          </cell>
          <cell r="Y666">
            <v>510</v>
          </cell>
          <cell r="Z666">
            <v>13</v>
          </cell>
          <cell r="AA666">
            <v>27</v>
          </cell>
          <cell r="AB666">
            <v>85</v>
          </cell>
          <cell r="AC666">
            <v>2.6</v>
          </cell>
          <cell r="AD666">
            <v>2.5833333333333335</v>
          </cell>
          <cell r="AE666">
            <v>2.5833333333333335</v>
          </cell>
          <cell r="AF666">
            <v>5.4</v>
          </cell>
          <cell r="AG666">
            <v>4.916666666666667</v>
          </cell>
          <cell r="AH666">
            <v>4.916666666666667</v>
          </cell>
        </row>
        <row r="667">
          <cell r="B667" t="str">
            <v>Minccino</v>
          </cell>
          <cell r="C667" t="str">
            <v>Normal</v>
          </cell>
          <cell r="G667">
            <v>3</v>
          </cell>
          <cell r="H667">
            <v>55</v>
          </cell>
          <cell r="I667">
            <v>3</v>
          </cell>
          <cell r="J667">
            <v>50</v>
          </cell>
          <cell r="K667">
            <v>2</v>
          </cell>
          <cell r="L667">
            <v>4</v>
          </cell>
          <cell r="M667">
            <v>75</v>
          </cell>
          <cell r="N667">
            <v>2</v>
          </cell>
          <cell r="O667">
            <v>5</v>
          </cell>
          <cell r="P667">
            <v>40</v>
          </cell>
          <cell r="Q667">
            <v>1</v>
          </cell>
          <cell r="R667">
            <v>3</v>
          </cell>
          <cell r="S667">
            <v>40</v>
          </cell>
          <cell r="T667">
            <v>1</v>
          </cell>
          <cell r="U667">
            <v>3</v>
          </cell>
          <cell r="V667">
            <v>40</v>
          </cell>
          <cell r="W667">
            <v>1</v>
          </cell>
          <cell r="X667">
            <v>3</v>
          </cell>
          <cell r="Y667">
            <v>300</v>
          </cell>
          <cell r="Z667">
            <v>7</v>
          </cell>
          <cell r="AA667">
            <v>18</v>
          </cell>
          <cell r="AB667">
            <v>50</v>
          </cell>
          <cell r="AC667">
            <v>1.4</v>
          </cell>
          <cell r="AD667">
            <v>1.4166666666666667</v>
          </cell>
          <cell r="AE667">
            <v>1.4166666666666667</v>
          </cell>
          <cell r="AF667">
            <v>3.6</v>
          </cell>
          <cell r="AG667">
            <v>3.25</v>
          </cell>
          <cell r="AH667">
            <v>3.25</v>
          </cell>
        </row>
        <row r="668">
          <cell r="B668" t="str">
            <v>Cinccino</v>
          </cell>
          <cell r="C668" t="str">
            <v>Normal</v>
          </cell>
          <cell r="G668">
            <v>4</v>
          </cell>
          <cell r="H668">
            <v>75</v>
          </cell>
          <cell r="I668">
            <v>4</v>
          </cell>
          <cell r="J668">
            <v>95</v>
          </cell>
          <cell r="K668">
            <v>3</v>
          </cell>
          <cell r="L668">
            <v>6</v>
          </cell>
          <cell r="M668">
            <v>115</v>
          </cell>
          <cell r="N668">
            <v>3</v>
          </cell>
          <cell r="O668">
            <v>6</v>
          </cell>
          <cell r="P668">
            <v>60</v>
          </cell>
          <cell r="Q668">
            <v>2</v>
          </cell>
          <cell r="R668">
            <v>4</v>
          </cell>
          <cell r="S668">
            <v>65</v>
          </cell>
          <cell r="T668">
            <v>2</v>
          </cell>
          <cell r="U668">
            <v>4</v>
          </cell>
          <cell r="V668">
            <v>60</v>
          </cell>
          <cell r="W668">
            <v>2</v>
          </cell>
          <cell r="X668">
            <v>4</v>
          </cell>
          <cell r="Y668">
            <v>470</v>
          </cell>
          <cell r="Z668">
            <v>12</v>
          </cell>
          <cell r="AA668">
            <v>24</v>
          </cell>
          <cell r="AB668">
            <v>78.33</v>
          </cell>
          <cell r="AC668">
            <v>2.4</v>
          </cell>
          <cell r="AD668">
            <v>2.3333333333333335</v>
          </cell>
          <cell r="AE668">
            <v>2.3333333333333335</v>
          </cell>
          <cell r="AF668">
            <v>4.8</v>
          </cell>
          <cell r="AG668">
            <v>4.333333333333333</v>
          </cell>
          <cell r="AH668">
            <v>4.333333333333333</v>
          </cell>
        </row>
        <row r="669">
          <cell r="B669" t="str">
            <v>Gothita</v>
          </cell>
          <cell r="C669" t="str">
            <v>Psychic</v>
          </cell>
          <cell r="G669">
            <v>3</v>
          </cell>
          <cell r="H669">
            <v>45</v>
          </cell>
          <cell r="I669">
            <v>3</v>
          </cell>
          <cell r="J669">
            <v>30</v>
          </cell>
          <cell r="K669">
            <v>1</v>
          </cell>
          <cell r="L669">
            <v>3</v>
          </cell>
          <cell r="M669">
            <v>45</v>
          </cell>
          <cell r="N669">
            <v>2</v>
          </cell>
          <cell r="O669">
            <v>4</v>
          </cell>
          <cell r="P669">
            <v>50</v>
          </cell>
          <cell r="Q669">
            <v>2</v>
          </cell>
          <cell r="R669">
            <v>4</v>
          </cell>
          <cell r="S669">
            <v>55</v>
          </cell>
          <cell r="T669">
            <v>2</v>
          </cell>
          <cell r="U669">
            <v>4</v>
          </cell>
          <cell r="V669">
            <v>65</v>
          </cell>
          <cell r="W669">
            <v>2</v>
          </cell>
          <cell r="X669">
            <v>4</v>
          </cell>
          <cell r="Y669">
            <v>290</v>
          </cell>
          <cell r="Z669">
            <v>9</v>
          </cell>
          <cell r="AA669">
            <v>19</v>
          </cell>
          <cell r="AB669">
            <v>48.33</v>
          </cell>
          <cell r="AC669">
            <v>1.8</v>
          </cell>
          <cell r="AD669">
            <v>1.75</v>
          </cell>
          <cell r="AE669">
            <v>1.75</v>
          </cell>
          <cell r="AF669">
            <v>3.8</v>
          </cell>
          <cell r="AG669">
            <v>3.4166666666666665</v>
          </cell>
          <cell r="AH669">
            <v>3.4166666666666665</v>
          </cell>
        </row>
        <row r="670">
          <cell r="B670" t="str">
            <v>Gothorita</v>
          </cell>
          <cell r="C670" t="str">
            <v>Psychic</v>
          </cell>
          <cell r="G670">
            <v>4</v>
          </cell>
          <cell r="H670">
            <v>60</v>
          </cell>
          <cell r="I670">
            <v>4</v>
          </cell>
          <cell r="J670">
            <v>45</v>
          </cell>
          <cell r="K670">
            <v>2</v>
          </cell>
          <cell r="L670">
            <v>4</v>
          </cell>
          <cell r="M670">
            <v>55</v>
          </cell>
          <cell r="N670">
            <v>2</v>
          </cell>
          <cell r="O670">
            <v>4</v>
          </cell>
          <cell r="P670">
            <v>70</v>
          </cell>
          <cell r="Q670">
            <v>2</v>
          </cell>
          <cell r="R670">
            <v>5</v>
          </cell>
          <cell r="S670">
            <v>75</v>
          </cell>
          <cell r="T670">
            <v>2</v>
          </cell>
          <cell r="U670">
            <v>5</v>
          </cell>
          <cell r="V670">
            <v>85</v>
          </cell>
          <cell r="W670">
            <v>2</v>
          </cell>
          <cell r="X670">
            <v>5</v>
          </cell>
          <cell r="Y670">
            <v>390</v>
          </cell>
          <cell r="Z670">
            <v>10</v>
          </cell>
          <cell r="AA670">
            <v>23</v>
          </cell>
          <cell r="AB670">
            <v>65</v>
          </cell>
          <cell r="AC670">
            <v>2</v>
          </cell>
          <cell r="AD670">
            <v>2</v>
          </cell>
          <cell r="AE670">
            <v>2</v>
          </cell>
          <cell r="AF670">
            <v>4.5999999999999996</v>
          </cell>
          <cell r="AG670">
            <v>4.166666666666667</v>
          </cell>
          <cell r="AH670">
            <v>4.166666666666667</v>
          </cell>
        </row>
        <row r="671">
          <cell r="B671" t="str">
            <v>Gothitelle</v>
          </cell>
          <cell r="C671" t="str">
            <v>Psychic</v>
          </cell>
          <cell r="G671">
            <v>5</v>
          </cell>
          <cell r="H671">
            <v>70</v>
          </cell>
          <cell r="I671">
            <v>5</v>
          </cell>
          <cell r="J671">
            <v>55</v>
          </cell>
          <cell r="K671">
            <v>2</v>
          </cell>
          <cell r="L671">
            <v>4</v>
          </cell>
          <cell r="M671">
            <v>65</v>
          </cell>
          <cell r="N671">
            <v>2</v>
          </cell>
          <cell r="O671">
            <v>4</v>
          </cell>
          <cell r="P671">
            <v>95</v>
          </cell>
          <cell r="Q671">
            <v>3</v>
          </cell>
          <cell r="R671">
            <v>6</v>
          </cell>
          <cell r="S671">
            <v>95</v>
          </cell>
          <cell r="T671">
            <v>3</v>
          </cell>
          <cell r="U671">
            <v>6</v>
          </cell>
          <cell r="V671">
            <v>110</v>
          </cell>
          <cell r="W671">
            <v>3</v>
          </cell>
          <cell r="X671">
            <v>6</v>
          </cell>
          <cell r="Y671">
            <v>490</v>
          </cell>
          <cell r="Z671">
            <v>13</v>
          </cell>
          <cell r="AA671">
            <v>26</v>
          </cell>
          <cell r="AB671">
            <v>81.67</v>
          </cell>
          <cell r="AC671">
            <v>2.6</v>
          </cell>
          <cell r="AD671">
            <v>2.5833333333333335</v>
          </cell>
          <cell r="AE671">
            <v>2.5833333333333335</v>
          </cell>
          <cell r="AF671">
            <v>5.2</v>
          </cell>
          <cell r="AG671">
            <v>4.75</v>
          </cell>
          <cell r="AH671">
            <v>4.75</v>
          </cell>
        </row>
        <row r="672">
          <cell r="B672" t="str">
            <v>Solosis</v>
          </cell>
          <cell r="C672" t="str">
            <v>Psychic</v>
          </cell>
          <cell r="G672">
            <v>3</v>
          </cell>
          <cell r="H672">
            <v>45</v>
          </cell>
          <cell r="I672">
            <v>3</v>
          </cell>
          <cell r="J672">
            <v>30</v>
          </cell>
          <cell r="K672">
            <v>1</v>
          </cell>
          <cell r="L672">
            <v>3</v>
          </cell>
          <cell r="M672">
            <v>20</v>
          </cell>
          <cell r="N672">
            <v>1</v>
          </cell>
          <cell r="O672">
            <v>3</v>
          </cell>
          <cell r="P672">
            <v>40</v>
          </cell>
          <cell r="Q672">
            <v>1</v>
          </cell>
          <cell r="R672">
            <v>3</v>
          </cell>
          <cell r="S672">
            <v>105</v>
          </cell>
          <cell r="T672">
            <v>3</v>
          </cell>
          <cell r="U672">
            <v>6</v>
          </cell>
          <cell r="V672">
            <v>50</v>
          </cell>
          <cell r="W672">
            <v>2</v>
          </cell>
          <cell r="X672">
            <v>4</v>
          </cell>
          <cell r="Y672">
            <v>290</v>
          </cell>
          <cell r="Z672">
            <v>8</v>
          </cell>
          <cell r="AA672">
            <v>19</v>
          </cell>
          <cell r="AB672">
            <v>48.33</v>
          </cell>
          <cell r="AC672">
            <v>1.6</v>
          </cell>
          <cell r="AD672">
            <v>1.5833333333333333</v>
          </cell>
          <cell r="AE672">
            <v>1.5833333333333333</v>
          </cell>
          <cell r="AF672">
            <v>3.8</v>
          </cell>
          <cell r="AG672">
            <v>3.4166666666666665</v>
          </cell>
          <cell r="AH672">
            <v>3.4166666666666665</v>
          </cell>
        </row>
        <row r="673">
          <cell r="B673" t="str">
            <v>Duosion</v>
          </cell>
          <cell r="C673" t="str">
            <v>Psychic</v>
          </cell>
          <cell r="G673">
            <v>4</v>
          </cell>
          <cell r="H673">
            <v>65</v>
          </cell>
          <cell r="I673">
            <v>4</v>
          </cell>
          <cell r="J673">
            <v>40</v>
          </cell>
          <cell r="K673">
            <v>1</v>
          </cell>
          <cell r="L673">
            <v>3</v>
          </cell>
          <cell r="M673">
            <v>30</v>
          </cell>
          <cell r="N673">
            <v>1</v>
          </cell>
          <cell r="O673">
            <v>3</v>
          </cell>
          <cell r="P673">
            <v>50</v>
          </cell>
          <cell r="Q673">
            <v>2</v>
          </cell>
          <cell r="R673">
            <v>4</v>
          </cell>
          <cell r="S673">
            <v>125</v>
          </cell>
          <cell r="T673">
            <v>3</v>
          </cell>
          <cell r="U673">
            <v>7</v>
          </cell>
          <cell r="V673">
            <v>60</v>
          </cell>
          <cell r="W673">
            <v>2</v>
          </cell>
          <cell r="X673">
            <v>4</v>
          </cell>
          <cell r="Y673">
            <v>370</v>
          </cell>
          <cell r="Z673">
            <v>9</v>
          </cell>
          <cell r="AA673">
            <v>21</v>
          </cell>
          <cell r="AB673">
            <v>61.67</v>
          </cell>
          <cell r="AC673">
            <v>1.8</v>
          </cell>
          <cell r="AD673">
            <v>1.8333333333333333</v>
          </cell>
          <cell r="AE673">
            <v>1.8333333333333333</v>
          </cell>
          <cell r="AF673">
            <v>4.2</v>
          </cell>
          <cell r="AG673">
            <v>3.8333333333333335</v>
          </cell>
          <cell r="AH673">
            <v>3.8333333333333335</v>
          </cell>
        </row>
        <row r="674">
          <cell r="B674" t="str">
            <v>Reuniclus</v>
          </cell>
          <cell r="C674" t="str">
            <v>Psychic</v>
          </cell>
          <cell r="G674">
            <v>5</v>
          </cell>
          <cell r="H674">
            <v>110</v>
          </cell>
          <cell r="I674">
            <v>5</v>
          </cell>
          <cell r="J674">
            <v>65</v>
          </cell>
          <cell r="K674">
            <v>2</v>
          </cell>
          <cell r="L674">
            <v>4</v>
          </cell>
          <cell r="M674">
            <v>30</v>
          </cell>
          <cell r="N674">
            <v>1</v>
          </cell>
          <cell r="O674">
            <v>3</v>
          </cell>
          <cell r="P674">
            <v>75</v>
          </cell>
          <cell r="Q674">
            <v>2</v>
          </cell>
          <cell r="R674">
            <v>5</v>
          </cell>
          <cell r="S674">
            <v>125</v>
          </cell>
          <cell r="T674">
            <v>3</v>
          </cell>
          <cell r="U674">
            <v>7</v>
          </cell>
          <cell r="V674">
            <v>85</v>
          </cell>
          <cell r="W674">
            <v>2</v>
          </cell>
          <cell r="X674">
            <v>5</v>
          </cell>
          <cell r="Y674">
            <v>490</v>
          </cell>
          <cell r="Z674">
            <v>10</v>
          </cell>
          <cell r="AA674">
            <v>24</v>
          </cell>
          <cell r="AB674">
            <v>81.67</v>
          </cell>
          <cell r="AC674">
            <v>2</v>
          </cell>
          <cell r="AD674">
            <v>2.0833333333333335</v>
          </cell>
          <cell r="AE674">
            <v>2.0833333333333335</v>
          </cell>
          <cell r="AF674">
            <v>4.8</v>
          </cell>
          <cell r="AG674">
            <v>4.416666666666667</v>
          </cell>
          <cell r="AH674">
            <v>4.416666666666667</v>
          </cell>
        </row>
        <row r="675">
          <cell r="B675" t="str">
            <v>Ducklett</v>
          </cell>
          <cell r="C675" t="str">
            <v>Water</v>
          </cell>
          <cell r="D675" t="str">
            <v>Flying</v>
          </cell>
          <cell r="G675">
            <v>3</v>
          </cell>
          <cell r="H675">
            <v>62</v>
          </cell>
          <cell r="I675">
            <v>3</v>
          </cell>
          <cell r="J675">
            <v>44</v>
          </cell>
          <cell r="K675">
            <v>1</v>
          </cell>
          <cell r="L675">
            <v>3</v>
          </cell>
          <cell r="M675">
            <v>55</v>
          </cell>
          <cell r="N675">
            <v>2</v>
          </cell>
          <cell r="O675">
            <v>4</v>
          </cell>
          <cell r="P675">
            <v>50</v>
          </cell>
          <cell r="Q675">
            <v>2</v>
          </cell>
          <cell r="R675">
            <v>4</v>
          </cell>
          <cell r="S675">
            <v>44</v>
          </cell>
          <cell r="T675">
            <v>1</v>
          </cell>
          <cell r="U675">
            <v>3</v>
          </cell>
          <cell r="V675">
            <v>50</v>
          </cell>
          <cell r="W675">
            <v>2</v>
          </cell>
          <cell r="X675">
            <v>4</v>
          </cell>
          <cell r="Y675">
            <v>305</v>
          </cell>
          <cell r="Z675">
            <v>8</v>
          </cell>
          <cell r="AA675">
            <v>18</v>
          </cell>
          <cell r="AB675">
            <v>50.83</v>
          </cell>
          <cell r="AC675">
            <v>1.6</v>
          </cell>
          <cell r="AD675">
            <v>1.5833333333333333</v>
          </cell>
          <cell r="AE675">
            <v>1.5833333333333333</v>
          </cell>
          <cell r="AF675">
            <v>3.6</v>
          </cell>
          <cell r="AG675">
            <v>3.25</v>
          </cell>
          <cell r="AH675">
            <v>3.25</v>
          </cell>
        </row>
        <row r="676">
          <cell r="B676" t="str">
            <v>Swanna</v>
          </cell>
          <cell r="C676" t="str">
            <v>Water</v>
          </cell>
          <cell r="D676" t="str">
            <v>Flying</v>
          </cell>
          <cell r="G676">
            <v>4</v>
          </cell>
          <cell r="H676">
            <v>75</v>
          </cell>
          <cell r="I676">
            <v>4</v>
          </cell>
          <cell r="J676">
            <v>87</v>
          </cell>
          <cell r="K676">
            <v>2</v>
          </cell>
          <cell r="L676">
            <v>5</v>
          </cell>
          <cell r="M676">
            <v>98</v>
          </cell>
          <cell r="N676">
            <v>3</v>
          </cell>
          <cell r="O676">
            <v>6</v>
          </cell>
          <cell r="P676">
            <v>63</v>
          </cell>
          <cell r="Q676">
            <v>2</v>
          </cell>
          <cell r="R676">
            <v>5</v>
          </cell>
          <cell r="S676">
            <v>87</v>
          </cell>
          <cell r="T676">
            <v>2</v>
          </cell>
          <cell r="U676">
            <v>5</v>
          </cell>
          <cell r="V676">
            <v>63</v>
          </cell>
          <cell r="W676">
            <v>2</v>
          </cell>
          <cell r="X676">
            <v>4</v>
          </cell>
          <cell r="Y676">
            <v>473</v>
          </cell>
          <cell r="Z676">
            <v>11</v>
          </cell>
          <cell r="AA676">
            <v>25</v>
          </cell>
          <cell r="AB676">
            <v>78.83</v>
          </cell>
          <cell r="AC676">
            <v>2.2000000000000002</v>
          </cell>
          <cell r="AD676">
            <v>2.1666666666666665</v>
          </cell>
          <cell r="AE676">
            <v>2.1666666666666665</v>
          </cell>
          <cell r="AF676">
            <v>5</v>
          </cell>
          <cell r="AG676">
            <v>4.5</v>
          </cell>
          <cell r="AH676">
            <v>4.5</v>
          </cell>
        </row>
        <row r="677">
          <cell r="B677" t="str">
            <v>Vanillite</v>
          </cell>
          <cell r="C677" t="str">
            <v>Ice</v>
          </cell>
          <cell r="G677">
            <v>3</v>
          </cell>
          <cell r="H677">
            <v>36</v>
          </cell>
          <cell r="I677">
            <v>3</v>
          </cell>
          <cell r="J677">
            <v>50</v>
          </cell>
          <cell r="K677">
            <v>2</v>
          </cell>
          <cell r="L677">
            <v>4</v>
          </cell>
          <cell r="M677">
            <v>44</v>
          </cell>
          <cell r="N677">
            <v>1</v>
          </cell>
          <cell r="O677">
            <v>3</v>
          </cell>
          <cell r="P677">
            <v>50</v>
          </cell>
          <cell r="Q677">
            <v>2</v>
          </cell>
          <cell r="R677">
            <v>4</v>
          </cell>
          <cell r="S677">
            <v>65</v>
          </cell>
          <cell r="T677">
            <v>2</v>
          </cell>
          <cell r="U677">
            <v>4</v>
          </cell>
          <cell r="V677">
            <v>60</v>
          </cell>
          <cell r="W677">
            <v>2</v>
          </cell>
          <cell r="X677">
            <v>4</v>
          </cell>
          <cell r="Y677">
            <v>305</v>
          </cell>
          <cell r="Z677">
            <v>9</v>
          </cell>
          <cell r="AA677">
            <v>19</v>
          </cell>
          <cell r="AB677">
            <v>50.83</v>
          </cell>
          <cell r="AC677">
            <v>1.8</v>
          </cell>
          <cell r="AD677">
            <v>1.75</v>
          </cell>
          <cell r="AE677">
            <v>1.75</v>
          </cell>
          <cell r="AF677">
            <v>3.8</v>
          </cell>
          <cell r="AG677">
            <v>3.4166666666666665</v>
          </cell>
          <cell r="AH677">
            <v>3.4166666666666665</v>
          </cell>
        </row>
        <row r="678">
          <cell r="B678" t="str">
            <v>Vanillish</v>
          </cell>
          <cell r="C678" t="str">
            <v>Ice</v>
          </cell>
          <cell r="G678">
            <v>4</v>
          </cell>
          <cell r="H678">
            <v>51</v>
          </cell>
          <cell r="I678">
            <v>4</v>
          </cell>
          <cell r="J678">
            <v>65</v>
          </cell>
          <cell r="K678">
            <v>2</v>
          </cell>
          <cell r="L678">
            <v>4</v>
          </cell>
          <cell r="M678">
            <v>59</v>
          </cell>
          <cell r="N678">
            <v>1</v>
          </cell>
          <cell r="O678">
            <v>3</v>
          </cell>
          <cell r="P678">
            <v>65</v>
          </cell>
          <cell r="Q678">
            <v>2</v>
          </cell>
          <cell r="R678">
            <v>4</v>
          </cell>
          <cell r="S678">
            <v>80</v>
          </cell>
          <cell r="T678">
            <v>2</v>
          </cell>
          <cell r="U678">
            <v>5</v>
          </cell>
          <cell r="V678">
            <v>75</v>
          </cell>
          <cell r="W678">
            <v>2</v>
          </cell>
          <cell r="X678">
            <v>5</v>
          </cell>
          <cell r="Y678">
            <v>395</v>
          </cell>
          <cell r="Z678">
            <v>9</v>
          </cell>
          <cell r="AA678">
            <v>21</v>
          </cell>
          <cell r="AB678">
            <v>65.83</v>
          </cell>
          <cell r="AC678">
            <v>1.8</v>
          </cell>
          <cell r="AD678">
            <v>1.8333333333333333</v>
          </cell>
          <cell r="AE678">
            <v>1.8333333333333333</v>
          </cell>
          <cell r="AF678">
            <v>4.2</v>
          </cell>
          <cell r="AG678">
            <v>3.8333333333333335</v>
          </cell>
          <cell r="AH678">
            <v>3.8333333333333335</v>
          </cell>
        </row>
        <row r="679">
          <cell r="B679" t="str">
            <v>Vanilluxe</v>
          </cell>
          <cell r="C679" t="str">
            <v>Ice</v>
          </cell>
          <cell r="G679">
            <v>5</v>
          </cell>
          <cell r="H679">
            <v>71</v>
          </cell>
          <cell r="I679">
            <v>5</v>
          </cell>
          <cell r="J679">
            <v>95</v>
          </cell>
          <cell r="K679">
            <v>3</v>
          </cell>
          <cell r="L679">
            <v>6</v>
          </cell>
          <cell r="M679">
            <v>79</v>
          </cell>
          <cell r="N679">
            <v>2</v>
          </cell>
          <cell r="O679">
            <v>5</v>
          </cell>
          <cell r="P679">
            <v>85</v>
          </cell>
          <cell r="Q679">
            <v>2</v>
          </cell>
          <cell r="R679">
            <v>5</v>
          </cell>
          <cell r="S679">
            <v>110</v>
          </cell>
          <cell r="T679">
            <v>3</v>
          </cell>
          <cell r="U679">
            <v>6</v>
          </cell>
          <cell r="V679">
            <v>95</v>
          </cell>
          <cell r="W679">
            <v>3</v>
          </cell>
          <cell r="X679">
            <v>6</v>
          </cell>
          <cell r="Y679">
            <v>535</v>
          </cell>
          <cell r="Z679">
            <v>13</v>
          </cell>
          <cell r="AA679">
            <v>28</v>
          </cell>
          <cell r="AB679">
            <v>89.17</v>
          </cell>
          <cell r="AC679">
            <v>2.6</v>
          </cell>
          <cell r="AD679">
            <v>2.5833333333333335</v>
          </cell>
          <cell r="AE679">
            <v>2.5833333333333335</v>
          </cell>
          <cell r="AF679">
            <v>5.6</v>
          </cell>
          <cell r="AG679">
            <v>5.083333333333333</v>
          </cell>
          <cell r="AH679">
            <v>5.083333333333333</v>
          </cell>
        </row>
        <row r="680">
          <cell r="B680" t="str">
            <v>Deerling</v>
          </cell>
          <cell r="C680" t="str">
            <v>Normal</v>
          </cell>
          <cell r="D680" t="str">
            <v>Grass</v>
          </cell>
          <cell r="G680">
            <v>3</v>
          </cell>
          <cell r="H680">
            <v>60</v>
          </cell>
          <cell r="I680">
            <v>3</v>
          </cell>
          <cell r="J680">
            <v>60</v>
          </cell>
          <cell r="K680">
            <v>2</v>
          </cell>
          <cell r="L680">
            <v>4</v>
          </cell>
          <cell r="M680">
            <v>75</v>
          </cell>
          <cell r="N680">
            <v>2</v>
          </cell>
          <cell r="O680">
            <v>5</v>
          </cell>
          <cell r="P680">
            <v>50</v>
          </cell>
          <cell r="Q680">
            <v>2</v>
          </cell>
          <cell r="R680">
            <v>4</v>
          </cell>
          <cell r="S680">
            <v>40</v>
          </cell>
          <cell r="T680">
            <v>1</v>
          </cell>
          <cell r="U680">
            <v>3</v>
          </cell>
          <cell r="V680">
            <v>50</v>
          </cell>
          <cell r="W680">
            <v>2</v>
          </cell>
          <cell r="X680">
            <v>4</v>
          </cell>
          <cell r="Y680">
            <v>335</v>
          </cell>
          <cell r="Z680">
            <v>9</v>
          </cell>
          <cell r="AA680">
            <v>20</v>
          </cell>
          <cell r="AB680">
            <v>55.83</v>
          </cell>
          <cell r="AC680">
            <v>1.8</v>
          </cell>
          <cell r="AD680">
            <v>1.75</v>
          </cell>
          <cell r="AE680">
            <v>1.75</v>
          </cell>
          <cell r="AF680">
            <v>4</v>
          </cell>
          <cell r="AG680">
            <v>3.5833333333333335</v>
          </cell>
          <cell r="AH680">
            <v>3.5833333333333335</v>
          </cell>
        </row>
        <row r="681">
          <cell r="B681" t="str">
            <v>Sawsbuck</v>
          </cell>
          <cell r="C681" t="str">
            <v>Normal</v>
          </cell>
          <cell r="D681" t="str">
            <v>Grass</v>
          </cell>
          <cell r="G681">
            <v>6</v>
          </cell>
          <cell r="H681">
            <v>80</v>
          </cell>
          <cell r="I681">
            <v>6</v>
          </cell>
          <cell r="J681">
            <v>100</v>
          </cell>
          <cell r="K681">
            <v>3</v>
          </cell>
          <cell r="L681">
            <v>6</v>
          </cell>
          <cell r="M681">
            <v>95</v>
          </cell>
          <cell r="N681">
            <v>3</v>
          </cell>
          <cell r="O681">
            <v>6</v>
          </cell>
          <cell r="P681">
            <v>70</v>
          </cell>
          <cell r="Q681">
            <v>2</v>
          </cell>
          <cell r="R681">
            <v>5</v>
          </cell>
          <cell r="S681">
            <v>60</v>
          </cell>
          <cell r="T681">
            <v>2</v>
          </cell>
          <cell r="U681">
            <v>4</v>
          </cell>
          <cell r="V681">
            <v>70</v>
          </cell>
          <cell r="W681">
            <v>2</v>
          </cell>
          <cell r="X681">
            <v>5</v>
          </cell>
          <cell r="Y681">
            <v>475</v>
          </cell>
          <cell r="Z681">
            <v>12</v>
          </cell>
          <cell r="AA681">
            <v>26</v>
          </cell>
          <cell r="AB681">
            <v>79.17</v>
          </cell>
          <cell r="AC681">
            <v>2.4</v>
          </cell>
          <cell r="AD681">
            <v>2.5</v>
          </cell>
          <cell r="AE681">
            <v>2.5</v>
          </cell>
          <cell r="AF681">
            <v>5.2</v>
          </cell>
          <cell r="AG681">
            <v>4.833333333333333</v>
          </cell>
          <cell r="AH681">
            <v>4.833333333333333</v>
          </cell>
        </row>
        <row r="682">
          <cell r="B682" t="str">
            <v>Emolga</v>
          </cell>
          <cell r="C682" t="str">
            <v>Electric</v>
          </cell>
          <cell r="D682" t="str">
            <v>Flying</v>
          </cell>
          <cell r="G682">
            <v>4</v>
          </cell>
          <cell r="H682">
            <v>55</v>
          </cell>
          <cell r="I682">
            <v>4</v>
          </cell>
          <cell r="J682">
            <v>75</v>
          </cell>
          <cell r="K682">
            <v>2</v>
          </cell>
          <cell r="L682">
            <v>5</v>
          </cell>
          <cell r="M682">
            <v>103</v>
          </cell>
          <cell r="N682">
            <v>3</v>
          </cell>
          <cell r="O682">
            <v>6</v>
          </cell>
          <cell r="P682">
            <v>60</v>
          </cell>
          <cell r="Q682">
            <v>2</v>
          </cell>
          <cell r="R682">
            <v>4</v>
          </cell>
          <cell r="S682">
            <v>75</v>
          </cell>
          <cell r="T682">
            <v>2</v>
          </cell>
          <cell r="U682">
            <v>5</v>
          </cell>
          <cell r="V682">
            <v>60</v>
          </cell>
          <cell r="W682">
            <v>2</v>
          </cell>
          <cell r="X682">
            <v>4</v>
          </cell>
          <cell r="Y682">
            <v>428</v>
          </cell>
          <cell r="Z682">
            <v>11</v>
          </cell>
          <cell r="AA682">
            <v>24</v>
          </cell>
          <cell r="AB682">
            <v>71.33</v>
          </cell>
          <cell r="AC682">
            <v>2.2000000000000002</v>
          </cell>
          <cell r="AD682">
            <v>2.1666666666666665</v>
          </cell>
          <cell r="AE682">
            <v>2.1666666666666665</v>
          </cell>
          <cell r="AF682">
            <v>4.8</v>
          </cell>
          <cell r="AG682">
            <v>4.333333333333333</v>
          </cell>
          <cell r="AH682">
            <v>4.333333333333333</v>
          </cell>
        </row>
        <row r="683">
          <cell r="B683" t="str">
            <v>Karrablast</v>
          </cell>
          <cell r="C683" t="str">
            <v>Bug</v>
          </cell>
          <cell r="G683">
            <v>3</v>
          </cell>
          <cell r="H683">
            <v>50</v>
          </cell>
          <cell r="I683">
            <v>3</v>
          </cell>
          <cell r="J683">
            <v>75</v>
          </cell>
          <cell r="K683">
            <v>2</v>
          </cell>
          <cell r="L683">
            <v>5</v>
          </cell>
          <cell r="M683">
            <v>60</v>
          </cell>
          <cell r="N683">
            <v>2</v>
          </cell>
          <cell r="O683">
            <v>4</v>
          </cell>
          <cell r="P683">
            <v>45</v>
          </cell>
          <cell r="Q683">
            <v>2</v>
          </cell>
          <cell r="R683">
            <v>4</v>
          </cell>
          <cell r="S683">
            <v>40</v>
          </cell>
          <cell r="T683">
            <v>1</v>
          </cell>
          <cell r="U683">
            <v>3</v>
          </cell>
          <cell r="V683">
            <v>45</v>
          </cell>
          <cell r="W683">
            <v>2</v>
          </cell>
          <cell r="X683">
            <v>4</v>
          </cell>
          <cell r="Y683">
            <v>315</v>
          </cell>
          <cell r="Z683">
            <v>9</v>
          </cell>
          <cell r="AA683">
            <v>20</v>
          </cell>
          <cell r="AB683">
            <v>52.5</v>
          </cell>
          <cell r="AC683">
            <v>1.8</v>
          </cell>
          <cell r="AD683">
            <v>1.75</v>
          </cell>
          <cell r="AE683">
            <v>1.75</v>
          </cell>
          <cell r="AF683">
            <v>4</v>
          </cell>
          <cell r="AG683">
            <v>3.5833333333333335</v>
          </cell>
          <cell r="AH683">
            <v>3.5833333333333335</v>
          </cell>
        </row>
        <row r="684">
          <cell r="B684" t="str">
            <v>Escavalier</v>
          </cell>
          <cell r="C684" t="str">
            <v>Bug</v>
          </cell>
          <cell r="D684" t="str">
            <v>Steel</v>
          </cell>
          <cell r="G684">
            <v>4</v>
          </cell>
          <cell r="H684">
            <v>70</v>
          </cell>
          <cell r="I684">
            <v>4</v>
          </cell>
          <cell r="J684">
            <v>135</v>
          </cell>
          <cell r="K684">
            <v>3</v>
          </cell>
          <cell r="L684">
            <v>7</v>
          </cell>
          <cell r="M684">
            <v>20</v>
          </cell>
          <cell r="N684">
            <v>1</v>
          </cell>
          <cell r="O684">
            <v>3</v>
          </cell>
          <cell r="P684">
            <v>105</v>
          </cell>
          <cell r="Q684">
            <v>3</v>
          </cell>
          <cell r="R684">
            <v>6</v>
          </cell>
          <cell r="S684">
            <v>60</v>
          </cell>
          <cell r="T684">
            <v>2</v>
          </cell>
          <cell r="U684">
            <v>4</v>
          </cell>
          <cell r="V684">
            <v>105</v>
          </cell>
          <cell r="W684">
            <v>3</v>
          </cell>
          <cell r="X684">
            <v>6</v>
          </cell>
          <cell r="Y684">
            <v>495</v>
          </cell>
          <cell r="Z684">
            <v>12</v>
          </cell>
          <cell r="AA684">
            <v>26</v>
          </cell>
          <cell r="AB684">
            <v>82.5</v>
          </cell>
          <cell r="AC684">
            <v>2.4</v>
          </cell>
          <cell r="AD684">
            <v>2.3333333333333335</v>
          </cell>
          <cell r="AE684">
            <v>2.3333333333333335</v>
          </cell>
          <cell r="AF684">
            <v>5.2</v>
          </cell>
          <cell r="AG684">
            <v>4.666666666666667</v>
          </cell>
          <cell r="AH684">
            <v>4.666666666666667</v>
          </cell>
        </row>
        <row r="685">
          <cell r="B685" t="str">
            <v>Foongus</v>
          </cell>
          <cell r="C685" t="str">
            <v>Grass</v>
          </cell>
          <cell r="D685" t="str">
            <v>Poison</v>
          </cell>
          <cell r="G685">
            <v>3</v>
          </cell>
          <cell r="H685">
            <v>69</v>
          </cell>
          <cell r="I685">
            <v>3</v>
          </cell>
          <cell r="J685">
            <v>55</v>
          </cell>
          <cell r="K685">
            <v>2</v>
          </cell>
          <cell r="L685">
            <v>4</v>
          </cell>
          <cell r="M685">
            <v>15</v>
          </cell>
          <cell r="N685">
            <v>1</v>
          </cell>
          <cell r="O685">
            <v>2</v>
          </cell>
          <cell r="P685">
            <v>45</v>
          </cell>
          <cell r="Q685">
            <v>2</v>
          </cell>
          <cell r="R685">
            <v>4</v>
          </cell>
          <cell r="S685">
            <v>55</v>
          </cell>
          <cell r="T685">
            <v>2</v>
          </cell>
          <cell r="U685">
            <v>4</v>
          </cell>
          <cell r="V685">
            <v>55</v>
          </cell>
          <cell r="W685">
            <v>2</v>
          </cell>
          <cell r="X685">
            <v>4</v>
          </cell>
          <cell r="Y685">
            <v>294</v>
          </cell>
          <cell r="Z685">
            <v>9</v>
          </cell>
          <cell r="AA685">
            <v>18</v>
          </cell>
          <cell r="AB685">
            <v>49</v>
          </cell>
          <cell r="AC685">
            <v>1.8</v>
          </cell>
          <cell r="AD685">
            <v>1.75</v>
          </cell>
          <cell r="AE685">
            <v>1.75</v>
          </cell>
          <cell r="AF685">
            <v>3.6</v>
          </cell>
          <cell r="AG685">
            <v>3.25</v>
          </cell>
          <cell r="AH685">
            <v>3.25</v>
          </cell>
        </row>
        <row r="686">
          <cell r="B686" t="str">
            <v>Amoonguss</v>
          </cell>
          <cell r="C686" t="str">
            <v>Grass</v>
          </cell>
          <cell r="D686" t="str">
            <v>Poison</v>
          </cell>
          <cell r="G686">
            <v>4</v>
          </cell>
          <cell r="H686">
            <v>114</v>
          </cell>
          <cell r="I686">
            <v>4</v>
          </cell>
          <cell r="J686">
            <v>85</v>
          </cell>
          <cell r="K686">
            <v>2</v>
          </cell>
          <cell r="L686">
            <v>5</v>
          </cell>
          <cell r="M686">
            <v>30</v>
          </cell>
          <cell r="N686">
            <v>1</v>
          </cell>
          <cell r="O686">
            <v>3</v>
          </cell>
          <cell r="P686">
            <v>70</v>
          </cell>
          <cell r="Q686">
            <v>2</v>
          </cell>
          <cell r="R686">
            <v>5</v>
          </cell>
          <cell r="S686">
            <v>85</v>
          </cell>
          <cell r="T686">
            <v>2</v>
          </cell>
          <cell r="U686">
            <v>5</v>
          </cell>
          <cell r="V686">
            <v>80</v>
          </cell>
          <cell r="W686">
            <v>2</v>
          </cell>
          <cell r="X686">
            <v>5</v>
          </cell>
          <cell r="Y686">
            <v>464</v>
          </cell>
          <cell r="Z686">
            <v>9</v>
          </cell>
          <cell r="AA686">
            <v>23</v>
          </cell>
          <cell r="AB686">
            <v>77.33</v>
          </cell>
          <cell r="AC686">
            <v>1.8</v>
          </cell>
          <cell r="AD686">
            <v>1.8333333333333333</v>
          </cell>
          <cell r="AE686">
            <v>1.8333333333333333</v>
          </cell>
          <cell r="AF686">
            <v>4.5999999999999996</v>
          </cell>
          <cell r="AG686">
            <v>4.166666666666667</v>
          </cell>
          <cell r="AH686">
            <v>4.166666666666667</v>
          </cell>
        </row>
        <row r="687">
          <cell r="B687" t="str">
            <v>Frillish</v>
          </cell>
          <cell r="C687" t="str">
            <v>Water</v>
          </cell>
          <cell r="D687" t="str">
            <v>Ghost</v>
          </cell>
          <cell r="G687">
            <v>4</v>
          </cell>
          <cell r="H687">
            <v>55</v>
          </cell>
          <cell r="I687">
            <v>4</v>
          </cell>
          <cell r="J687">
            <v>40</v>
          </cell>
          <cell r="K687">
            <v>1</v>
          </cell>
          <cell r="L687">
            <v>3</v>
          </cell>
          <cell r="M687">
            <v>40</v>
          </cell>
          <cell r="N687">
            <v>1</v>
          </cell>
          <cell r="O687">
            <v>3</v>
          </cell>
          <cell r="P687">
            <v>50</v>
          </cell>
          <cell r="Q687">
            <v>2</v>
          </cell>
          <cell r="R687">
            <v>4</v>
          </cell>
          <cell r="S687">
            <v>65</v>
          </cell>
          <cell r="T687">
            <v>2</v>
          </cell>
          <cell r="U687">
            <v>4</v>
          </cell>
          <cell r="V687">
            <v>85</v>
          </cell>
          <cell r="W687">
            <v>2</v>
          </cell>
          <cell r="X687">
            <v>5</v>
          </cell>
          <cell r="Y687">
            <v>335</v>
          </cell>
          <cell r="Z687">
            <v>8</v>
          </cell>
          <cell r="AA687">
            <v>19</v>
          </cell>
          <cell r="AB687">
            <v>55.83</v>
          </cell>
          <cell r="AC687">
            <v>1.6</v>
          </cell>
          <cell r="AD687">
            <v>1.6666666666666667</v>
          </cell>
          <cell r="AE687">
            <v>1.6666666666666667</v>
          </cell>
          <cell r="AF687">
            <v>3.8</v>
          </cell>
          <cell r="AG687">
            <v>3.5</v>
          </cell>
          <cell r="AH687">
            <v>3.5</v>
          </cell>
        </row>
        <row r="688">
          <cell r="B688" t="str">
            <v>Jellicent</v>
          </cell>
          <cell r="C688" t="str">
            <v>Water</v>
          </cell>
          <cell r="D688" t="str">
            <v>Ghost</v>
          </cell>
          <cell r="G688">
            <v>7</v>
          </cell>
          <cell r="H688">
            <v>100</v>
          </cell>
          <cell r="I688">
            <v>7</v>
          </cell>
          <cell r="J688">
            <v>60</v>
          </cell>
          <cell r="K688">
            <v>2</v>
          </cell>
          <cell r="L688">
            <v>4</v>
          </cell>
          <cell r="M688">
            <v>60</v>
          </cell>
          <cell r="N688">
            <v>2</v>
          </cell>
          <cell r="O688">
            <v>4</v>
          </cell>
          <cell r="P688">
            <v>70</v>
          </cell>
          <cell r="Q688">
            <v>2</v>
          </cell>
          <cell r="R688">
            <v>5</v>
          </cell>
          <cell r="S688">
            <v>85</v>
          </cell>
          <cell r="T688">
            <v>2</v>
          </cell>
          <cell r="U688">
            <v>5</v>
          </cell>
          <cell r="V688">
            <v>105</v>
          </cell>
          <cell r="W688">
            <v>3</v>
          </cell>
          <cell r="X688">
            <v>6</v>
          </cell>
          <cell r="Y688">
            <v>480</v>
          </cell>
          <cell r="Z688">
            <v>11</v>
          </cell>
          <cell r="AA688">
            <v>24</v>
          </cell>
          <cell r="AB688">
            <v>80</v>
          </cell>
          <cell r="AC688">
            <v>2.2000000000000002</v>
          </cell>
          <cell r="AD688">
            <v>2.4166666666666665</v>
          </cell>
          <cell r="AE688">
            <v>2.4166666666666665</v>
          </cell>
          <cell r="AF688">
            <v>4.8</v>
          </cell>
          <cell r="AG688">
            <v>4.583333333333333</v>
          </cell>
          <cell r="AH688">
            <v>4.583333333333333</v>
          </cell>
        </row>
        <row r="689">
          <cell r="B689" t="str">
            <v>Alomomola</v>
          </cell>
          <cell r="C689" t="str">
            <v>Water</v>
          </cell>
          <cell r="G689">
            <v>4</v>
          </cell>
          <cell r="H689">
            <v>165</v>
          </cell>
          <cell r="I689">
            <v>4</v>
          </cell>
          <cell r="J689">
            <v>75</v>
          </cell>
          <cell r="K689">
            <v>2</v>
          </cell>
          <cell r="L689">
            <v>5</v>
          </cell>
          <cell r="M689">
            <v>65</v>
          </cell>
          <cell r="N689">
            <v>2</v>
          </cell>
          <cell r="O689">
            <v>4</v>
          </cell>
          <cell r="P689">
            <v>80</v>
          </cell>
          <cell r="Q689">
            <v>2</v>
          </cell>
          <cell r="R689">
            <v>5</v>
          </cell>
          <cell r="S689">
            <v>40</v>
          </cell>
          <cell r="T689">
            <v>1</v>
          </cell>
          <cell r="U689">
            <v>3</v>
          </cell>
          <cell r="V689">
            <v>45</v>
          </cell>
          <cell r="W689">
            <v>2</v>
          </cell>
          <cell r="X689">
            <v>4</v>
          </cell>
          <cell r="Y689">
            <v>470</v>
          </cell>
          <cell r="Z689">
            <v>9</v>
          </cell>
          <cell r="AA689">
            <v>21</v>
          </cell>
          <cell r="AB689">
            <v>78.33</v>
          </cell>
          <cell r="AC689">
            <v>1.8</v>
          </cell>
          <cell r="AD689">
            <v>1.8333333333333333</v>
          </cell>
          <cell r="AE689">
            <v>1.8333333333333333</v>
          </cell>
          <cell r="AF689">
            <v>4.2</v>
          </cell>
          <cell r="AG689">
            <v>3.8333333333333335</v>
          </cell>
          <cell r="AH689">
            <v>3.8333333333333335</v>
          </cell>
        </row>
        <row r="690">
          <cell r="B690" t="str">
            <v>Joltik</v>
          </cell>
          <cell r="C690" t="str">
            <v>Bug</v>
          </cell>
          <cell r="D690" t="str">
            <v>Electric</v>
          </cell>
          <cell r="G690">
            <v>3</v>
          </cell>
          <cell r="H690">
            <v>50</v>
          </cell>
          <cell r="I690">
            <v>3</v>
          </cell>
          <cell r="J690">
            <v>47</v>
          </cell>
          <cell r="K690">
            <v>2</v>
          </cell>
          <cell r="L690">
            <v>4</v>
          </cell>
          <cell r="M690">
            <v>65</v>
          </cell>
          <cell r="N690">
            <v>2</v>
          </cell>
          <cell r="O690">
            <v>4</v>
          </cell>
          <cell r="P690">
            <v>50</v>
          </cell>
          <cell r="Q690">
            <v>2</v>
          </cell>
          <cell r="R690">
            <v>4</v>
          </cell>
          <cell r="S690">
            <v>57</v>
          </cell>
          <cell r="T690">
            <v>2</v>
          </cell>
          <cell r="U690">
            <v>4</v>
          </cell>
          <cell r="V690">
            <v>50</v>
          </cell>
          <cell r="W690">
            <v>2</v>
          </cell>
          <cell r="X690">
            <v>4</v>
          </cell>
          <cell r="Y690">
            <v>319</v>
          </cell>
          <cell r="Z690">
            <v>10</v>
          </cell>
          <cell r="AA690">
            <v>20</v>
          </cell>
          <cell r="AB690">
            <v>53.17</v>
          </cell>
          <cell r="AC690">
            <v>2</v>
          </cell>
          <cell r="AD690">
            <v>1.9166666666666667</v>
          </cell>
          <cell r="AE690">
            <v>1.9166666666666667</v>
          </cell>
          <cell r="AF690">
            <v>4</v>
          </cell>
          <cell r="AG690">
            <v>3.5833333333333335</v>
          </cell>
          <cell r="AH690">
            <v>3.5833333333333335</v>
          </cell>
        </row>
        <row r="691">
          <cell r="B691" t="str">
            <v>Galvantula</v>
          </cell>
          <cell r="C691" t="str">
            <v>Bug</v>
          </cell>
          <cell r="D691" t="str">
            <v>Electric</v>
          </cell>
          <cell r="G691">
            <v>4</v>
          </cell>
          <cell r="H691">
            <v>70</v>
          </cell>
          <cell r="I691">
            <v>4</v>
          </cell>
          <cell r="J691">
            <v>77</v>
          </cell>
          <cell r="K691">
            <v>2</v>
          </cell>
          <cell r="L691">
            <v>5</v>
          </cell>
          <cell r="M691">
            <v>108</v>
          </cell>
          <cell r="N691">
            <v>2</v>
          </cell>
          <cell r="O691">
            <v>5</v>
          </cell>
          <cell r="P691">
            <v>60</v>
          </cell>
          <cell r="Q691">
            <v>2</v>
          </cell>
          <cell r="R691">
            <v>4</v>
          </cell>
          <cell r="S691">
            <v>97</v>
          </cell>
          <cell r="T691">
            <v>3</v>
          </cell>
          <cell r="U691">
            <v>6</v>
          </cell>
          <cell r="V691">
            <v>60</v>
          </cell>
          <cell r="W691">
            <v>2</v>
          </cell>
          <cell r="X691">
            <v>4</v>
          </cell>
          <cell r="Y691">
            <v>472</v>
          </cell>
          <cell r="Z691">
            <v>11</v>
          </cell>
          <cell r="AA691">
            <v>24</v>
          </cell>
          <cell r="AB691">
            <v>78.67</v>
          </cell>
          <cell r="AC691">
            <v>2.2000000000000002</v>
          </cell>
          <cell r="AD691">
            <v>2.1666666666666665</v>
          </cell>
          <cell r="AE691">
            <v>2.1666666666666665</v>
          </cell>
          <cell r="AF691">
            <v>4.8</v>
          </cell>
          <cell r="AG691">
            <v>4.333333333333333</v>
          </cell>
          <cell r="AH691">
            <v>4.333333333333333</v>
          </cell>
        </row>
        <row r="692">
          <cell r="B692" t="str">
            <v>Ferroseed</v>
          </cell>
          <cell r="C692" t="str">
            <v>Grass</v>
          </cell>
          <cell r="D692" t="str">
            <v>Steel</v>
          </cell>
          <cell r="G692">
            <v>3</v>
          </cell>
          <cell r="H692">
            <v>44</v>
          </cell>
          <cell r="I692">
            <v>3</v>
          </cell>
          <cell r="J692">
            <v>50</v>
          </cell>
          <cell r="K692">
            <v>2</v>
          </cell>
          <cell r="L692">
            <v>4</v>
          </cell>
          <cell r="M692">
            <v>10</v>
          </cell>
          <cell r="N692">
            <v>1</v>
          </cell>
          <cell r="O692">
            <v>2</v>
          </cell>
          <cell r="P692">
            <v>91</v>
          </cell>
          <cell r="Q692">
            <v>2</v>
          </cell>
          <cell r="R692">
            <v>5</v>
          </cell>
          <cell r="S692">
            <v>24</v>
          </cell>
          <cell r="T692">
            <v>1</v>
          </cell>
          <cell r="U692">
            <v>3</v>
          </cell>
          <cell r="V692">
            <v>86</v>
          </cell>
          <cell r="W692">
            <v>2</v>
          </cell>
          <cell r="X692">
            <v>5</v>
          </cell>
          <cell r="Y692">
            <v>305</v>
          </cell>
          <cell r="Z692">
            <v>8</v>
          </cell>
          <cell r="AA692">
            <v>19</v>
          </cell>
          <cell r="AB692">
            <v>50.83</v>
          </cell>
          <cell r="AC692">
            <v>1.6</v>
          </cell>
          <cell r="AD692">
            <v>1.5833333333333333</v>
          </cell>
          <cell r="AE692">
            <v>1.5833333333333333</v>
          </cell>
          <cell r="AF692">
            <v>3.8</v>
          </cell>
          <cell r="AG692">
            <v>3.4166666666666665</v>
          </cell>
          <cell r="AH692">
            <v>3.4166666666666665</v>
          </cell>
        </row>
        <row r="693">
          <cell r="B693" t="str">
            <v>Ferrothorn</v>
          </cell>
          <cell r="C693" t="str">
            <v>Grass</v>
          </cell>
          <cell r="D693" t="str">
            <v>Steel</v>
          </cell>
          <cell r="G693">
            <v>4</v>
          </cell>
          <cell r="H693">
            <v>74</v>
          </cell>
          <cell r="I693">
            <v>4</v>
          </cell>
          <cell r="J693">
            <v>94</v>
          </cell>
          <cell r="K693">
            <v>3</v>
          </cell>
          <cell r="L693">
            <v>6</v>
          </cell>
          <cell r="M693">
            <v>20</v>
          </cell>
          <cell r="N693">
            <v>1</v>
          </cell>
          <cell r="O693">
            <v>3</v>
          </cell>
          <cell r="P693">
            <v>131</v>
          </cell>
          <cell r="Q693">
            <v>3</v>
          </cell>
          <cell r="R693">
            <v>7</v>
          </cell>
          <cell r="S693">
            <v>54</v>
          </cell>
          <cell r="T693">
            <v>2</v>
          </cell>
          <cell r="U693">
            <v>4</v>
          </cell>
          <cell r="V693">
            <v>116</v>
          </cell>
          <cell r="W693">
            <v>3</v>
          </cell>
          <cell r="X693">
            <v>6</v>
          </cell>
          <cell r="Y693">
            <v>489</v>
          </cell>
          <cell r="Z693">
            <v>12</v>
          </cell>
          <cell r="AA693">
            <v>26</v>
          </cell>
          <cell r="AB693">
            <v>81.5</v>
          </cell>
          <cell r="AC693">
            <v>2.4</v>
          </cell>
          <cell r="AD693">
            <v>2.3333333333333335</v>
          </cell>
          <cell r="AE693">
            <v>2.3333333333333335</v>
          </cell>
          <cell r="AF693">
            <v>5.2</v>
          </cell>
          <cell r="AG693">
            <v>4.666666666666667</v>
          </cell>
          <cell r="AH693">
            <v>4.666666666666667</v>
          </cell>
        </row>
        <row r="694">
          <cell r="B694" t="str">
            <v>Klink</v>
          </cell>
          <cell r="C694" t="str">
            <v>Steel</v>
          </cell>
          <cell r="G694">
            <v>3</v>
          </cell>
          <cell r="H694">
            <v>40</v>
          </cell>
          <cell r="I694">
            <v>3</v>
          </cell>
          <cell r="J694">
            <v>55</v>
          </cell>
          <cell r="K694">
            <v>2</v>
          </cell>
          <cell r="L694">
            <v>4</v>
          </cell>
          <cell r="M694">
            <v>30</v>
          </cell>
          <cell r="N694">
            <v>1</v>
          </cell>
          <cell r="O694">
            <v>3</v>
          </cell>
          <cell r="P694">
            <v>70</v>
          </cell>
          <cell r="Q694">
            <v>2</v>
          </cell>
          <cell r="R694">
            <v>5</v>
          </cell>
          <cell r="S694">
            <v>45</v>
          </cell>
          <cell r="T694">
            <v>2</v>
          </cell>
          <cell r="U694">
            <v>4</v>
          </cell>
          <cell r="V694">
            <v>60</v>
          </cell>
          <cell r="W694">
            <v>2</v>
          </cell>
          <cell r="X694">
            <v>4</v>
          </cell>
          <cell r="Y694">
            <v>300</v>
          </cell>
          <cell r="Z694">
            <v>9</v>
          </cell>
          <cell r="AA694">
            <v>20</v>
          </cell>
          <cell r="AB694">
            <v>50</v>
          </cell>
          <cell r="AC694">
            <v>1.8</v>
          </cell>
          <cell r="AD694">
            <v>1.75</v>
          </cell>
          <cell r="AE694">
            <v>1.75</v>
          </cell>
          <cell r="AF694">
            <v>4</v>
          </cell>
          <cell r="AG694">
            <v>3.5833333333333335</v>
          </cell>
          <cell r="AH694">
            <v>3.5833333333333335</v>
          </cell>
        </row>
        <row r="695">
          <cell r="B695" t="str">
            <v>Klang</v>
          </cell>
          <cell r="C695" t="str">
            <v>Steel</v>
          </cell>
          <cell r="G695">
            <v>4</v>
          </cell>
          <cell r="H695">
            <v>60</v>
          </cell>
          <cell r="I695">
            <v>4</v>
          </cell>
          <cell r="J695">
            <v>80</v>
          </cell>
          <cell r="K695">
            <v>2</v>
          </cell>
          <cell r="L695">
            <v>5</v>
          </cell>
          <cell r="M695">
            <v>50</v>
          </cell>
          <cell r="N695">
            <v>2</v>
          </cell>
          <cell r="O695">
            <v>4</v>
          </cell>
          <cell r="P695">
            <v>95</v>
          </cell>
          <cell r="Q695">
            <v>3</v>
          </cell>
          <cell r="R695">
            <v>6</v>
          </cell>
          <cell r="S695">
            <v>70</v>
          </cell>
          <cell r="T695">
            <v>2</v>
          </cell>
          <cell r="U695">
            <v>5</v>
          </cell>
          <cell r="V695">
            <v>85</v>
          </cell>
          <cell r="W695">
            <v>2</v>
          </cell>
          <cell r="X695">
            <v>5</v>
          </cell>
          <cell r="Y695">
            <v>440</v>
          </cell>
          <cell r="Z695">
            <v>11</v>
          </cell>
          <cell r="AA695">
            <v>25</v>
          </cell>
          <cell r="AB695">
            <v>73.33</v>
          </cell>
          <cell r="AC695">
            <v>2.2000000000000002</v>
          </cell>
          <cell r="AD695">
            <v>2.1666666666666665</v>
          </cell>
          <cell r="AE695">
            <v>2.1666666666666665</v>
          </cell>
          <cell r="AF695">
            <v>5</v>
          </cell>
          <cell r="AG695">
            <v>4.5</v>
          </cell>
          <cell r="AH695">
            <v>4.5</v>
          </cell>
        </row>
        <row r="696">
          <cell r="B696" t="str">
            <v>Klinklang</v>
          </cell>
          <cell r="C696" t="str">
            <v>Steel</v>
          </cell>
          <cell r="G696">
            <v>5</v>
          </cell>
          <cell r="H696">
            <v>60</v>
          </cell>
          <cell r="I696">
            <v>5</v>
          </cell>
          <cell r="J696">
            <v>100</v>
          </cell>
          <cell r="K696">
            <v>3</v>
          </cell>
          <cell r="L696">
            <v>6</v>
          </cell>
          <cell r="M696">
            <v>90</v>
          </cell>
          <cell r="N696">
            <v>2</v>
          </cell>
          <cell r="O696">
            <v>5</v>
          </cell>
          <cell r="P696">
            <v>115</v>
          </cell>
          <cell r="Q696">
            <v>3</v>
          </cell>
          <cell r="R696">
            <v>6</v>
          </cell>
          <cell r="S696">
            <v>70</v>
          </cell>
          <cell r="T696">
            <v>2</v>
          </cell>
          <cell r="U696">
            <v>5</v>
          </cell>
          <cell r="V696">
            <v>85</v>
          </cell>
          <cell r="W696">
            <v>2</v>
          </cell>
          <cell r="X696">
            <v>5</v>
          </cell>
          <cell r="Y696">
            <v>520</v>
          </cell>
          <cell r="Z696">
            <v>12</v>
          </cell>
          <cell r="AA696">
            <v>27</v>
          </cell>
          <cell r="AB696">
            <v>86.67</v>
          </cell>
          <cell r="AC696">
            <v>2.4</v>
          </cell>
          <cell r="AD696">
            <v>2.4166666666666665</v>
          </cell>
          <cell r="AE696">
            <v>2.4166666666666665</v>
          </cell>
          <cell r="AF696">
            <v>5.4</v>
          </cell>
          <cell r="AG696">
            <v>4.916666666666667</v>
          </cell>
          <cell r="AH696">
            <v>4.916666666666667</v>
          </cell>
        </row>
        <row r="697">
          <cell r="B697" t="str">
            <v>Tynamo</v>
          </cell>
          <cell r="C697" t="str">
            <v>Electric</v>
          </cell>
          <cell r="G697">
            <v>3</v>
          </cell>
          <cell r="H697">
            <v>35</v>
          </cell>
          <cell r="I697">
            <v>3</v>
          </cell>
          <cell r="J697">
            <v>55</v>
          </cell>
          <cell r="K697">
            <v>2</v>
          </cell>
          <cell r="L697">
            <v>4</v>
          </cell>
          <cell r="M697">
            <v>60</v>
          </cell>
          <cell r="N697">
            <v>1</v>
          </cell>
          <cell r="O697">
            <v>3</v>
          </cell>
          <cell r="P697">
            <v>40</v>
          </cell>
          <cell r="Q697">
            <v>2</v>
          </cell>
          <cell r="R697">
            <v>4</v>
          </cell>
          <cell r="S697">
            <v>45</v>
          </cell>
          <cell r="T697">
            <v>2</v>
          </cell>
          <cell r="U697">
            <v>4</v>
          </cell>
          <cell r="V697">
            <v>40</v>
          </cell>
          <cell r="W697">
            <v>1</v>
          </cell>
          <cell r="X697">
            <v>3</v>
          </cell>
          <cell r="Y697">
            <v>275</v>
          </cell>
          <cell r="Z697">
            <v>8</v>
          </cell>
          <cell r="AA697">
            <v>18</v>
          </cell>
          <cell r="AB697">
            <v>45.83</v>
          </cell>
          <cell r="AC697">
            <v>1.6</v>
          </cell>
          <cell r="AD697">
            <v>1.5833333333333333</v>
          </cell>
          <cell r="AE697">
            <v>1.5833333333333333</v>
          </cell>
          <cell r="AF697">
            <v>3.6</v>
          </cell>
          <cell r="AG697">
            <v>3.25</v>
          </cell>
          <cell r="AH697">
            <v>3.25</v>
          </cell>
        </row>
        <row r="698">
          <cell r="B698" t="str">
            <v>Eelektrik</v>
          </cell>
          <cell r="C698" t="str">
            <v>Electric</v>
          </cell>
          <cell r="G698">
            <v>4</v>
          </cell>
          <cell r="H698">
            <v>65</v>
          </cell>
          <cell r="I698">
            <v>4</v>
          </cell>
          <cell r="J698">
            <v>85</v>
          </cell>
          <cell r="K698">
            <v>2</v>
          </cell>
          <cell r="L698">
            <v>5</v>
          </cell>
          <cell r="M698">
            <v>40</v>
          </cell>
          <cell r="N698">
            <v>1</v>
          </cell>
          <cell r="O698">
            <v>3</v>
          </cell>
          <cell r="P698">
            <v>70</v>
          </cell>
          <cell r="Q698">
            <v>2</v>
          </cell>
          <cell r="R698">
            <v>5</v>
          </cell>
          <cell r="S698">
            <v>75</v>
          </cell>
          <cell r="T698">
            <v>2</v>
          </cell>
          <cell r="U698">
            <v>5</v>
          </cell>
          <cell r="V698">
            <v>70</v>
          </cell>
          <cell r="W698">
            <v>2</v>
          </cell>
          <cell r="X698">
            <v>5</v>
          </cell>
          <cell r="Y698">
            <v>405</v>
          </cell>
          <cell r="Z698">
            <v>9</v>
          </cell>
          <cell r="AA698">
            <v>23</v>
          </cell>
          <cell r="AB698">
            <v>67.5</v>
          </cell>
          <cell r="AC698">
            <v>1.8</v>
          </cell>
          <cell r="AD698">
            <v>1.8333333333333333</v>
          </cell>
          <cell r="AE698">
            <v>1.8333333333333333</v>
          </cell>
          <cell r="AF698">
            <v>4.5999999999999996</v>
          </cell>
          <cell r="AG698">
            <v>4.166666666666667</v>
          </cell>
          <cell r="AH698">
            <v>4.166666666666667</v>
          </cell>
        </row>
        <row r="699">
          <cell r="B699" t="str">
            <v>Eelektross</v>
          </cell>
          <cell r="C699" t="str">
            <v>Electric</v>
          </cell>
          <cell r="G699">
            <v>7</v>
          </cell>
          <cell r="H699">
            <v>85</v>
          </cell>
          <cell r="I699">
            <v>7</v>
          </cell>
          <cell r="J699">
            <v>115</v>
          </cell>
          <cell r="K699">
            <v>3</v>
          </cell>
          <cell r="L699">
            <v>6</v>
          </cell>
          <cell r="M699">
            <v>50</v>
          </cell>
          <cell r="N699">
            <v>2</v>
          </cell>
          <cell r="O699">
            <v>4</v>
          </cell>
          <cell r="P699">
            <v>80</v>
          </cell>
          <cell r="Q699">
            <v>2</v>
          </cell>
          <cell r="R699">
            <v>5</v>
          </cell>
          <cell r="S699">
            <v>105</v>
          </cell>
          <cell r="T699">
            <v>3</v>
          </cell>
          <cell r="U699">
            <v>6</v>
          </cell>
          <cell r="V699">
            <v>80</v>
          </cell>
          <cell r="W699">
            <v>2</v>
          </cell>
          <cell r="X699">
            <v>5</v>
          </cell>
          <cell r="Y699">
            <v>515</v>
          </cell>
          <cell r="Z699">
            <v>12</v>
          </cell>
          <cell r="AA699">
            <v>26</v>
          </cell>
          <cell r="AB699">
            <v>85.83</v>
          </cell>
          <cell r="AC699">
            <v>2.4</v>
          </cell>
          <cell r="AD699">
            <v>2.5833333333333335</v>
          </cell>
          <cell r="AE699">
            <v>2.5833333333333335</v>
          </cell>
          <cell r="AF699">
            <v>5.2</v>
          </cell>
          <cell r="AG699">
            <v>4.916666666666667</v>
          </cell>
          <cell r="AH699">
            <v>4.916666666666667</v>
          </cell>
        </row>
        <row r="700">
          <cell r="B700" t="str">
            <v>Elgyem</v>
          </cell>
          <cell r="C700" t="str">
            <v>Psychic</v>
          </cell>
          <cell r="G700">
            <v>3</v>
          </cell>
          <cell r="H700">
            <v>55</v>
          </cell>
          <cell r="I700">
            <v>3</v>
          </cell>
          <cell r="J700">
            <v>55</v>
          </cell>
          <cell r="K700">
            <v>2</v>
          </cell>
          <cell r="L700">
            <v>4</v>
          </cell>
          <cell r="M700">
            <v>30</v>
          </cell>
          <cell r="N700">
            <v>1</v>
          </cell>
          <cell r="O700">
            <v>3</v>
          </cell>
          <cell r="P700">
            <v>55</v>
          </cell>
          <cell r="Q700">
            <v>2</v>
          </cell>
          <cell r="R700">
            <v>4</v>
          </cell>
          <cell r="S700">
            <v>85</v>
          </cell>
          <cell r="T700">
            <v>2</v>
          </cell>
          <cell r="U700">
            <v>5</v>
          </cell>
          <cell r="V700">
            <v>55</v>
          </cell>
          <cell r="W700">
            <v>2</v>
          </cell>
          <cell r="X700">
            <v>4</v>
          </cell>
          <cell r="Y700">
            <v>335</v>
          </cell>
          <cell r="Z700">
            <v>9</v>
          </cell>
          <cell r="AA700">
            <v>20</v>
          </cell>
          <cell r="AB700">
            <v>55.83</v>
          </cell>
          <cell r="AC700">
            <v>1.8</v>
          </cell>
          <cell r="AD700">
            <v>1.75</v>
          </cell>
          <cell r="AE700">
            <v>1.75</v>
          </cell>
          <cell r="AF700">
            <v>4</v>
          </cell>
          <cell r="AG700">
            <v>3.5833333333333335</v>
          </cell>
          <cell r="AH700">
            <v>3.5833333333333335</v>
          </cell>
        </row>
        <row r="701">
          <cell r="B701" t="str">
            <v>Beheeyem</v>
          </cell>
          <cell r="C701" t="str">
            <v>Psychic</v>
          </cell>
          <cell r="G701">
            <v>4</v>
          </cell>
          <cell r="H701">
            <v>75</v>
          </cell>
          <cell r="I701">
            <v>4</v>
          </cell>
          <cell r="J701">
            <v>75</v>
          </cell>
          <cell r="K701">
            <v>2</v>
          </cell>
          <cell r="L701">
            <v>5</v>
          </cell>
          <cell r="M701">
            <v>40</v>
          </cell>
          <cell r="N701">
            <v>1</v>
          </cell>
          <cell r="O701">
            <v>3</v>
          </cell>
          <cell r="P701">
            <v>75</v>
          </cell>
          <cell r="Q701">
            <v>2</v>
          </cell>
          <cell r="R701">
            <v>5</v>
          </cell>
          <cell r="S701">
            <v>125</v>
          </cell>
          <cell r="T701">
            <v>3</v>
          </cell>
          <cell r="U701">
            <v>7</v>
          </cell>
          <cell r="V701">
            <v>95</v>
          </cell>
          <cell r="W701">
            <v>3</v>
          </cell>
          <cell r="X701">
            <v>6</v>
          </cell>
          <cell r="Y701">
            <v>485</v>
          </cell>
          <cell r="Z701">
            <v>11</v>
          </cell>
          <cell r="AA701">
            <v>26</v>
          </cell>
          <cell r="AB701">
            <v>80.83</v>
          </cell>
          <cell r="AC701">
            <v>2.2000000000000002</v>
          </cell>
          <cell r="AD701">
            <v>2.1666666666666665</v>
          </cell>
          <cell r="AE701">
            <v>2.1666666666666665</v>
          </cell>
          <cell r="AF701">
            <v>5.2</v>
          </cell>
          <cell r="AG701">
            <v>4.666666666666667</v>
          </cell>
          <cell r="AH701">
            <v>4.666666666666667</v>
          </cell>
        </row>
        <row r="702">
          <cell r="B702" t="str">
            <v>Litwick</v>
          </cell>
          <cell r="C702" t="str">
            <v>Ghost</v>
          </cell>
          <cell r="D702" t="str">
            <v>Fire</v>
          </cell>
          <cell r="G702">
            <v>3</v>
          </cell>
          <cell r="H702">
            <v>50</v>
          </cell>
          <cell r="I702">
            <v>3</v>
          </cell>
          <cell r="J702">
            <v>30</v>
          </cell>
          <cell r="K702">
            <v>1</v>
          </cell>
          <cell r="L702">
            <v>3</v>
          </cell>
          <cell r="M702">
            <v>20</v>
          </cell>
          <cell r="N702">
            <v>1</v>
          </cell>
          <cell r="O702">
            <v>3</v>
          </cell>
          <cell r="P702">
            <v>55</v>
          </cell>
          <cell r="Q702">
            <v>2</v>
          </cell>
          <cell r="R702">
            <v>4</v>
          </cell>
          <cell r="S702">
            <v>65</v>
          </cell>
          <cell r="T702">
            <v>2</v>
          </cell>
          <cell r="U702">
            <v>4</v>
          </cell>
          <cell r="V702">
            <v>55</v>
          </cell>
          <cell r="W702">
            <v>2</v>
          </cell>
          <cell r="X702">
            <v>4</v>
          </cell>
          <cell r="Y702">
            <v>275</v>
          </cell>
          <cell r="Z702">
            <v>8</v>
          </cell>
          <cell r="AA702">
            <v>18</v>
          </cell>
          <cell r="AB702">
            <v>45.83</v>
          </cell>
          <cell r="AC702">
            <v>1.6</v>
          </cell>
          <cell r="AD702">
            <v>1.5833333333333333</v>
          </cell>
          <cell r="AE702">
            <v>1.5833333333333333</v>
          </cell>
          <cell r="AF702">
            <v>3.6</v>
          </cell>
          <cell r="AG702">
            <v>3.25</v>
          </cell>
          <cell r="AH702">
            <v>3.25</v>
          </cell>
        </row>
        <row r="703">
          <cell r="B703" t="str">
            <v>Lampent</v>
          </cell>
          <cell r="C703" t="str">
            <v>Ghost</v>
          </cell>
          <cell r="D703" t="str">
            <v>Fire</v>
          </cell>
          <cell r="G703">
            <v>4</v>
          </cell>
          <cell r="H703">
            <v>60</v>
          </cell>
          <cell r="I703">
            <v>4</v>
          </cell>
          <cell r="J703">
            <v>40</v>
          </cell>
          <cell r="K703">
            <v>1</v>
          </cell>
          <cell r="L703">
            <v>3</v>
          </cell>
          <cell r="M703">
            <v>55</v>
          </cell>
          <cell r="N703">
            <v>2</v>
          </cell>
          <cell r="O703">
            <v>4</v>
          </cell>
          <cell r="P703">
            <v>60</v>
          </cell>
          <cell r="Q703">
            <v>2</v>
          </cell>
          <cell r="R703">
            <v>4</v>
          </cell>
          <cell r="S703">
            <v>95</v>
          </cell>
          <cell r="T703">
            <v>3</v>
          </cell>
          <cell r="U703">
            <v>6</v>
          </cell>
          <cell r="V703">
            <v>60</v>
          </cell>
          <cell r="W703">
            <v>2</v>
          </cell>
          <cell r="X703">
            <v>4</v>
          </cell>
          <cell r="Y703">
            <v>370</v>
          </cell>
          <cell r="Z703">
            <v>10</v>
          </cell>
          <cell r="AA703">
            <v>21</v>
          </cell>
          <cell r="AB703">
            <v>61.67</v>
          </cell>
          <cell r="AC703">
            <v>2</v>
          </cell>
          <cell r="AD703">
            <v>2</v>
          </cell>
          <cell r="AE703">
            <v>2</v>
          </cell>
          <cell r="AF703">
            <v>4.2</v>
          </cell>
          <cell r="AG703">
            <v>3.8333333333333335</v>
          </cell>
          <cell r="AH703">
            <v>3.8333333333333335</v>
          </cell>
        </row>
        <row r="704">
          <cell r="B704" t="str">
            <v>Chandelure</v>
          </cell>
          <cell r="C704" t="str">
            <v>Ghost</v>
          </cell>
          <cell r="D704" t="str">
            <v>Fire</v>
          </cell>
          <cell r="G704">
            <v>5</v>
          </cell>
          <cell r="H704">
            <v>60</v>
          </cell>
          <cell r="I704">
            <v>5</v>
          </cell>
          <cell r="J704">
            <v>55</v>
          </cell>
          <cell r="K704">
            <v>2</v>
          </cell>
          <cell r="L704">
            <v>4</v>
          </cell>
          <cell r="M704">
            <v>80</v>
          </cell>
          <cell r="N704">
            <v>2</v>
          </cell>
          <cell r="O704">
            <v>4</v>
          </cell>
          <cell r="P704">
            <v>90</v>
          </cell>
          <cell r="Q704">
            <v>2</v>
          </cell>
          <cell r="R704">
            <v>5</v>
          </cell>
          <cell r="S704">
            <v>145</v>
          </cell>
          <cell r="T704">
            <v>4</v>
          </cell>
          <cell r="U704">
            <v>8</v>
          </cell>
          <cell r="V704">
            <v>90</v>
          </cell>
          <cell r="W704">
            <v>2</v>
          </cell>
          <cell r="X704">
            <v>5</v>
          </cell>
          <cell r="Y704">
            <v>520</v>
          </cell>
          <cell r="Z704">
            <v>12</v>
          </cell>
          <cell r="AA704">
            <v>26</v>
          </cell>
          <cell r="AB704">
            <v>86.67</v>
          </cell>
          <cell r="AC704">
            <v>2.4</v>
          </cell>
          <cell r="AD704">
            <v>2.4166666666666665</v>
          </cell>
          <cell r="AE704">
            <v>2.4166666666666665</v>
          </cell>
          <cell r="AF704">
            <v>5.2</v>
          </cell>
          <cell r="AG704">
            <v>4.75</v>
          </cell>
          <cell r="AH704">
            <v>4.75</v>
          </cell>
        </row>
        <row r="705">
          <cell r="B705" t="str">
            <v>Axew</v>
          </cell>
          <cell r="C705" t="str">
            <v>Dragon</v>
          </cell>
          <cell r="G705">
            <v>3</v>
          </cell>
          <cell r="H705">
            <v>46</v>
          </cell>
          <cell r="I705">
            <v>3</v>
          </cell>
          <cell r="J705">
            <v>87</v>
          </cell>
          <cell r="K705">
            <v>2</v>
          </cell>
          <cell r="L705">
            <v>5</v>
          </cell>
          <cell r="M705">
            <v>57</v>
          </cell>
          <cell r="N705">
            <v>2</v>
          </cell>
          <cell r="O705">
            <v>4</v>
          </cell>
          <cell r="P705">
            <v>60</v>
          </cell>
          <cell r="Q705">
            <v>2</v>
          </cell>
          <cell r="R705">
            <v>4</v>
          </cell>
          <cell r="S705">
            <v>30</v>
          </cell>
          <cell r="T705">
            <v>1</v>
          </cell>
          <cell r="U705">
            <v>3</v>
          </cell>
          <cell r="V705">
            <v>40</v>
          </cell>
          <cell r="W705">
            <v>1</v>
          </cell>
          <cell r="X705">
            <v>3</v>
          </cell>
          <cell r="Y705">
            <v>320</v>
          </cell>
          <cell r="Z705">
            <v>8</v>
          </cell>
          <cell r="AA705">
            <v>19</v>
          </cell>
          <cell r="AB705">
            <v>53.33</v>
          </cell>
          <cell r="AC705">
            <v>1.6</v>
          </cell>
          <cell r="AD705">
            <v>1.5833333333333333</v>
          </cell>
          <cell r="AE705">
            <v>1.5833333333333333</v>
          </cell>
          <cell r="AF705">
            <v>3.8</v>
          </cell>
          <cell r="AG705">
            <v>3.4166666666666665</v>
          </cell>
          <cell r="AH705">
            <v>3.4166666666666665</v>
          </cell>
        </row>
        <row r="706">
          <cell r="B706" t="str">
            <v>Fraxure</v>
          </cell>
          <cell r="C706" t="str">
            <v>Dragon</v>
          </cell>
          <cell r="G706">
            <v>4</v>
          </cell>
          <cell r="H706">
            <v>66</v>
          </cell>
          <cell r="I706">
            <v>4</v>
          </cell>
          <cell r="J706">
            <v>117</v>
          </cell>
          <cell r="K706">
            <v>3</v>
          </cell>
          <cell r="L706">
            <v>6</v>
          </cell>
          <cell r="M706">
            <v>67</v>
          </cell>
          <cell r="N706">
            <v>2</v>
          </cell>
          <cell r="O706">
            <v>4</v>
          </cell>
          <cell r="P706">
            <v>70</v>
          </cell>
          <cell r="Q706">
            <v>2</v>
          </cell>
          <cell r="R706">
            <v>5</v>
          </cell>
          <cell r="S706">
            <v>40</v>
          </cell>
          <cell r="T706">
            <v>1</v>
          </cell>
          <cell r="U706">
            <v>3</v>
          </cell>
          <cell r="V706">
            <v>50</v>
          </cell>
          <cell r="W706">
            <v>2</v>
          </cell>
          <cell r="X706">
            <v>4</v>
          </cell>
          <cell r="Y706">
            <v>410</v>
          </cell>
          <cell r="Z706">
            <v>10</v>
          </cell>
          <cell r="AA706">
            <v>22</v>
          </cell>
          <cell r="AB706">
            <v>68.33</v>
          </cell>
          <cell r="AC706">
            <v>2</v>
          </cell>
          <cell r="AD706">
            <v>2</v>
          </cell>
          <cell r="AE706">
            <v>2</v>
          </cell>
          <cell r="AF706">
            <v>4.4000000000000004</v>
          </cell>
          <cell r="AG706">
            <v>4</v>
          </cell>
          <cell r="AH706">
            <v>4</v>
          </cell>
        </row>
        <row r="707">
          <cell r="B707" t="str">
            <v>Haxorus</v>
          </cell>
          <cell r="C707" t="str">
            <v>Dragon</v>
          </cell>
          <cell r="G707">
            <v>6</v>
          </cell>
          <cell r="H707">
            <v>76</v>
          </cell>
          <cell r="I707">
            <v>6</v>
          </cell>
          <cell r="J707">
            <v>147</v>
          </cell>
          <cell r="K707">
            <v>4</v>
          </cell>
          <cell r="L707">
            <v>8</v>
          </cell>
          <cell r="M707">
            <v>97</v>
          </cell>
          <cell r="N707">
            <v>3</v>
          </cell>
          <cell r="O707">
            <v>6</v>
          </cell>
          <cell r="P707">
            <v>90</v>
          </cell>
          <cell r="Q707">
            <v>2</v>
          </cell>
          <cell r="R707">
            <v>5</v>
          </cell>
          <cell r="S707">
            <v>60</v>
          </cell>
          <cell r="T707">
            <v>2</v>
          </cell>
          <cell r="U707">
            <v>4</v>
          </cell>
          <cell r="V707">
            <v>70</v>
          </cell>
          <cell r="W707">
            <v>2</v>
          </cell>
          <cell r="X707">
            <v>5</v>
          </cell>
          <cell r="Y707">
            <v>540</v>
          </cell>
          <cell r="Z707">
            <v>13</v>
          </cell>
          <cell r="AA707">
            <v>28</v>
          </cell>
          <cell r="AB707">
            <v>90</v>
          </cell>
          <cell r="AC707">
            <v>2.6</v>
          </cell>
          <cell r="AD707">
            <v>2.6666666666666665</v>
          </cell>
          <cell r="AE707">
            <v>2.6666666666666665</v>
          </cell>
          <cell r="AF707">
            <v>5.6</v>
          </cell>
          <cell r="AG707">
            <v>5.166666666666667</v>
          </cell>
          <cell r="AH707">
            <v>5.166666666666667</v>
          </cell>
        </row>
        <row r="708">
          <cell r="B708" t="str">
            <v>Cubchoo</v>
          </cell>
          <cell r="C708" t="str">
            <v>Ice</v>
          </cell>
          <cell r="G708">
            <v>3</v>
          </cell>
          <cell r="H708">
            <v>55</v>
          </cell>
          <cell r="I708">
            <v>3</v>
          </cell>
          <cell r="J708">
            <v>70</v>
          </cell>
          <cell r="K708">
            <v>2</v>
          </cell>
          <cell r="L708">
            <v>5</v>
          </cell>
          <cell r="M708">
            <v>40</v>
          </cell>
          <cell r="N708">
            <v>1</v>
          </cell>
          <cell r="O708">
            <v>3</v>
          </cell>
          <cell r="P708">
            <v>40</v>
          </cell>
          <cell r="Q708">
            <v>1</v>
          </cell>
          <cell r="R708">
            <v>3</v>
          </cell>
          <cell r="S708">
            <v>60</v>
          </cell>
          <cell r="T708">
            <v>2</v>
          </cell>
          <cell r="U708">
            <v>4</v>
          </cell>
          <cell r="V708">
            <v>40</v>
          </cell>
          <cell r="W708">
            <v>1</v>
          </cell>
          <cell r="X708">
            <v>3</v>
          </cell>
          <cell r="Y708">
            <v>305</v>
          </cell>
          <cell r="Z708">
            <v>7</v>
          </cell>
          <cell r="AA708">
            <v>18</v>
          </cell>
          <cell r="AB708">
            <v>50.83</v>
          </cell>
          <cell r="AC708">
            <v>1.4</v>
          </cell>
          <cell r="AD708">
            <v>1.4166666666666667</v>
          </cell>
          <cell r="AE708">
            <v>1.4166666666666667</v>
          </cell>
          <cell r="AF708">
            <v>3.6</v>
          </cell>
          <cell r="AG708">
            <v>3.25</v>
          </cell>
          <cell r="AH708">
            <v>3.25</v>
          </cell>
        </row>
        <row r="709">
          <cell r="B709" t="str">
            <v>Beartic</v>
          </cell>
          <cell r="C709" t="str">
            <v>Ice</v>
          </cell>
          <cell r="G709">
            <v>8</v>
          </cell>
          <cell r="H709">
            <v>95</v>
          </cell>
          <cell r="I709">
            <v>8</v>
          </cell>
          <cell r="J709">
            <v>110</v>
          </cell>
          <cell r="K709">
            <v>3</v>
          </cell>
          <cell r="L709">
            <v>6</v>
          </cell>
          <cell r="M709">
            <v>50</v>
          </cell>
          <cell r="N709">
            <v>2</v>
          </cell>
          <cell r="O709">
            <v>4</v>
          </cell>
          <cell r="P709">
            <v>80</v>
          </cell>
          <cell r="Q709">
            <v>2</v>
          </cell>
          <cell r="R709">
            <v>5</v>
          </cell>
          <cell r="S709">
            <v>70</v>
          </cell>
          <cell r="T709">
            <v>2</v>
          </cell>
          <cell r="U709">
            <v>5</v>
          </cell>
          <cell r="V709">
            <v>80</v>
          </cell>
          <cell r="W709">
            <v>2</v>
          </cell>
          <cell r="X709">
            <v>5</v>
          </cell>
          <cell r="Y709">
            <v>485</v>
          </cell>
          <cell r="Z709">
            <v>11</v>
          </cell>
          <cell r="AA709">
            <v>25</v>
          </cell>
          <cell r="AB709">
            <v>80.83</v>
          </cell>
          <cell r="AC709">
            <v>2.2000000000000002</v>
          </cell>
          <cell r="AD709">
            <v>2.5</v>
          </cell>
          <cell r="AE709">
            <v>2.5</v>
          </cell>
          <cell r="AF709">
            <v>5</v>
          </cell>
          <cell r="AG709">
            <v>4.833333333333333</v>
          </cell>
          <cell r="AH709">
            <v>4.833333333333333</v>
          </cell>
        </row>
        <row r="710">
          <cell r="B710" t="str">
            <v>Cryogonal</v>
          </cell>
          <cell r="C710" t="str">
            <v>Ice</v>
          </cell>
          <cell r="G710">
            <v>4</v>
          </cell>
          <cell r="H710">
            <v>70</v>
          </cell>
          <cell r="I710">
            <v>4</v>
          </cell>
          <cell r="J710">
            <v>50</v>
          </cell>
          <cell r="K710">
            <v>2</v>
          </cell>
          <cell r="L710">
            <v>4</v>
          </cell>
          <cell r="M710">
            <v>105</v>
          </cell>
          <cell r="N710">
            <v>3</v>
          </cell>
          <cell r="O710">
            <v>6</v>
          </cell>
          <cell r="P710">
            <v>30</v>
          </cell>
          <cell r="Q710">
            <v>1</v>
          </cell>
          <cell r="R710">
            <v>3</v>
          </cell>
          <cell r="S710">
            <v>95</v>
          </cell>
          <cell r="T710">
            <v>3</v>
          </cell>
          <cell r="U710">
            <v>6</v>
          </cell>
          <cell r="V710">
            <v>135</v>
          </cell>
          <cell r="W710">
            <v>3</v>
          </cell>
          <cell r="X710">
            <v>7</v>
          </cell>
          <cell r="Y710">
            <v>485</v>
          </cell>
          <cell r="Z710">
            <v>12</v>
          </cell>
          <cell r="AA710">
            <v>26</v>
          </cell>
          <cell r="AB710">
            <v>80.83</v>
          </cell>
          <cell r="AC710">
            <v>2.4</v>
          </cell>
          <cell r="AD710">
            <v>2.3333333333333335</v>
          </cell>
          <cell r="AE710">
            <v>2.3333333333333335</v>
          </cell>
          <cell r="AF710">
            <v>5.2</v>
          </cell>
          <cell r="AG710">
            <v>4.666666666666667</v>
          </cell>
          <cell r="AH710">
            <v>4.666666666666667</v>
          </cell>
        </row>
        <row r="711">
          <cell r="B711" t="str">
            <v>Shelmet</v>
          </cell>
          <cell r="C711" t="str">
            <v>Bug</v>
          </cell>
          <cell r="G711">
            <v>3</v>
          </cell>
          <cell r="H711">
            <v>50</v>
          </cell>
          <cell r="I711">
            <v>3</v>
          </cell>
          <cell r="J711">
            <v>40</v>
          </cell>
          <cell r="K711">
            <v>1</v>
          </cell>
          <cell r="L711">
            <v>3</v>
          </cell>
          <cell r="M711">
            <v>25</v>
          </cell>
          <cell r="N711">
            <v>1</v>
          </cell>
          <cell r="O711">
            <v>3</v>
          </cell>
          <cell r="P711">
            <v>85</v>
          </cell>
          <cell r="Q711">
            <v>2</v>
          </cell>
          <cell r="R711">
            <v>5</v>
          </cell>
          <cell r="S711">
            <v>40</v>
          </cell>
          <cell r="T711">
            <v>1</v>
          </cell>
          <cell r="U711">
            <v>3</v>
          </cell>
          <cell r="V711">
            <v>65</v>
          </cell>
          <cell r="W711">
            <v>2</v>
          </cell>
          <cell r="X711">
            <v>4</v>
          </cell>
          <cell r="Y711">
            <v>305</v>
          </cell>
          <cell r="Z711">
            <v>7</v>
          </cell>
          <cell r="AA711">
            <v>18</v>
          </cell>
          <cell r="AB711">
            <v>50.83</v>
          </cell>
          <cell r="AC711">
            <v>1.4</v>
          </cell>
          <cell r="AD711">
            <v>1.4166666666666667</v>
          </cell>
          <cell r="AE711">
            <v>1.4166666666666667</v>
          </cell>
          <cell r="AF711">
            <v>3.6</v>
          </cell>
          <cell r="AG711">
            <v>3.25</v>
          </cell>
          <cell r="AH711">
            <v>3.25</v>
          </cell>
        </row>
        <row r="712">
          <cell r="B712" t="str">
            <v>Accelgor</v>
          </cell>
          <cell r="C712" t="str">
            <v>Bug</v>
          </cell>
          <cell r="G712">
            <v>4</v>
          </cell>
          <cell r="H712">
            <v>80</v>
          </cell>
          <cell r="I712">
            <v>4</v>
          </cell>
          <cell r="J712">
            <v>70</v>
          </cell>
          <cell r="K712">
            <v>2</v>
          </cell>
          <cell r="L712">
            <v>5</v>
          </cell>
          <cell r="M712">
            <v>145</v>
          </cell>
          <cell r="N712">
            <v>4</v>
          </cell>
          <cell r="O712">
            <v>8</v>
          </cell>
          <cell r="P712">
            <v>40</v>
          </cell>
          <cell r="Q712">
            <v>1</v>
          </cell>
          <cell r="R712">
            <v>3</v>
          </cell>
          <cell r="S712">
            <v>100</v>
          </cell>
          <cell r="T712">
            <v>3</v>
          </cell>
          <cell r="U712">
            <v>6</v>
          </cell>
          <cell r="V712">
            <v>60</v>
          </cell>
          <cell r="W712">
            <v>2</v>
          </cell>
          <cell r="X712">
            <v>4</v>
          </cell>
          <cell r="Y712">
            <v>495</v>
          </cell>
          <cell r="Z712">
            <v>12</v>
          </cell>
          <cell r="AA712">
            <v>26</v>
          </cell>
          <cell r="AB712">
            <v>82.5</v>
          </cell>
          <cell r="AC712">
            <v>2.4</v>
          </cell>
          <cell r="AD712">
            <v>2.3333333333333335</v>
          </cell>
          <cell r="AE712">
            <v>2.3333333333333335</v>
          </cell>
          <cell r="AF712">
            <v>5.2</v>
          </cell>
          <cell r="AG712">
            <v>4.666666666666667</v>
          </cell>
          <cell r="AH712">
            <v>4.666666666666667</v>
          </cell>
        </row>
        <row r="713">
          <cell r="B713" t="str">
            <v>Stunfisk</v>
          </cell>
          <cell r="C713" t="str">
            <v>Ground</v>
          </cell>
          <cell r="D713" t="str">
            <v>Electric</v>
          </cell>
          <cell r="G713">
            <v>4</v>
          </cell>
          <cell r="H713">
            <v>109</v>
          </cell>
          <cell r="I713">
            <v>4</v>
          </cell>
          <cell r="J713">
            <v>66</v>
          </cell>
          <cell r="K713">
            <v>2</v>
          </cell>
          <cell r="L713">
            <v>4</v>
          </cell>
          <cell r="M713">
            <v>32</v>
          </cell>
          <cell r="N713">
            <v>1</v>
          </cell>
          <cell r="O713">
            <v>3</v>
          </cell>
          <cell r="P713">
            <v>84</v>
          </cell>
          <cell r="Q713">
            <v>2</v>
          </cell>
          <cell r="R713">
            <v>5</v>
          </cell>
          <cell r="S713">
            <v>81</v>
          </cell>
          <cell r="T713">
            <v>2</v>
          </cell>
          <cell r="U713">
            <v>5</v>
          </cell>
          <cell r="V713">
            <v>99</v>
          </cell>
          <cell r="W713">
            <v>3</v>
          </cell>
          <cell r="X713">
            <v>6</v>
          </cell>
          <cell r="Y713">
            <v>471</v>
          </cell>
          <cell r="Z713">
            <v>10</v>
          </cell>
          <cell r="AA713">
            <v>23</v>
          </cell>
          <cell r="AB713">
            <v>78.5</v>
          </cell>
          <cell r="AC713">
            <v>2</v>
          </cell>
          <cell r="AD713">
            <v>2</v>
          </cell>
          <cell r="AE713">
            <v>2</v>
          </cell>
          <cell r="AF713">
            <v>4.5999999999999996</v>
          </cell>
          <cell r="AG713">
            <v>4.166666666666667</v>
          </cell>
          <cell r="AH713">
            <v>4.166666666666667</v>
          </cell>
        </row>
        <row r="714">
          <cell r="B714" t="str">
            <v>Stunfisk (Galar)</v>
          </cell>
          <cell r="C714" t="str">
            <v>Ground</v>
          </cell>
          <cell r="D714" t="str">
            <v>Steel</v>
          </cell>
          <cell r="H714">
            <v>109</v>
          </cell>
          <cell r="I714">
            <v>7</v>
          </cell>
          <cell r="J714">
            <v>81</v>
          </cell>
          <cell r="K714">
            <v>2</v>
          </cell>
          <cell r="L714">
            <v>4</v>
          </cell>
          <cell r="M714">
            <v>32</v>
          </cell>
          <cell r="N714">
            <v>1</v>
          </cell>
          <cell r="O714">
            <v>2</v>
          </cell>
          <cell r="P714">
            <v>99</v>
          </cell>
          <cell r="Q714">
            <v>2</v>
          </cell>
          <cell r="R714">
            <v>5</v>
          </cell>
          <cell r="S714">
            <v>66</v>
          </cell>
          <cell r="T714">
            <v>1</v>
          </cell>
          <cell r="U714">
            <v>3</v>
          </cell>
          <cell r="V714">
            <v>84</v>
          </cell>
          <cell r="W714">
            <v>2</v>
          </cell>
          <cell r="X714">
            <v>4</v>
          </cell>
        </row>
        <row r="715">
          <cell r="B715" t="str">
            <v>Mienfoo</v>
          </cell>
          <cell r="C715" t="str">
            <v>Fighting</v>
          </cell>
          <cell r="G715">
            <v>3</v>
          </cell>
          <cell r="H715">
            <v>45</v>
          </cell>
          <cell r="I715">
            <v>3</v>
          </cell>
          <cell r="J715">
            <v>85</v>
          </cell>
          <cell r="K715">
            <v>2</v>
          </cell>
          <cell r="L715">
            <v>5</v>
          </cell>
          <cell r="M715">
            <v>65</v>
          </cell>
          <cell r="N715">
            <v>2</v>
          </cell>
          <cell r="O715">
            <v>4</v>
          </cell>
          <cell r="P715">
            <v>50</v>
          </cell>
          <cell r="Q715">
            <v>2</v>
          </cell>
          <cell r="R715">
            <v>4</v>
          </cell>
          <cell r="S715">
            <v>55</v>
          </cell>
          <cell r="T715">
            <v>2</v>
          </cell>
          <cell r="U715">
            <v>4</v>
          </cell>
          <cell r="V715">
            <v>50</v>
          </cell>
          <cell r="W715">
            <v>2</v>
          </cell>
          <cell r="X715">
            <v>4</v>
          </cell>
          <cell r="Y715">
            <v>350</v>
          </cell>
          <cell r="Z715">
            <v>10</v>
          </cell>
          <cell r="AA715">
            <v>21</v>
          </cell>
          <cell r="AB715">
            <v>58.33</v>
          </cell>
          <cell r="AC715">
            <v>2</v>
          </cell>
          <cell r="AD715">
            <v>1.9166666666666667</v>
          </cell>
          <cell r="AE715">
            <v>1.9166666666666667</v>
          </cell>
          <cell r="AF715">
            <v>4.2</v>
          </cell>
          <cell r="AG715">
            <v>3.75</v>
          </cell>
          <cell r="AH715">
            <v>3.75</v>
          </cell>
        </row>
        <row r="716">
          <cell r="B716" t="str">
            <v>Mienshao</v>
          </cell>
          <cell r="C716" t="str">
            <v>Fighting</v>
          </cell>
          <cell r="G716">
            <v>4</v>
          </cell>
          <cell r="H716">
            <v>65</v>
          </cell>
          <cell r="I716">
            <v>4</v>
          </cell>
          <cell r="J716">
            <v>125</v>
          </cell>
          <cell r="K716">
            <v>3</v>
          </cell>
          <cell r="L716">
            <v>7</v>
          </cell>
          <cell r="M716">
            <v>105</v>
          </cell>
          <cell r="N716">
            <v>3</v>
          </cell>
          <cell r="O716">
            <v>6</v>
          </cell>
          <cell r="P716">
            <v>60</v>
          </cell>
          <cell r="Q716">
            <v>2</v>
          </cell>
          <cell r="R716">
            <v>4</v>
          </cell>
          <cell r="S716">
            <v>95</v>
          </cell>
          <cell r="T716">
            <v>3</v>
          </cell>
          <cell r="U716">
            <v>6</v>
          </cell>
          <cell r="V716">
            <v>60</v>
          </cell>
          <cell r="W716">
            <v>2</v>
          </cell>
          <cell r="X716">
            <v>4</v>
          </cell>
          <cell r="Y716">
            <v>510</v>
          </cell>
          <cell r="Z716">
            <v>13</v>
          </cell>
          <cell r="AA716">
            <v>27</v>
          </cell>
          <cell r="AB716">
            <v>85</v>
          </cell>
          <cell r="AC716">
            <v>2.6</v>
          </cell>
          <cell r="AD716">
            <v>2.5</v>
          </cell>
          <cell r="AE716">
            <v>2.5</v>
          </cell>
          <cell r="AF716">
            <v>5.4</v>
          </cell>
          <cell r="AG716">
            <v>4.833333333333333</v>
          </cell>
          <cell r="AH716">
            <v>4.833333333333333</v>
          </cell>
        </row>
        <row r="717">
          <cell r="B717" t="str">
            <v>Druddigon</v>
          </cell>
          <cell r="C717" t="str">
            <v>Dragon</v>
          </cell>
          <cell r="G717">
            <v>5</v>
          </cell>
          <cell r="H717">
            <v>77</v>
          </cell>
          <cell r="I717">
            <v>5</v>
          </cell>
          <cell r="J717">
            <v>120</v>
          </cell>
          <cell r="K717">
            <v>3</v>
          </cell>
          <cell r="L717">
            <v>7</v>
          </cell>
          <cell r="M717">
            <v>48</v>
          </cell>
          <cell r="N717">
            <v>2</v>
          </cell>
          <cell r="O717">
            <v>5</v>
          </cell>
          <cell r="P717">
            <v>90</v>
          </cell>
          <cell r="Q717">
            <v>2</v>
          </cell>
          <cell r="R717">
            <v>4</v>
          </cell>
          <cell r="S717">
            <v>60</v>
          </cell>
          <cell r="T717">
            <v>2</v>
          </cell>
          <cell r="U717">
            <v>4</v>
          </cell>
          <cell r="V717">
            <v>90</v>
          </cell>
          <cell r="W717">
            <v>2</v>
          </cell>
          <cell r="X717">
            <v>5</v>
          </cell>
          <cell r="Y717">
            <v>485</v>
          </cell>
          <cell r="Z717">
            <v>11</v>
          </cell>
          <cell r="AA717">
            <v>25</v>
          </cell>
          <cell r="AB717">
            <v>80.83</v>
          </cell>
          <cell r="AC717">
            <v>2.2000000000000002</v>
          </cell>
          <cell r="AD717">
            <v>2.25</v>
          </cell>
          <cell r="AE717">
            <v>2.25</v>
          </cell>
          <cell r="AF717">
            <v>5</v>
          </cell>
          <cell r="AG717">
            <v>4.583333333333333</v>
          </cell>
          <cell r="AH717">
            <v>4.583333333333333</v>
          </cell>
        </row>
        <row r="718">
          <cell r="B718" t="str">
            <v>Golett</v>
          </cell>
          <cell r="C718" t="str">
            <v>Ground</v>
          </cell>
          <cell r="D718" t="str">
            <v>Ghost</v>
          </cell>
          <cell r="G718">
            <v>3</v>
          </cell>
          <cell r="H718">
            <v>59</v>
          </cell>
          <cell r="I718">
            <v>3</v>
          </cell>
          <cell r="J718">
            <v>74</v>
          </cell>
          <cell r="K718">
            <v>2</v>
          </cell>
          <cell r="L718">
            <v>5</v>
          </cell>
          <cell r="M718">
            <v>35</v>
          </cell>
          <cell r="N718">
            <v>1</v>
          </cell>
          <cell r="O718">
            <v>3</v>
          </cell>
          <cell r="P718">
            <v>50</v>
          </cell>
          <cell r="Q718">
            <v>2</v>
          </cell>
          <cell r="R718">
            <v>4</v>
          </cell>
          <cell r="S718">
            <v>35</v>
          </cell>
          <cell r="T718">
            <v>1</v>
          </cell>
          <cell r="U718">
            <v>3</v>
          </cell>
          <cell r="V718">
            <v>50</v>
          </cell>
          <cell r="W718">
            <v>2</v>
          </cell>
          <cell r="X718">
            <v>5</v>
          </cell>
          <cell r="Y718">
            <v>303</v>
          </cell>
          <cell r="Z718">
            <v>8</v>
          </cell>
          <cell r="AA718">
            <v>20</v>
          </cell>
          <cell r="AB718">
            <v>50.5</v>
          </cell>
          <cell r="AC718">
            <v>1.6</v>
          </cell>
          <cell r="AD718">
            <v>1.5833333333333333</v>
          </cell>
          <cell r="AE718">
            <v>1.5833333333333333</v>
          </cell>
          <cell r="AF718">
            <v>4</v>
          </cell>
          <cell r="AG718">
            <v>3.5833333333333335</v>
          </cell>
          <cell r="AH718">
            <v>3.5833333333333335</v>
          </cell>
        </row>
        <row r="719">
          <cell r="B719" t="str">
            <v>Golurk</v>
          </cell>
          <cell r="C719" t="str">
            <v>Ground</v>
          </cell>
          <cell r="D719" t="str">
            <v>Ghost</v>
          </cell>
          <cell r="G719">
            <v>9</v>
          </cell>
          <cell r="H719">
            <v>89</v>
          </cell>
          <cell r="I719">
            <v>9</v>
          </cell>
          <cell r="J719">
            <v>124</v>
          </cell>
          <cell r="K719">
            <v>3</v>
          </cell>
          <cell r="L719">
            <v>7</v>
          </cell>
          <cell r="M719">
            <v>55</v>
          </cell>
          <cell r="N719">
            <v>2</v>
          </cell>
          <cell r="O719">
            <v>4</v>
          </cell>
          <cell r="P719">
            <v>80</v>
          </cell>
          <cell r="Q719">
            <v>2</v>
          </cell>
          <cell r="R719">
            <v>5</v>
          </cell>
          <cell r="S719">
            <v>55</v>
          </cell>
          <cell r="T719">
            <v>2</v>
          </cell>
          <cell r="U719">
            <v>4</v>
          </cell>
          <cell r="V719">
            <v>80</v>
          </cell>
          <cell r="W719">
            <v>2</v>
          </cell>
          <cell r="X719">
            <v>5</v>
          </cell>
          <cell r="Y719">
            <v>483</v>
          </cell>
          <cell r="Z719">
            <v>11</v>
          </cell>
          <cell r="AA719">
            <v>25</v>
          </cell>
          <cell r="AB719">
            <v>80.5</v>
          </cell>
          <cell r="AC719">
            <v>2.2000000000000002</v>
          </cell>
          <cell r="AD719">
            <v>2.5833333333333335</v>
          </cell>
          <cell r="AE719">
            <v>2.5833333333333335</v>
          </cell>
          <cell r="AF719">
            <v>5</v>
          </cell>
          <cell r="AG719">
            <v>4.916666666666667</v>
          </cell>
          <cell r="AH719">
            <v>4.916666666666667</v>
          </cell>
        </row>
        <row r="720">
          <cell r="B720" t="str">
            <v>Pawniard</v>
          </cell>
          <cell r="C720" t="str">
            <v>Dark</v>
          </cell>
          <cell r="D720" t="str">
            <v>Steel</v>
          </cell>
          <cell r="G720">
            <v>3</v>
          </cell>
          <cell r="H720">
            <v>45</v>
          </cell>
          <cell r="I720">
            <v>3</v>
          </cell>
          <cell r="J720">
            <v>85</v>
          </cell>
          <cell r="K720">
            <v>2</v>
          </cell>
          <cell r="L720">
            <v>5</v>
          </cell>
          <cell r="M720">
            <v>60</v>
          </cell>
          <cell r="N720">
            <v>2</v>
          </cell>
          <cell r="O720">
            <v>4</v>
          </cell>
          <cell r="P720">
            <v>70</v>
          </cell>
          <cell r="Q720">
            <v>2</v>
          </cell>
          <cell r="R720">
            <v>5</v>
          </cell>
          <cell r="S720">
            <v>40</v>
          </cell>
          <cell r="T720">
            <v>1</v>
          </cell>
          <cell r="U720">
            <v>3</v>
          </cell>
          <cell r="V720">
            <v>40</v>
          </cell>
          <cell r="W720">
            <v>1</v>
          </cell>
          <cell r="X720">
            <v>3</v>
          </cell>
          <cell r="Y720">
            <v>340</v>
          </cell>
          <cell r="Z720">
            <v>8</v>
          </cell>
          <cell r="AA720">
            <v>20</v>
          </cell>
          <cell r="AB720">
            <v>56.67</v>
          </cell>
          <cell r="AC720">
            <v>1.6</v>
          </cell>
          <cell r="AD720">
            <v>1.5833333333333333</v>
          </cell>
          <cell r="AE720">
            <v>1.5833333333333333</v>
          </cell>
          <cell r="AF720">
            <v>4</v>
          </cell>
          <cell r="AG720">
            <v>3.5833333333333335</v>
          </cell>
          <cell r="AH720">
            <v>3.5833333333333335</v>
          </cell>
        </row>
        <row r="721">
          <cell r="B721" t="str">
            <v>Bisharp</v>
          </cell>
          <cell r="C721" t="str">
            <v>Dark</v>
          </cell>
          <cell r="D721" t="str">
            <v>Steel</v>
          </cell>
          <cell r="G721">
            <v>5</v>
          </cell>
          <cell r="H721">
            <v>65</v>
          </cell>
          <cell r="I721">
            <v>5</v>
          </cell>
          <cell r="J721">
            <v>125</v>
          </cell>
          <cell r="K721">
            <v>3</v>
          </cell>
          <cell r="L721">
            <v>7</v>
          </cell>
          <cell r="M721">
            <v>70</v>
          </cell>
          <cell r="N721">
            <v>2</v>
          </cell>
          <cell r="O721">
            <v>5</v>
          </cell>
          <cell r="P721">
            <v>100</v>
          </cell>
          <cell r="Q721">
            <v>3</v>
          </cell>
          <cell r="R721">
            <v>6</v>
          </cell>
          <cell r="S721">
            <v>60</v>
          </cell>
          <cell r="T721">
            <v>2</v>
          </cell>
          <cell r="U721">
            <v>4</v>
          </cell>
          <cell r="V721">
            <v>70</v>
          </cell>
          <cell r="W721">
            <v>2</v>
          </cell>
          <cell r="X721">
            <v>5</v>
          </cell>
          <cell r="Y721">
            <v>490</v>
          </cell>
          <cell r="Z721">
            <v>12</v>
          </cell>
          <cell r="AA721">
            <v>27</v>
          </cell>
          <cell r="AB721">
            <v>81.67</v>
          </cell>
          <cell r="AC721">
            <v>2.4</v>
          </cell>
          <cell r="AD721">
            <v>2.4166666666666665</v>
          </cell>
          <cell r="AE721">
            <v>2.4166666666666665</v>
          </cell>
          <cell r="AF721">
            <v>5.4</v>
          </cell>
          <cell r="AG721">
            <v>4.916666666666667</v>
          </cell>
          <cell r="AH721">
            <v>4.916666666666667</v>
          </cell>
        </row>
        <row r="722">
          <cell r="B722" t="str">
            <v>Bouffalant</v>
          </cell>
          <cell r="C722" t="str">
            <v>Normal</v>
          </cell>
          <cell r="G722">
            <v>5</v>
          </cell>
          <cell r="H722">
            <v>95</v>
          </cell>
          <cell r="I722">
            <v>5</v>
          </cell>
          <cell r="J722">
            <v>110</v>
          </cell>
          <cell r="K722">
            <v>3</v>
          </cell>
          <cell r="L722">
            <v>6</v>
          </cell>
          <cell r="M722">
            <v>55</v>
          </cell>
          <cell r="N722">
            <v>2</v>
          </cell>
          <cell r="O722">
            <v>4</v>
          </cell>
          <cell r="P722">
            <v>95</v>
          </cell>
          <cell r="Q722">
            <v>3</v>
          </cell>
          <cell r="R722">
            <v>6</v>
          </cell>
          <cell r="S722">
            <v>40</v>
          </cell>
          <cell r="T722">
            <v>1</v>
          </cell>
          <cell r="U722">
            <v>3</v>
          </cell>
          <cell r="V722">
            <v>95</v>
          </cell>
          <cell r="W722">
            <v>3</v>
          </cell>
          <cell r="X722">
            <v>6</v>
          </cell>
          <cell r="Y722">
            <v>490</v>
          </cell>
          <cell r="Z722">
            <v>12</v>
          </cell>
          <cell r="AA722">
            <v>25</v>
          </cell>
          <cell r="AB722">
            <v>81.67</v>
          </cell>
          <cell r="AC722">
            <v>2.4</v>
          </cell>
          <cell r="AD722">
            <v>2.4166666666666665</v>
          </cell>
          <cell r="AE722">
            <v>2.4166666666666665</v>
          </cell>
          <cell r="AF722">
            <v>5</v>
          </cell>
          <cell r="AG722">
            <v>4.583333333333333</v>
          </cell>
          <cell r="AH722">
            <v>4.583333333333333</v>
          </cell>
        </row>
        <row r="723">
          <cell r="B723" t="str">
            <v>Rufflet</v>
          </cell>
          <cell r="C723" t="str">
            <v>Normal</v>
          </cell>
          <cell r="D723" t="str">
            <v>Flying</v>
          </cell>
          <cell r="G723">
            <v>3</v>
          </cell>
          <cell r="H723">
            <v>70</v>
          </cell>
          <cell r="I723">
            <v>3</v>
          </cell>
          <cell r="J723">
            <v>83</v>
          </cell>
          <cell r="K723">
            <v>2</v>
          </cell>
          <cell r="L723">
            <v>5</v>
          </cell>
          <cell r="M723">
            <v>60</v>
          </cell>
          <cell r="N723">
            <v>2</v>
          </cell>
          <cell r="O723">
            <v>4</v>
          </cell>
          <cell r="P723">
            <v>50</v>
          </cell>
          <cell r="Q723">
            <v>2</v>
          </cell>
          <cell r="R723">
            <v>4</v>
          </cell>
          <cell r="S723">
            <v>37</v>
          </cell>
          <cell r="T723">
            <v>1</v>
          </cell>
          <cell r="U723">
            <v>3</v>
          </cell>
          <cell r="V723">
            <v>50</v>
          </cell>
          <cell r="W723">
            <v>2</v>
          </cell>
          <cell r="X723">
            <v>4</v>
          </cell>
          <cell r="Y723">
            <v>350</v>
          </cell>
          <cell r="Z723">
            <v>9</v>
          </cell>
          <cell r="AA723">
            <v>20</v>
          </cell>
          <cell r="AB723">
            <v>58.33</v>
          </cell>
          <cell r="AC723">
            <v>1.8</v>
          </cell>
          <cell r="AD723">
            <v>1.75</v>
          </cell>
          <cell r="AE723">
            <v>1.75</v>
          </cell>
          <cell r="AF723">
            <v>4</v>
          </cell>
          <cell r="AG723">
            <v>3.5833333333333335</v>
          </cell>
          <cell r="AH723">
            <v>3.5833333333333335</v>
          </cell>
        </row>
        <row r="724">
          <cell r="B724" t="str">
            <v>Braviary</v>
          </cell>
          <cell r="C724" t="str">
            <v>Normal</v>
          </cell>
          <cell r="D724" t="str">
            <v>Flying</v>
          </cell>
          <cell r="G724">
            <v>5</v>
          </cell>
          <cell r="H724">
            <v>100</v>
          </cell>
          <cell r="I724">
            <v>5</v>
          </cell>
          <cell r="J724">
            <v>123</v>
          </cell>
          <cell r="K724">
            <v>3</v>
          </cell>
          <cell r="L724">
            <v>7</v>
          </cell>
          <cell r="M724">
            <v>80</v>
          </cell>
          <cell r="N724">
            <v>2</v>
          </cell>
          <cell r="O724">
            <v>5</v>
          </cell>
          <cell r="P724">
            <v>75</v>
          </cell>
          <cell r="Q724">
            <v>2</v>
          </cell>
          <cell r="R724">
            <v>5</v>
          </cell>
          <cell r="S724">
            <v>57</v>
          </cell>
          <cell r="T724">
            <v>2</v>
          </cell>
          <cell r="U724">
            <v>4</v>
          </cell>
          <cell r="V724">
            <v>75</v>
          </cell>
          <cell r="W724">
            <v>2</v>
          </cell>
          <cell r="X724">
            <v>5</v>
          </cell>
          <cell r="Y724">
            <v>510</v>
          </cell>
          <cell r="Z724">
            <v>11</v>
          </cell>
          <cell r="AA724">
            <v>26</v>
          </cell>
          <cell r="AB724">
            <v>85</v>
          </cell>
          <cell r="AC724">
            <v>2.2000000000000002</v>
          </cell>
          <cell r="AD724">
            <v>2.25</v>
          </cell>
          <cell r="AE724">
            <v>2.25</v>
          </cell>
          <cell r="AF724">
            <v>5.2</v>
          </cell>
          <cell r="AG724">
            <v>4.75</v>
          </cell>
          <cell r="AH724">
            <v>4.75</v>
          </cell>
        </row>
        <row r="725">
          <cell r="B725" t="str">
            <v>Vullaby</v>
          </cell>
          <cell r="C725" t="str">
            <v>Dark</v>
          </cell>
          <cell r="D725" t="str">
            <v>Flying</v>
          </cell>
          <cell r="G725">
            <v>3</v>
          </cell>
          <cell r="H725">
            <v>70</v>
          </cell>
          <cell r="I725">
            <v>3</v>
          </cell>
          <cell r="J725">
            <v>55</v>
          </cell>
          <cell r="K725">
            <v>2</v>
          </cell>
          <cell r="L725">
            <v>5</v>
          </cell>
          <cell r="M725">
            <v>60</v>
          </cell>
          <cell r="N725">
            <v>2</v>
          </cell>
          <cell r="O725">
            <v>4</v>
          </cell>
          <cell r="P725">
            <v>75</v>
          </cell>
          <cell r="Q725">
            <v>2</v>
          </cell>
          <cell r="R725">
            <v>5</v>
          </cell>
          <cell r="S725">
            <v>45</v>
          </cell>
          <cell r="T725">
            <v>2</v>
          </cell>
          <cell r="U725">
            <v>4</v>
          </cell>
          <cell r="V725">
            <v>65</v>
          </cell>
          <cell r="W725">
            <v>2</v>
          </cell>
          <cell r="X725">
            <v>5</v>
          </cell>
          <cell r="Y725">
            <v>370</v>
          </cell>
          <cell r="Z725">
            <v>10</v>
          </cell>
          <cell r="AA725">
            <v>23</v>
          </cell>
          <cell r="AB725">
            <v>61.67</v>
          </cell>
          <cell r="AC725">
            <v>2</v>
          </cell>
          <cell r="AD725">
            <v>1.9166666666666667</v>
          </cell>
          <cell r="AE725">
            <v>1.9166666666666667</v>
          </cell>
          <cell r="AF725">
            <v>4.5999999999999996</v>
          </cell>
          <cell r="AG725">
            <v>4.083333333333333</v>
          </cell>
          <cell r="AH725">
            <v>4.083333333333333</v>
          </cell>
        </row>
        <row r="726">
          <cell r="B726" t="str">
            <v>Mandibuzz</v>
          </cell>
          <cell r="C726" t="str">
            <v>Dark</v>
          </cell>
          <cell r="D726" t="str">
            <v>Flying</v>
          </cell>
          <cell r="G726">
            <v>4</v>
          </cell>
          <cell r="H726">
            <v>110</v>
          </cell>
          <cell r="I726">
            <v>4</v>
          </cell>
          <cell r="J726">
            <v>65</v>
          </cell>
          <cell r="K726">
            <v>2</v>
          </cell>
          <cell r="L726">
            <v>4</v>
          </cell>
          <cell r="M726">
            <v>80</v>
          </cell>
          <cell r="N726">
            <v>2</v>
          </cell>
          <cell r="O726">
            <v>5</v>
          </cell>
          <cell r="P726">
            <v>105</v>
          </cell>
          <cell r="Q726">
            <v>3</v>
          </cell>
          <cell r="R726">
            <v>6</v>
          </cell>
          <cell r="S726">
            <v>55</v>
          </cell>
          <cell r="T726">
            <v>2</v>
          </cell>
          <cell r="U726">
            <v>4</v>
          </cell>
          <cell r="V726">
            <v>95</v>
          </cell>
          <cell r="W726">
            <v>3</v>
          </cell>
          <cell r="X726">
            <v>6</v>
          </cell>
          <cell r="Y726">
            <v>510</v>
          </cell>
          <cell r="Z726">
            <v>12</v>
          </cell>
          <cell r="AA726">
            <v>25</v>
          </cell>
          <cell r="AB726">
            <v>85</v>
          </cell>
          <cell r="AC726">
            <v>2.4</v>
          </cell>
          <cell r="AD726">
            <v>2.3333333333333335</v>
          </cell>
          <cell r="AE726">
            <v>2.3333333333333335</v>
          </cell>
          <cell r="AF726">
            <v>5</v>
          </cell>
          <cell r="AG726">
            <v>4.5</v>
          </cell>
          <cell r="AH726">
            <v>4.5</v>
          </cell>
        </row>
        <row r="727">
          <cell r="B727" t="str">
            <v>Heatmor</v>
          </cell>
          <cell r="C727" t="str">
            <v>Fire</v>
          </cell>
          <cell r="G727">
            <v>4</v>
          </cell>
          <cell r="H727">
            <v>85</v>
          </cell>
          <cell r="I727">
            <v>4</v>
          </cell>
          <cell r="J727">
            <v>97</v>
          </cell>
          <cell r="K727">
            <v>3</v>
          </cell>
          <cell r="L727">
            <v>6</v>
          </cell>
          <cell r="M727">
            <v>65</v>
          </cell>
          <cell r="N727">
            <v>3</v>
          </cell>
          <cell r="O727">
            <v>6</v>
          </cell>
          <cell r="P727">
            <v>66</v>
          </cell>
          <cell r="Q727">
            <v>2</v>
          </cell>
          <cell r="R727">
            <v>4</v>
          </cell>
          <cell r="S727">
            <v>105</v>
          </cell>
          <cell r="T727">
            <v>2</v>
          </cell>
          <cell r="U727">
            <v>4</v>
          </cell>
          <cell r="V727">
            <v>66</v>
          </cell>
          <cell r="W727">
            <v>2</v>
          </cell>
          <cell r="X727">
            <v>4</v>
          </cell>
          <cell r="Y727">
            <v>484</v>
          </cell>
          <cell r="Z727">
            <v>12</v>
          </cell>
          <cell r="AA727">
            <v>24</v>
          </cell>
          <cell r="AB727">
            <v>80.67</v>
          </cell>
          <cell r="AC727">
            <v>2.4</v>
          </cell>
          <cell r="AD727">
            <v>2.3333333333333335</v>
          </cell>
          <cell r="AE727">
            <v>2.3333333333333335</v>
          </cell>
          <cell r="AF727">
            <v>4.8</v>
          </cell>
          <cell r="AG727">
            <v>4.333333333333333</v>
          </cell>
          <cell r="AH727">
            <v>4.333333333333333</v>
          </cell>
        </row>
        <row r="728">
          <cell r="B728" t="str">
            <v>Durant</v>
          </cell>
          <cell r="C728" t="str">
            <v>Bug</v>
          </cell>
          <cell r="D728" t="str">
            <v>Steel</v>
          </cell>
          <cell r="G728">
            <v>4</v>
          </cell>
          <cell r="H728">
            <v>58</v>
          </cell>
          <cell r="I728">
            <v>4</v>
          </cell>
          <cell r="J728">
            <v>109</v>
          </cell>
          <cell r="K728">
            <v>3</v>
          </cell>
          <cell r="L728">
            <v>6</v>
          </cell>
          <cell r="M728">
            <v>109</v>
          </cell>
          <cell r="N728">
            <v>3</v>
          </cell>
          <cell r="O728">
            <v>6</v>
          </cell>
          <cell r="P728">
            <v>112</v>
          </cell>
          <cell r="Q728">
            <v>3</v>
          </cell>
          <cell r="R728">
            <v>6</v>
          </cell>
          <cell r="S728">
            <v>48</v>
          </cell>
          <cell r="T728">
            <v>2</v>
          </cell>
          <cell r="U728">
            <v>4</v>
          </cell>
          <cell r="V728">
            <v>48</v>
          </cell>
          <cell r="W728">
            <v>2</v>
          </cell>
          <cell r="X728">
            <v>4</v>
          </cell>
          <cell r="Y728">
            <v>484</v>
          </cell>
          <cell r="Z728">
            <v>13</v>
          </cell>
          <cell r="AA728">
            <v>26</v>
          </cell>
          <cell r="AB728">
            <v>80.67</v>
          </cell>
          <cell r="AC728">
            <v>2.6</v>
          </cell>
          <cell r="AD728">
            <v>2.5</v>
          </cell>
          <cell r="AE728">
            <v>2.5</v>
          </cell>
          <cell r="AF728">
            <v>5.2</v>
          </cell>
          <cell r="AG728">
            <v>4.666666666666667</v>
          </cell>
          <cell r="AH728">
            <v>4.666666666666667</v>
          </cell>
        </row>
        <row r="729">
          <cell r="B729" t="str">
            <v>Deino</v>
          </cell>
          <cell r="C729" t="str">
            <v>Dark</v>
          </cell>
          <cell r="D729" t="str">
            <v>Dragon</v>
          </cell>
          <cell r="G729">
            <v>3</v>
          </cell>
          <cell r="H729">
            <v>52</v>
          </cell>
          <cell r="I729">
            <v>3</v>
          </cell>
          <cell r="J729">
            <v>65</v>
          </cell>
          <cell r="K729">
            <v>2</v>
          </cell>
          <cell r="L729">
            <v>4</v>
          </cell>
          <cell r="M729">
            <v>38</v>
          </cell>
          <cell r="N729">
            <v>1</v>
          </cell>
          <cell r="O729">
            <v>3</v>
          </cell>
          <cell r="P729">
            <v>50</v>
          </cell>
          <cell r="Q729">
            <v>2</v>
          </cell>
          <cell r="R729">
            <v>4</v>
          </cell>
          <cell r="S729">
            <v>45</v>
          </cell>
          <cell r="T729">
            <v>2</v>
          </cell>
          <cell r="U729">
            <v>4</v>
          </cell>
          <cell r="V729">
            <v>50</v>
          </cell>
          <cell r="W729">
            <v>2</v>
          </cell>
          <cell r="X729">
            <v>4</v>
          </cell>
          <cell r="Y729">
            <v>300</v>
          </cell>
          <cell r="Z729">
            <v>9</v>
          </cell>
          <cell r="AA729">
            <v>19</v>
          </cell>
          <cell r="AB729">
            <v>50</v>
          </cell>
          <cell r="AC729">
            <v>1.8</v>
          </cell>
          <cell r="AD729">
            <v>1.75</v>
          </cell>
          <cell r="AE729">
            <v>1.75</v>
          </cell>
          <cell r="AF729">
            <v>3.8</v>
          </cell>
          <cell r="AG729">
            <v>3.4166666666666665</v>
          </cell>
          <cell r="AH729">
            <v>3.4166666666666665</v>
          </cell>
        </row>
        <row r="730">
          <cell r="B730" t="str">
            <v>Zweilous</v>
          </cell>
          <cell r="C730" t="str">
            <v>Dark</v>
          </cell>
          <cell r="D730" t="str">
            <v>Dragon</v>
          </cell>
          <cell r="G730">
            <v>4</v>
          </cell>
          <cell r="H730">
            <v>72</v>
          </cell>
          <cell r="I730">
            <v>4</v>
          </cell>
          <cell r="J730">
            <v>85</v>
          </cell>
          <cell r="K730">
            <v>2</v>
          </cell>
          <cell r="L730">
            <v>5</v>
          </cell>
          <cell r="M730">
            <v>58</v>
          </cell>
          <cell r="N730">
            <v>2</v>
          </cell>
          <cell r="O730">
            <v>4</v>
          </cell>
          <cell r="P730">
            <v>70</v>
          </cell>
          <cell r="Q730">
            <v>2</v>
          </cell>
          <cell r="R730">
            <v>5</v>
          </cell>
          <cell r="S730">
            <v>65</v>
          </cell>
          <cell r="T730">
            <v>2</v>
          </cell>
          <cell r="U730">
            <v>4</v>
          </cell>
          <cell r="V730">
            <v>70</v>
          </cell>
          <cell r="W730">
            <v>2</v>
          </cell>
          <cell r="X730">
            <v>5</v>
          </cell>
          <cell r="Y730">
            <v>420</v>
          </cell>
          <cell r="Z730">
            <v>10</v>
          </cell>
          <cell r="AA730">
            <v>23</v>
          </cell>
          <cell r="AB730">
            <v>70</v>
          </cell>
          <cell r="AC730">
            <v>2</v>
          </cell>
          <cell r="AD730">
            <v>2</v>
          </cell>
          <cell r="AE730">
            <v>2</v>
          </cell>
          <cell r="AF730">
            <v>4.5999999999999996</v>
          </cell>
          <cell r="AG730">
            <v>4.166666666666667</v>
          </cell>
          <cell r="AH730">
            <v>4.166666666666667</v>
          </cell>
        </row>
        <row r="731">
          <cell r="B731" t="str">
            <v>Hydreigon</v>
          </cell>
          <cell r="C731" t="str">
            <v>Dark</v>
          </cell>
          <cell r="D731" t="str">
            <v>Dragon</v>
          </cell>
          <cell r="G731">
            <v>6</v>
          </cell>
          <cell r="H731">
            <v>92</v>
          </cell>
          <cell r="I731">
            <v>6</v>
          </cell>
          <cell r="J731">
            <v>105</v>
          </cell>
          <cell r="K731">
            <v>3</v>
          </cell>
          <cell r="L731">
            <v>6</v>
          </cell>
          <cell r="M731">
            <v>98</v>
          </cell>
          <cell r="N731">
            <v>3</v>
          </cell>
          <cell r="O731">
            <v>6</v>
          </cell>
          <cell r="P731">
            <v>90</v>
          </cell>
          <cell r="Q731">
            <v>2</v>
          </cell>
          <cell r="R731">
            <v>5</v>
          </cell>
          <cell r="S731">
            <v>125</v>
          </cell>
          <cell r="T731">
            <v>3</v>
          </cell>
          <cell r="U731">
            <v>7</v>
          </cell>
          <cell r="V731">
            <v>90</v>
          </cell>
          <cell r="W731">
            <v>2</v>
          </cell>
          <cell r="X731">
            <v>4</v>
          </cell>
          <cell r="Y731">
            <v>600</v>
          </cell>
          <cell r="Z731">
            <v>13</v>
          </cell>
          <cell r="AA731">
            <v>28</v>
          </cell>
          <cell r="AB731">
            <v>100</v>
          </cell>
          <cell r="AC731">
            <v>2.6</v>
          </cell>
          <cell r="AD731">
            <v>2.6666666666666665</v>
          </cell>
          <cell r="AE731">
            <v>2.6666666666666665</v>
          </cell>
          <cell r="AF731">
            <v>5.6</v>
          </cell>
          <cell r="AG731">
            <v>5.166666666666667</v>
          </cell>
          <cell r="AH731">
            <v>5.166666666666667</v>
          </cell>
        </row>
        <row r="732">
          <cell r="B732" t="str">
            <v>Larvesta</v>
          </cell>
          <cell r="C732" t="str">
            <v>Bug</v>
          </cell>
          <cell r="D732" t="str">
            <v>Fire</v>
          </cell>
          <cell r="G732">
            <v>3</v>
          </cell>
          <cell r="H732">
            <v>55</v>
          </cell>
          <cell r="I732">
            <v>3</v>
          </cell>
          <cell r="J732">
            <v>85</v>
          </cell>
          <cell r="K732">
            <v>2</v>
          </cell>
          <cell r="L732">
            <v>5</v>
          </cell>
          <cell r="M732">
            <v>60</v>
          </cell>
          <cell r="N732">
            <v>2</v>
          </cell>
          <cell r="O732">
            <v>4</v>
          </cell>
          <cell r="P732">
            <v>55</v>
          </cell>
          <cell r="Q732">
            <v>2</v>
          </cell>
          <cell r="R732">
            <v>4</v>
          </cell>
          <cell r="S732">
            <v>50</v>
          </cell>
          <cell r="T732">
            <v>2</v>
          </cell>
          <cell r="U732">
            <v>4</v>
          </cell>
          <cell r="V732">
            <v>55</v>
          </cell>
          <cell r="W732">
            <v>2</v>
          </cell>
          <cell r="X732">
            <v>4</v>
          </cell>
          <cell r="Y732">
            <v>360</v>
          </cell>
          <cell r="Z732">
            <v>10</v>
          </cell>
          <cell r="AA732">
            <v>21</v>
          </cell>
          <cell r="AB732">
            <v>60</v>
          </cell>
          <cell r="AC732">
            <v>2</v>
          </cell>
          <cell r="AD732">
            <v>1.9166666666666667</v>
          </cell>
          <cell r="AE732">
            <v>1.9166666666666667</v>
          </cell>
          <cell r="AF732">
            <v>4.2</v>
          </cell>
          <cell r="AG732">
            <v>3.75</v>
          </cell>
          <cell r="AH732">
            <v>3.75</v>
          </cell>
        </row>
        <row r="733">
          <cell r="B733" t="str">
            <v>Volcarona</v>
          </cell>
          <cell r="C733" t="str">
            <v>Bug</v>
          </cell>
          <cell r="D733" t="str">
            <v>Fire</v>
          </cell>
          <cell r="G733">
            <v>5</v>
          </cell>
          <cell r="H733">
            <v>85</v>
          </cell>
          <cell r="I733">
            <v>5</v>
          </cell>
          <cell r="J733">
            <v>60</v>
          </cell>
          <cell r="K733">
            <v>2</v>
          </cell>
          <cell r="L733">
            <v>4</v>
          </cell>
          <cell r="M733">
            <v>100</v>
          </cell>
          <cell r="N733">
            <v>3</v>
          </cell>
          <cell r="O733">
            <v>6</v>
          </cell>
          <cell r="P733">
            <v>65</v>
          </cell>
          <cell r="Q733">
            <v>2</v>
          </cell>
          <cell r="R733">
            <v>4</v>
          </cell>
          <cell r="S733">
            <v>135</v>
          </cell>
          <cell r="T733">
            <v>3</v>
          </cell>
          <cell r="U733">
            <v>7</v>
          </cell>
          <cell r="V733">
            <v>105</v>
          </cell>
          <cell r="W733">
            <v>3</v>
          </cell>
          <cell r="X733">
            <v>6</v>
          </cell>
          <cell r="Y733">
            <v>550</v>
          </cell>
          <cell r="Z733">
            <v>13</v>
          </cell>
          <cell r="AA733">
            <v>27</v>
          </cell>
          <cell r="AB733">
            <v>91.67</v>
          </cell>
          <cell r="AC733">
            <v>2.6</v>
          </cell>
          <cell r="AD733">
            <v>2.5833333333333335</v>
          </cell>
          <cell r="AE733">
            <v>2.5833333333333335</v>
          </cell>
          <cell r="AF733">
            <v>5.4</v>
          </cell>
          <cell r="AG733">
            <v>4.916666666666667</v>
          </cell>
          <cell r="AH733">
            <v>4.916666666666667</v>
          </cell>
        </row>
        <row r="734">
          <cell r="B734" t="str">
            <v>Cobalion</v>
          </cell>
          <cell r="C734" t="str">
            <v>Steel</v>
          </cell>
          <cell r="D734" t="str">
            <v>Fighting</v>
          </cell>
          <cell r="H734">
            <v>91</v>
          </cell>
          <cell r="I734">
            <v>7</v>
          </cell>
          <cell r="J734">
            <v>90</v>
          </cell>
          <cell r="K734">
            <v>2</v>
          </cell>
          <cell r="L734">
            <v>5</v>
          </cell>
          <cell r="M734">
            <v>108</v>
          </cell>
          <cell r="N734">
            <v>3</v>
          </cell>
          <cell r="O734">
            <v>6</v>
          </cell>
          <cell r="P734">
            <v>129</v>
          </cell>
          <cell r="Q734">
            <v>3</v>
          </cell>
          <cell r="R734">
            <v>7</v>
          </cell>
          <cell r="S734">
            <v>90</v>
          </cell>
          <cell r="T734">
            <v>2</v>
          </cell>
          <cell r="U734">
            <v>5</v>
          </cell>
          <cell r="V734">
            <v>72</v>
          </cell>
          <cell r="W734">
            <v>2</v>
          </cell>
          <cell r="X734">
            <v>5</v>
          </cell>
          <cell r="Y734">
            <v>580</v>
          </cell>
          <cell r="Z734">
            <v>12</v>
          </cell>
          <cell r="AA734">
            <v>28</v>
          </cell>
          <cell r="AB734">
            <v>96.67</v>
          </cell>
          <cell r="AC734">
            <v>2.4</v>
          </cell>
          <cell r="AD734">
            <v>2</v>
          </cell>
          <cell r="AE734">
            <v>2.5833333333333335</v>
          </cell>
          <cell r="AF734">
            <v>5.6</v>
          </cell>
          <cell r="AG734">
            <v>4.666666666666667</v>
          </cell>
          <cell r="AH734">
            <v>5.25</v>
          </cell>
        </row>
        <row r="735">
          <cell r="B735" t="str">
            <v>Terrakion</v>
          </cell>
          <cell r="C735" t="str">
            <v>Rock</v>
          </cell>
          <cell r="D735" t="str">
            <v>Fighting</v>
          </cell>
          <cell r="H735">
            <v>91</v>
          </cell>
          <cell r="I735">
            <v>7</v>
          </cell>
          <cell r="J735">
            <v>129</v>
          </cell>
          <cell r="K735">
            <v>3</v>
          </cell>
          <cell r="L735">
            <v>7</v>
          </cell>
          <cell r="M735">
            <v>108</v>
          </cell>
          <cell r="N735">
            <v>3</v>
          </cell>
          <cell r="O735">
            <v>6</v>
          </cell>
          <cell r="P735">
            <v>90</v>
          </cell>
          <cell r="Q735">
            <v>2</v>
          </cell>
          <cell r="R735">
            <v>5</v>
          </cell>
          <cell r="S735">
            <v>72</v>
          </cell>
          <cell r="T735">
            <v>2</v>
          </cell>
          <cell r="U735">
            <v>5</v>
          </cell>
          <cell r="V735">
            <v>90</v>
          </cell>
          <cell r="W735">
            <v>2</v>
          </cell>
          <cell r="X735">
            <v>5</v>
          </cell>
          <cell r="Y735">
            <v>580</v>
          </cell>
          <cell r="Z735">
            <v>12</v>
          </cell>
          <cell r="AA735">
            <v>28</v>
          </cell>
          <cell r="AB735">
            <v>96.67</v>
          </cell>
          <cell r="AC735">
            <v>2.4</v>
          </cell>
          <cell r="AD735">
            <v>2</v>
          </cell>
          <cell r="AE735">
            <v>2.5833333333333335</v>
          </cell>
          <cell r="AF735">
            <v>5.6</v>
          </cell>
          <cell r="AG735">
            <v>4.666666666666667</v>
          </cell>
          <cell r="AH735">
            <v>5.25</v>
          </cell>
        </row>
        <row r="736">
          <cell r="B736" t="str">
            <v>Virizion</v>
          </cell>
          <cell r="C736" t="str">
            <v>Grass</v>
          </cell>
          <cell r="D736" t="str">
            <v>Fighting</v>
          </cell>
          <cell r="H736">
            <v>91</v>
          </cell>
          <cell r="I736">
            <v>7</v>
          </cell>
          <cell r="J736">
            <v>90</v>
          </cell>
          <cell r="K736">
            <v>2</v>
          </cell>
          <cell r="L736">
            <v>5</v>
          </cell>
          <cell r="M736">
            <v>108</v>
          </cell>
          <cell r="N736">
            <v>3</v>
          </cell>
          <cell r="O736">
            <v>6</v>
          </cell>
          <cell r="P736">
            <v>72</v>
          </cell>
          <cell r="Q736">
            <v>2</v>
          </cell>
          <cell r="R736">
            <v>5</v>
          </cell>
          <cell r="S736">
            <v>90</v>
          </cell>
          <cell r="T736">
            <v>2</v>
          </cell>
          <cell r="U736">
            <v>5</v>
          </cell>
          <cell r="V736">
            <v>129</v>
          </cell>
          <cell r="W736">
            <v>3</v>
          </cell>
          <cell r="X736">
            <v>7</v>
          </cell>
          <cell r="Y736">
            <v>580</v>
          </cell>
          <cell r="Z736">
            <v>12</v>
          </cell>
          <cell r="AA736">
            <v>28</v>
          </cell>
          <cell r="AB736">
            <v>96.67</v>
          </cell>
          <cell r="AC736">
            <v>2.4</v>
          </cell>
          <cell r="AD736">
            <v>2</v>
          </cell>
          <cell r="AE736">
            <v>2.5833333333333335</v>
          </cell>
          <cell r="AF736">
            <v>5.6</v>
          </cell>
          <cell r="AG736">
            <v>4.666666666666667</v>
          </cell>
          <cell r="AH736">
            <v>5.25</v>
          </cell>
        </row>
        <row r="737">
          <cell r="B737" t="str">
            <v>Tornadus (Incarnate Forme)</v>
          </cell>
          <cell r="C737" t="str">
            <v>Flying</v>
          </cell>
          <cell r="H737">
            <v>79</v>
          </cell>
          <cell r="I737">
            <v>6</v>
          </cell>
          <cell r="J737">
            <v>115</v>
          </cell>
          <cell r="K737">
            <v>3</v>
          </cell>
          <cell r="L737">
            <v>6</v>
          </cell>
          <cell r="M737">
            <v>111</v>
          </cell>
          <cell r="N737">
            <v>3</v>
          </cell>
          <cell r="O737">
            <v>6</v>
          </cell>
          <cell r="P737">
            <v>70</v>
          </cell>
          <cell r="Q737">
            <v>2</v>
          </cell>
          <cell r="R737">
            <v>5</v>
          </cell>
          <cell r="S737">
            <v>125</v>
          </cell>
          <cell r="T737">
            <v>3</v>
          </cell>
          <cell r="U737">
            <v>7</v>
          </cell>
          <cell r="V737">
            <v>80</v>
          </cell>
          <cell r="W737">
            <v>2</v>
          </cell>
          <cell r="X737">
            <v>5</v>
          </cell>
          <cell r="Y737">
            <v>580</v>
          </cell>
          <cell r="Z737">
            <v>13</v>
          </cell>
          <cell r="AA737">
            <v>29</v>
          </cell>
          <cell r="AB737">
            <v>96.67</v>
          </cell>
          <cell r="AC737">
            <v>2.6</v>
          </cell>
          <cell r="AD737">
            <v>2.1666666666666665</v>
          </cell>
          <cell r="AE737">
            <v>2.6666666666666665</v>
          </cell>
          <cell r="AF737">
            <v>5.8</v>
          </cell>
          <cell r="AG737">
            <v>4.833333333333333</v>
          </cell>
          <cell r="AH737">
            <v>5.333333333333333</v>
          </cell>
        </row>
        <row r="738">
          <cell r="B738" t="str">
            <v>Tornadus (Therian Forme)</v>
          </cell>
          <cell r="C738" t="str">
            <v>Flying</v>
          </cell>
          <cell r="H738">
            <v>79</v>
          </cell>
          <cell r="I738">
            <v>6</v>
          </cell>
          <cell r="J738">
            <v>100</v>
          </cell>
          <cell r="K738">
            <v>3</v>
          </cell>
          <cell r="L738">
            <v>6</v>
          </cell>
          <cell r="M738">
            <v>121</v>
          </cell>
          <cell r="N738">
            <v>3</v>
          </cell>
          <cell r="O738">
            <v>7</v>
          </cell>
          <cell r="P738">
            <v>80</v>
          </cell>
          <cell r="Q738">
            <v>2</v>
          </cell>
          <cell r="R738">
            <v>5</v>
          </cell>
          <cell r="S738">
            <v>110</v>
          </cell>
          <cell r="T738">
            <v>3</v>
          </cell>
          <cell r="U738">
            <v>6</v>
          </cell>
          <cell r="V738">
            <v>90</v>
          </cell>
          <cell r="W738">
            <v>2</v>
          </cell>
          <cell r="X738">
            <v>5</v>
          </cell>
          <cell r="Y738">
            <v>580</v>
          </cell>
          <cell r="Z738">
            <v>13</v>
          </cell>
          <cell r="AA738">
            <v>29</v>
          </cell>
          <cell r="AB738">
            <v>96.67</v>
          </cell>
          <cell r="AC738">
            <v>2.6</v>
          </cell>
          <cell r="AD738">
            <v>2.1666666666666665</v>
          </cell>
          <cell r="AE738">
            <v>2.6666666666666665</v>
          </cell>
          <cell r="AF738">
            <v>5.8</v>
          </cell>
          <cell r="AG738">
            <v>4.833333333333333</v>
          </cell>
          <cell r="AH738">
            <v>5.333333333333333</v>
          </cell>
        </row>
        <row r="739">
          <cell r="B739" t="str">
            <v>Thundurus (Incarnate Forme)</v>
          </cell>
          <cell r="C739" t="str">
            <v>Electric</v>
          </cell>
          <cell r="D739" t="str">
            <v>Flying</v>
          </cell>
          <cell r="H739">
            <v>79</v>
          </cell>
          <cell r="I739">
            <v>6</v>
          </cell>
          <cell r="J739">
            <v>115</v>
          </cell>
          <cell r="K739">
            <v>3</v>
          </cell>
          <cell r="L739">
            <v>6</v>
          </cell>
          <cell r="M739">
            <v>111</v>
          </cell>
          <cell r="N739">
            <v>3</v>
          </cell>
          <cell r="O739">
            <v>6</v>
          </cell>
          <cell r="P739">
            <v>70</v>
          </cell>
          <cell r="Q739">
            <v>2</v>
          </cell>
          <cell r="R739">
            <v>5</v>
          </cell>
          <cell r="S739">
            <v>125</v>
          </cell>
          <cell r="T739">
            <v>3</v>
          </cell>
          <cell r="U739">
            <v>7</v>
          </cell>
          <cell r="V739">
            <v>80</v>
          </cell>
          <cell r="W739">
            <v>2</v>
          </cell>
          <cell r="X739">
            <v>5</v>
          </cell>
          <cell r="Y739">
            <v>580</v>
          </cell>
          <cell r="Z739">
            <v>13</v>
          </cell>
          <cell r="AA739">
            <v>29</v>
          </cell>
          <cell r="AB739">
            <v>96.67</v>
          </cell>
          <cell r="AC739">
            <v>2.6</v>
          </cell>
          <cell r="AD739">
            <v>2.1666666666666665</v>
          </cell>
          <cell r="AE739">
            <v>2.6666666666666665</v>
          </cell>
          <cell r="AF739">
            <v>5.8</v>
          </cell>
          <cell r="AG739">
            <v>4.833333333333333</v>
          </cell>
          <cell r="AH739">
            <v>5.333333333333333</v>
          </cell>
        </row>
        <row r="740">
          <cell r="B740" t="str">
            <v>Thundurus (Therian Forme)</v>
          </cell>
          <cell r="C740" t="str">
            <v>Electric</v>
          </cell>
          <cell r="D740" t="str">
            <v>Flying</v>
          </cell>
          <cell r="H740">
            <v>79</v>
          </cell>
          <cell r="I740">
            <v>6</v>
          </cell>
          <cell r="J740">
            <v>105</v>
          </cell>
          <cell r="K740">
            <v>3</v>
          </cell>
          <cell r="L740">
            <v>6</v>
          </cell>
          <cell r="M740">
            <v>101</v>
          </cell>
          <cell r="N740">
            <v>3</v>
          </cell>
          <cell r="O740">
            <v>6</v>
          </cell>
          <cell r="P740">
            <v>70</v>
          </cell>
          <cell r="Q740">
            <v>2</v>
          </cell>
          <cell r="R740">
            <v>5</v>
          </cell>
          <cell r="S740">
            <v>145</v>
          </cell>
          <cell r="T740">
            <v>4</v>
          </cell>
          <cell r="U740">
            <v>8</v>
          </cell>
          <cell r="V740">
            <v>80</v>
          </cell>
          <cell r="W740">
            <v>2</v>
          </cell>
          <cell r="X740">
            <v>5</v>
          </cell>
          <cell r="Y740">
            <v>580</v>
          </cell>
          <cell r="Z740">
            <v>14</v>
          </cell>
          <cell r="AA740">
            <v>30</v>
          </cell>
          <cell r="AB740">
            <v>96.67</v>
          </cell>
          <cell r="AC740">
            <v>2.8</v>
          </cell>
          <cell r="AD740">
            <v>2.3333333333333335</v>
          </cell>
          <cell r="AE740">
            <v>2.8333333333333335</v>
          </cell>
          <cell r="AF740">
            <v>6</v>
          </cell>
          <cell r="AG740">
            <v>5</v>
          </cell>
          <cell r="AH740">
            <v>5.5</v>
          </cell>
        </row>
        <row r="741">
          <cell r="B741" t="str">
            <v>Reshiram</v>
          </cell>
          <cell r="C741" t="str">
            <v>Dragon</v>
          </cell>
          <cell r="D741" t="str">
            <v>Fire</v>
          </cell>
          <cell r="H741">
            <v>100</v>
          </cell>
          <cell r="I741">
            <v>7</v>
          </cell>
          <cell r="J741">
            <v>120</v>
          </cell>
          <cell r="K741">
            <v>3</v>
          </cell>
          <cell r="L741">
            <v>7</v>
          </cell>
          <cell r="M741">
            <v>90</v>
          </cell>
          <cell r="N741">
            <v>2</v>
          </cell>
          <cell r="O741">
            <v>5</v>
          </cell>
          <cell r="P741">
            <v>100</v>
          </cell>
          <cell r="Q741">
            <v>3</v>
          </cell>
          <cell r="R741">
            <v>6</v>
          </cell>
          <cell r="S741">
            <v>150</v>
          </cell>
          <cell r="T741">
            <v>4</v>
          </cell>
          <cell r="U741">
            <v>8</v>
          </cell>
          <cell r="V741">
            <v>120</v>
          </cell>
          <cell r="W741">
            <v>3</v>
          </cell>
          <cell r="X741">
            <v>7</v>
          </cell>
          <cell r="Y741">
            <v>680</v>
          </cell>
          <cell r="Z741">
            <v>15</v>
          </cell>
          <cell r="AA741">
            <v>33</v>
          </cell>
          <cell r="AB741">
            <v>113.33</v>
          </cell>
          <cell r="AC741">
            <v>3</v>
          </cell>
          <cell r="AD741">
            <v>2.5</v>
          </cell>
          <cell r="AE741">
            <v>3.0833333333333335</v>
          </cell>
          <cell r="AF741">
            <v>6.6</v>
          </cell>
          <cell r="AG741">
            <v>5.5</v>
          </cell>
          <cell r="AH741">
            <v>6.083333333333333</v>
          </cell>
        </row>
        <row r="742">
          <cell r="B742" t="str">
            <v>Zekrom</v>
          </cell>
          <cell r="C742" t="str">
            <v>Dragon</v>
          </cell>
          <cell r="D742" t="str">
            <v>Electric</v>
          </cell>
          <cell r="H742">
            <v>100</v>
          </cell>
          <cell r="I742">
            <v>7</v>
          </cell>
          <cell r="J742">
            <v>150</v>
          </cell>
          <cell r="K742">
            <v>4</v>
          </cell>
          <cell r="L742">
            <v>8</v>
          </cell>
          <cell r="M742">
            <v>90</v>
          </cell>
          <cell r="N742">
            <v>2</v>
          </cell>
          <cell r="O742">
            <v>5</v>
          </cell>
          <cell r="P742">
            <v>120</v>
          </cell>
          <cell r="Q742">
            <v>3</v>
          </cell>
          <cell r="R742">
            <v>7</v>
          </cell>
          <cell r="S742">
            <v>120</v>
          </cell>
          <cell r="T742">
            <v>3</v>
          </cell>
          <cell r="U742">
            <v>7</v>
          </cell>
          <cell r="V742">
            <v>100</v>
          </cell>
          <cell r="W742">
            <v>3</v>
          </cell>
          <cell r="X742">
            <v>6</v>
          </cell>
          <cell r="Y742">
            <v>680</v>
          </cell>
          <cell r="Z742">
            <v>15</v>
          </cell>
          <cell r="AA742">
            <v>33</v>
          </cell>
          <cell r="AB742">
            <v>113.33</v>
          </cell>
          <cell r="AC742">
            <v>3</v>
          </cell>
          <cell r="AD742">
            <v>2.5</v>
          </cell>
          <cell r="AE742">
            <v>3.0833333333333335</v>
          </cell>
          <cell r="AF742">
            <v>6.6</v>
          </cell>
          <cell r="AG742">
            <v>5.5</v>
          </cell>
          <cell r="AH742">
            <v>6.083333333333333</v>
          </cell>
        </row>
        <row r="743">
          <cell r="B743" t="str">
            <v>Landorus (Incarnate Forme)</v>
          </cell>
          <cell r="C743" t="str">
            <v>Ground</v>
          </cell>
          <cell r="D743" t="str">
            <v>Flying</v>
          </cell>
          <cell r="H743">
            <v>89</v>
          </cell>
          <cell r="I743">
            <v>6</v>
          </cell>
          <cell r="J743">
            <v>125</v>
          </cell>
          <cell r="K743">
            <v>3</v>
          </cell>
          <cell r="L743">
            <v>7</v>
          </cell>
          <cell r="M743">
            <v>101</v>
          </cell>
          <cell r="N743">
            <v>3</v>
          </cell>
          <cell r="O743">
            <v>6</v>
          </cell>
          <cell r="P743">
            <v>90</v>
          </cell>
          <cell r="Q743">
            <v>2</v>
          </cell>
          <cell r="R743">
            <v>5</v>
          </cell>
          <cell r="S743">
            <v>115</v>
          </cell>
          <cell r="T743">
            <v>3</v>
          </cell>
          <cell r="U743">
            <v>6</v>
          </cell>
          <cell r="V743">
            <v>80</v>
          </cell>
          <cell r="W743">
            <v>2</v>
          </cell>
          <cell r="X743">
            <v>5</v>
          </cell>
          <cell r="Y743">
            <v>600</v>
          </cell>
          <cell r="Z743">
            <v>13</v>
          </cell>
          <cell r="AA743">
            <v>29</v>
          </cell>
          <cell r="AB743">
            <v>100</v>
          </cell>
          <cell r="AC743">
            <v>2.6</v>
          </cell>
          <cell r="AD743">
            <v>2.1666666666666665</v>
          </cell>
          <cell r="AE743">
            <v>2.6666666666666665</v>
          </cell>
          <cell r="AF743">
            <v>5.8</v>
          </cell>
          <cell r="AG743">
            <v>4.833333333333333</v>
          </cell>
          <cell r="AH743">
            <v>5.333333333333333</v>
          </cell>
        </row>
        <row r="744">
          <cell r="B744" t="str">
            <v>Landorus (Therian Forme)</v>
          </cell>
          <cell r="C744" t="str">
            <v>Ground</v>
          </cell>
          <cell r="D744" t="str">
            <v>Flying</v>
          </cell>
          <cell r="H744">
            <v>89</v>
          </cell>
          <cell r="I744">
            <v>6</v>
          </cell>
          <cell r="J744">
            <v>145</v>
          </cell>
          <cell r="K744">
            <v>4</v>
          </cell>
          <cell r="L744">
            <v>8</v>
          </cell>
          <cell r="M744">
            <v>91</v>
          </cell>
          <cell r="N744">
            <v>2</v>
          </cell>
          <cell r="O744">
            <v>2</v>
          </cell>
          <cell r="P744">
            <v>90</v>
          </cell>
          <cell r="Q744">
            <v>2</v>
          </cell>
          <cell r="R744">
            <v>5</v>
          </cell>
          <cell r="S744">
            <v>105</v>
          </cell>
          <cell r="T744">
            <v>3</v>
          </cell>
          <cell r="U744">
            <v>6</v>
          </cell>
          <cell r="V744">
            <v>80</v>
          </cell>
          <cell r="W744">
            <v>2</v>
          </cell>
          <cell r="X744">
            <v>5</v>
          </cell>
          <cell r="Y744">
            <v>600</v>
          </cell>
          <cell r="Z744">
            <v>13</v>
          </cell>
          <cell r="AA744">
            <v>26</v>
          </cell>
          <cell r="AB744">
            <v>100</v>
          </cell>
          <cell r="AC744">
            <v>2.6</v>
          </cell>
          <cell r="AD744">
            <v>2.1666666666666665</v>
          </cell>
          <cell r="AE744">
            <v>2.6666666666666665</v>
          </cell>
          <cell r="AF744">
            <v>5.2</v>
          </cell>
          <cell r="AG744">
            <v>4.333333333333333</v>
          </cell>
          <cell r="AH744">
            <v>4.833333333333333</v>
          </cell>
        </row>
        <row r="745">
          <cell r="B745" t="str">
            <v>Kyurem (Black Kyurem)</v>
          </cell>
          <cell r="C745" t="str">
            <v>Dragon</v>
          </cell>
          <cell r="D745" t="str">
            <v>Ice</v>
          </cell>
          <cell r="H745">
            <v>125</v>
          </cell>
          <cell r="I745">
            <v>9</v>
          </cell>
          <cell r="J745">
            <v>170</v>
          </cell>
          <cell r="K745">
            <v>4</v>
          </cell>
          <cell r="L745">
            <v>8</v>
          </cell>
          <cell r="M745">
            <v>95</v>
          </cell>
          <cell r="N745">
            <v>3</v>
          </cell>
          <cell r="O745">
            <v>6</v>
          </cell>
          <cell r="P745">
            <v>100</v>
          </cell>
          <cell r="Q745">
            <v>3</v>
          </cell>
          <cell r="R745">
            <v>6</v>
          </cell>
          <cell r="S745">
            <v>120</v>
          </cell>
          <cell r="T745">
            <v>3</v>
          </cell>
          <cell r="U745">
            <v>7</v>
          </cell>
          <cell r="V745">
            <v>90</v>
          </cell>
          <cell r="W745">
            <v>2</v>
          </cell>
          <cell r="X745">
            <v>5</v>
          </cell>
          <cell r="Y745">
            <v>700</v>
          </cell>
          <cell r="Z745">
            <v>15</v>
          </cell>
          <cell r="AA745">
            <v>32</v>
          </cell>
          <cell r="AB745">
            <v>116.67</v>
          </cell>
          <cell r="AC745">
            <v>3</v>
          </cell>
          <cell r="AD745">
            <v>2.5</v>
          </cell>
          <cell r="AE745">
            <v>3.25</v>
          </cell>
          <cell r="AF745">
            <v>6.4</v>
          </cell>
          <cell r="AG745">
            <v>5.333333333333333</v>
          </cell>
          <cell r="AH745">
            <v>6.083333333333333</v>
          </cell>
        </row>
        <row r="746">
          <cell r="B746" t="str">
            <v>Kyurem (Normal Kyurem)</v>
          </cell>
          <cell r="C746" t="str">
            <v>Dragon</v>
          </cell>
          <cell r="D746" t="str">
            <v>Ice</v>
          </cell>
          <cell r="H746">
            <v>125</v>
          </cell>
          <cell r="I746">
            <v>9</v>
          </cell>
          <cell r="J746">
            <v>130</v>
          </cell>
          <cell r="K746">
            <v>3</v>
          </cell>
          <cell r="L746">
            <v>7</v>
          </cell>
          <cell r="M746">
            <v>95</v>
          </cell>
          <cell r="N746">
            <v>3</v>
          </cell>
          <cell r="O746">
            <v>6</v>
          </cell>
          <cell r="P746">
            <v>90</v>
          </cell>
          <cell r="Q746">
            <v>2</v>
          </cell>
          <cell r="R746">
            <v>5</v>
          </cell>
          <cell r="S746">
            <v>130</v>
          </cell>
          <cell r="T746">
            <v>3</v>
          </cell>
          <cell r="U746">
            <v>7</v>
          </cell>
          <cell r="V746">
            <v>90</v>
          </cell>
          <cell r="W746">
            <v>2</v>
          </cell>
          <cell r="X746">
            <v>5</v>
          </cell>
          <cell r="Y746">
            <v>660</v>
          </cell>
          <cell r="Z746">
            <v>13</v>
          </cell>
          <cell r="AA746">
            <v>30</v>
          </cell>
          <cell r="AB746">
            <v>110</v>
          </cell>
          <cell r="AC746">
            <v>2.6</v>
          </cell>
          <cell r="AD746">
            <v>2.1666666666666665</v>
          </cell>
          <cell r="AE746">
            <v>2.9166666666666665</v>
          </cell>
          <cell r="AF746">
            <v>6</v>
          </cell>
          <cell r="AG746">
            <v>5</v>
          </cell>
          <cell r="AH746">
            <v>5.75</v>
          </cell>
        </row>
        <row r="747">
          <cell r="B747" t="str">
            <v>Kyurem (White Kyurem)</v>
          </cell>
          <cell r="C747" t="str">
            <v>Dragon</v>
          </cell>
          <cell r="D747" t="str">
            <v>Ice</v>
          </cell>
          <cell r="H747">
            <v>125</v>
          </cell>
          <cell r="I747">
            <v>9</v>
          </cell>
          <cell r="J747">
            <v>120</v>
          </cell>
          <cell r="K747">
            <v>3</v>
          </cell>
          <cell r="L747">
            <v>7</v>
          </cell>
          <cell r="M747">
            <v>95</v>
          </cell>
          <cell r="N747">
            <v>3</v>
          </cell>
          <cell r="O747">
            <v>6</v>
          </cell>
          <cell r="P747">
            <v>90</v>
          </cell>
          <cell r="Q747">
            <v>2</v>
          </cell>
          <cell r="R747">
            <v>5</v>
          </cell>
          <cell r="S747">
            <v>170</v>
          </cell>
          <cell r="T747">
            <v>4</v>
          </cell>
          <cell r="U747">
            <v>8</v>
          </cell>
          <cell r="V747">
            <v>100</v>
          </cell>
          <cell r="W747">
            <v>3</v>
          </cell>
          <cell r="X747">
            <v>6</v>
          </cell>
          <cell r="Y747">
            <v>700</v>
          </cell>
          <cell r="Z747">
            <v>15</v>
          </cell>
          <cell r="AA747">
            <v>32</v>
          </cell>
          <cell r="AB747">
            <v>116.67</v>
          </cell>
          <cell r="AC747">
            <v>3</v>
          </cell>
          <cell r="AD747">
            <v>2.5</v>
          </cell>
          <cell r="AE747">
            <v>3.25</v>
          </cell>
          <cell r="AF747">
            <v>6.4</v>
          </cell>
          <cell r="AG747">
            <v>5.333333333333333</v>
          </cell>
          <cell r="AH747">
            <v>6.083333333333333</v>
          </cell>
        </row>
        <row r="748">
          <cell r="B748" t="str">
            <v>Keldeo</v>
          </cell>
          <cell r="C748" t="str">
            <v>Water</v>
          </cell>
          <cell r="D748" t="str">
            <v>Fighting</v>
          </cell>
          <cell r="H748">
            <v>91</v>
          </cell>
          <cell r="I748">
            <v>7</v>
          </cell>
          <cell r="J748">
            <v>72</v>
          </cell>
          <cell r="K748">
            <v>2</v>
          </cell>
          <cell r="L748">
            <v>5</v>
          </cell>
          <cell r="M748">
            <v>108</v>
          </cell>
          <cell r="N748">
            <v>3</v>
          </cell>
          <cell r="O748">
            <v>6</v>
          </cell>
          <cell r="P748">
            <v>90</v>
          </cell>
          <cell r="Q748">
            <v>2</v>
          </cell>
          <cell r="R748">
            <v>5</v>
          </cell>
          <cell r="S748">
            <v>129</v>
          </cell>
          <cell r="T748">
            <v>3</v>
          </cell>
          <cell r="U748">
            <v>7</v>
          </cell>
          <cell r="V748">
            <v>90</v>
          </cell>
          <cell r="W748">
            <v>2</v>
          </cell>
          <cell r="X748">
            <v>5</v>
          </cell>
          <cell r="Y748">
            <v>580</v>
          </cell>
          <cell r="Z748">
            <v>12</v>
          </cell>
          <cell r="AA748">
            <v>28</v>
          </cell>
          <cell r="AB748">
            <v>96.67</v>
          </cell>
          <cell r="AC748">
            <v>2.4</v>
          </cell>
          <cell r="AD748">
            <v>2</v>
          </cell>
          <cell r="AE748">
            <v>2.5833333333333335</v>
          </cell>
          <cell r="AF748">
            <v>5.6</v>
          </cell>
          <cell r="AG748">
            <v>4.666666666666667</v>
          </cell>
          <cell r="AH748">
            <v>5.25</v>
          </cell>
        </row>
        <row r="749">
          <cell r="B749" t="str">
            <v>Meloetta (Aria Forme)</v>
          </cell>
          <cell r="C749" t="str">
            <v>Normal</v>
          </cell>
          <cell r="D749" t="str">
            <v>Psychic</v>
          </cell>
          <cell r="H749">
            <v>100</v>
          </cell>
          <cell r="I749">
            <v>7</v>
          </cell>
          <cell r="J749">
            <v>77</v>
          </cell>
          <cell r="K749">
            <v>2</v>
          </cell>
          <cell r="L749">
            <v>5</v>
          </cell>
          <cell r="M749">
            <v>90</v>
          </cell>
          <cell r="N749">
            <v>2</v>
          </cell>
          <cell r="O749">
            <v>5</v>
          </cell>
          <cell r="P749">
            <v>77</v>
          </cell>
          <cell r="Q749">
            <v>2</v>
          </cell>
          <cell r="R749">
            <v>5</v>
          </cell>
          <cell r="S749">
            <v>128</v>
          </cell>
          <cell r="T749">
            <v>3</v>
          </cell>
          <cell r="U749">
            <v>7</v>
          </cell>
          <cell r="V749">
            <v>128</v>
          </cell>
          <cell r="W749">
            <v>3</v>
          </cell>
          <cell r="X749">
            <v>7</v>
          </cell>
          <cell r="Y749">
            <v>600</v>
          </cell>
          <cell r="Z749">
            <v>12</v>
          </cell>
          <cell r="AA749">
            <v>29</v>
          </cell>
          <cell r="AB749">
            <v>100</v>
          </cell>
          <cell r="AC749">
            <v>2.4</v>
          </cell>
          <cell r="AD749">
            <v>2</v>
          </cell>
          <cell r="AE749">
            <v>2.5833333333333335</v>
          </cell>
          <cell r="AF749">
            <v>5.8</v>
          </cell>
          <cell r="AG749">
            <v>4.833333333333333</v>
          </cell>
          <cell r="AH749">
            <v>5.416666666666667</v>
          </cell>
        </row>
        <row r="750">
          <cell r="B750" t="str">
            <v>Meloetta (Pirouette Forme)</v>
          </cell>
          <cell r="C750" t="str">
            <v>Normal</v>
          </cell>
          <cell r="D750" t="str">
            <v>Fighting</v>
          </cell>
          <cell r="H750">
            <v>100</v>
          </cell>
          <cell r="I750">
            <v>7</v>
          </cell>
          <cell r="J750">
            <v>128</v>
          </cell>
          <cell r="K750">
            <v>3</v>
          </cell>
          <cell r="L750">
            <v>7</v>
          </cell>
          <cell r="M750">
            <v>128</v>
          </cell>
          <cell r="N750">
            <v>3</v>
          </cell>
          <cell r="O750">
            <v>7</v>
          </cell>
          <cell r="P750">
            <v>90</v>
          </cell>
          <cell r="Q750">
            <v>2</v>
          </cell>
          <cell r="R750">
            <v>5</v>
          </cell>
          <cell r="S750">
            <v>77</v>
          </cell>
          <cell r="T750">
            <v>2</v>
          </cell>
          <cell r="U750">
            <v>5</v>
          </cell>
          <cell r="V750">
            <v>77</v>
          </cell>
          <cell r="W750">
            <v>2</v>
          </cell>
          <cell r="X750">
            <v>5</v>
          </cell>
          <cell r="Y750">
            <v>600</v>
          </cell>
          <cell r="Z750">
            <v>12</v>
          </cell>
          <cell r="AA750">
            <v>29</v>
          </cell>
          <cell r="AB750">
            <v>100</v>
          </cell>
          <cell r="AC750">
            <v>2.4</v>
          </cell>
          <cell r="AD750">
            <v>2</v>
          </cell>
          <cell r="AE750">
            <v>2.5833333333333335</v>
          </cell>
          <cell r="AF750">
            <v>5.8</v>
          </cell>
          <cell r="AG750">
            <v>4.833333333333333</v>
          </cell>
          <cell r="AH750">
            <v>5.416666666666667</v>
          </cell>
        </row>
        <row r="751">
          <cell r="B751" t="str">
            <v>Genesect</v>
          </cell>
          <cell r="C751" t="str">
            <v>Bug</v>
          </cell>
          <cell r="D751" t="str">
            <v>Steel</v>
          </cell>
          <cell r="H751">
            <v>71</v>
          </cell>
          <cell r="I751">
            <v>5</v>
          </cell>
          <cell r="J751">
            <v>120</v>
          </cell>
          <cell r="K751">
            <v>3</v>
          </cell>
          <cell r="L751">
            <v>7</v>
          </cell>
          <cell r="M751">
            <v>99</v>
          </cell>
          <cell r="N751">
            <v>3</v>
          </cell>
          <cell r="O751">
            <v>6</v>
          </cell>
          <cell r="P751">
            <v>95</v>
          </cell>
          <cell r="Q751">
            <v>3</v>
          </cell>
          <cell r="R751">
            <v>6</v>
          </cell>
          <cell r="S751">
            <v>120</v>
          </cell>
          <cell r="T751">
            <v>3</v>
          </cell>
          <cell r="U751">
            <v>7</v>
          </cell>
          <cell r="V751">
            <v>95</v>
          </cell>
          <cell r="W751">
            <v>3</v>
          </cell>
          <cell r="X751">
            <v>6</v>
          </cell>
          <cell r="Y751">
            <v>600</v>
          </cell>
          <cell r="Z751">
            <v>15</v>
          </cell>
          <cell r="AA751">
            <v>32</v>
          </cell>
          <cell r="AB751">
            <v>100</v>
          </cell>
          <cell r="AC751">
            <v>3</v>
          </cell>
          <cell r="AD751">
            <v>2.5</v>
          </cell>
          <cell r="AE751">
            <v>2.9166666666666665</v>
          </cell>
          <cell r="AF751">
            <v>6.4</v>
          </cell>
          <cell r="AG751">
            <v>5.333333333333333</v>
          </cell>
          <cell r="AH751">
            <v>5.75</v>
          </cell>
        </row>
        <row r="752">
          <cell r="B752" t="str">
            <v>Chespin</v>
          </cell>
          <cell r="C752" t="str">
            <v>Grass</v>
          </cell>
          <cell r="G752">
            <v>3</v>
          </cell>
          <cell r="H752">
            <v>56</v>
          </cell>
          <cell r="I752">
            <v>3</v>
          </cell>
          <cell r="J752">
            <v>61</v>
          </cell>
          <cell r="K752">
            <v>2</v>
          </cell>
          <cell r="L752">
            <v>4</v>
          </cell>
          <cell r="M752">
            <v>38</v>
          </cell>
          <cell r="N752">
            <v>1</v>
          </cell>
          <cell r="O752">
            <v>3</v>
          </cell>
          <cell r="P752">
            <v>65</v>
          </cell>
          <cell r="Q752">
            <v>2</v>
          </cell>
          <cell r="R752">
            <v>4</v>
          </cell>
          <cell r="S752">
            <v>48</v>
          </cell>
          <cell r="T752">
            <v>2</v>
          </cell>
          <cell r="U752">
            <v>4</v>
          </cell>
          <cell r="V752">
            <v>45</v>
          </cell>
          <cell r="W752">
            <v>2</v>
          </cell>
          <cell r="X752">
            <v>4</v>
          </cell>
          <cell r="Y752">
            <v>313</v>
          </cell>
          <cell r="Z752">
            <v>9</v>
          </cell>
          <cell r="AA752">
            <v>19</v>
          </cell>
          <cell r="AB752">
            <v>52.17</v>
          </cell>
          <cell r="AC752">
            <v>1.8</v>
          </cell>
          <cell r="AD752">
            <v>1.75</v>
          </cell>
          <cell r="AE752">
            <v>1.75</v>
          </cell>
          <cell r="AF752">
            <v>3.8</v>
          </cell>
          <cell r="AG752">
            <v>3.4166666666666665</v>
          </cell>
          <cell r="AH752">
            <v>3.4166666666666665</v>
          </cell>
        </row>
        <row r="753">
          <cell r="B753" t="str">
            <v>Quilladin</v>
          </cell>
          <cell r="C753" t="str">
            <v>Grass</v>
          </cell>
          <cell r="G753">
            <v>4</v>
          </cell>
          <cell r="H753">
            <v>61</v>
          </cell>
          <cell r="I753">
            <v>4</v>
          </cell>
          <cell r="J753">
            <v>78</v>
          </cell>
          <cell r="K753">
            <v>2</v>
          </cell>
          <cell r="L753">
            <v>5</v>
          </cell>
          <cell r="M753">
            <v>57</v>
          </cell>
          <cell r="N753">
            <v>2</v>
          </cell>
          <cell r="O753">
            <v>4</v>
          </cell>
          <cell r="P753">
            <v>95</v>
          </cell>
          <cell r="Q753">
            <v>3</v>
          </cell>
          <cell r="R753">
            <v>6</v>
          </cell>
          <cell r="S753">
            <v>56</v>
          </cell>
          <cell r="T753">
            <v>2</v>
          </cell>
          <cell r="U753">
            <v>4</v>
          </cell>
          <cell r="V753">
            <v>58</v>
          </cell>
          <cell r="W753">
            <v>2</v>
          </cell>
          <cell r="X753">
            <v>4</v>
          </cell>
          <cell r="Y753">
            <v>405</v>
          </cell>
          <cell r="Z753">
            <v>11</v>
          </cell>
          <cell r="AA753">
            <v>23</v>
          </cell>
          <cell r="AB753">
            <v>67.5</v>
          </cell>
          <cell r="AC753">
            <v>2.2000000000000002</v>
          </cell>
          <cell r="AD753">
            <v>2.1666666666666665</v>
          </cell>
          <cell r="AE753">
            <v>2.1666666666666665</v>
          </cell>
          <cell r="AF753">
            <v>4.5999999999999996</v>
          </cell>
          <cell r="AG753">
            <v>4.166666666666667</v>
          </cell>
          <cell r="AH753">
            <v>4.166666666666667</v>
          </cell>
        </row>
        <row r="754">
          <cell r="B754" t="str">
            <v>Chesnaught</v>
          </cell>
          <cell r="C754" t="str">
            <v>Grass</v>
          </cell>
          <cell r="D754" t="str">
            <v>Fighting</v>
          </cell>
          <cell r="G754">
            <v>5</v>
          </cell>
          <cell r="H754">
            <v>88</v>
          </cell>
          <cell r="I754">
            <v>5</v>
          </cell>
          <cell r="J754">
            <v>107</v>
          </cell>
          <cell r="K754">
            <v>3</v>
          </cell>
          <cell r="L754">
            <v>6</v>
          </cell>
          <cell r="M754">
            <v>64</v>
          </cell>
          <cell r="N754">
            <v>2</v>
          </cell>
          <cell r="O754">
            <v>4</v>
          </cell>
          <cell r="P754">
            <v>122</v>
          </cell>
          <cell r="Q754">
            <v>3</v>
          </cell>
          <cell r="R754">
            <v>7</v>
          </cell>
          <cell r="S754">
            <v>74</v>
          </cell>
          <cell r="T754">
            <v>2</v>
          </cell>
          <cell r="U754">
            <v>5</v>
          </cell>
          <cell r="V754">
            <v>75</v>
          </cell>
          <cell r="W754">
            <v>2</v>
          </cell>
          <cell r="X754">
            <v>5</v>
          </cell>
          <cell r="Y754">
            <v>530</v>
          </cell>
          <cell r="Z754">
            <v>12</v>
          </cell>
          <cell r="AA754">
            <v>27</v>
          </cell>
          <cell r="AB754">
            <v>88.33</v>
          </cell>
          <cell r="AC754">
            <v>2.4</v>
          </cell>
          <cell r="AD754">
            <v>2.4166666666666665</v>
          </cell>
          <cell r="AE754">
            <v>2.4166666666666665</v>
          </cell>
          <cell r="AF754">
            <v>5.4</v>
          </cell>
          <cell r="AG754">
            <v>4.916666666666667</v>
          </cell>
          <cell r="AH754">
            <v>4.916666666666667</v>
          </cell>
        </row>
        <row r="755">
          <cell r="B755" t="str">
            <v>Fennekin</v>
          </cell>
          <cell r="C755" t="str">
            <v>Fire</v>
          </cell>
          <cell r="G755">
            <v>3</v>
          </cell>
          <cell r="H755">
            <v>40</v>
          </cell>
          <cell r="I755">
            <v>3</v>
          </cell>
          <cell r="J755">
            <v>45</v>
          </cell>
          <cell r="K755">
            <v>2</v>
          </cell>
          <cell r="L755">
            <v>4</v>
          </cell>
          <cell r="M755">
            <v>60</v>
          </cell>
          <cell r="N755">
            <v>2</v>
          </cell>
          <cell r="O755">
            <v>4</v>
          </cell>
          <cell r="P755">
            <v>40</v>
          </cell>
          <cell r="Q755">
            <v>1</v>
          </cell>
          <cell r="R755">
            <v>3</v>
          </cell>
          <cell r="S755">
            <v>62</v>
          </cell>
          <cell r="T755">
            <v>2</v>
          </cell>
          <cell r="U755">
            <v>4</v>
          </cell>
          <cell r="V755">
            <v>60</v>
          </cell>
          <cell r="W755">
            <v>2</v>
          </cell>
          <cell r="X755">
            <v>4</v>
          </cell>
          <cell r="Y755">
            <v>307</v>
          </cell>
          <cell r="Z755">
            <v>9</v>
          </cell>
          <cell r="AA755">
            <v>19</v>
          </cell>
          <cell r="AB755">
            <v>51.17</v>
          </cell>
          <cell r="AC755">
            <v>1.8</v>
          </cell>
          <cell r="AD755">
            <v>1.75</v>
          </cell>
          <cell r="AE755">
            <v>1.75</v>
          </cell>
          <cell r="AF755">
            <v>3.8</v>
          </cell>
          <cell r="AG755">
            <v>3.4166666666666665</v>
          </cell>
          <cell r="AH755">
            <v>3.4166666666666665</v>
          </cell>
        </row>
        <row r="756">
          <cell r="B756" t="str">
            <v>Braixen</v>
          </cell>
          <cell r="C756" t="str">
            <v>Fire</v>
          </cell>
          <cell r="G756">
            <v>4</v>
          </cell>
          <cell r="H756">
            <v>59</v>
          </cell>
          <cell r="I756">
            <v>4</v>
          </cell>
          <cell r="J756">
            <v>59</v>
          </cell>
          <cell r="K756">
            <v>2</v>
          </cell>
          <cell r="L756">
            <v>4</v>
          </cell>
          <cell r="M756">
            <v>73</v>
          </cell>
          <cell r="N756">
            <v>2</v>
          </cell>
          <cell r="O756">
            <v>5</v>
          </cell>
          <cell r="P756">
            <v>58</v>
          </cell>
          <cell r="Q756">
            <v>2</v>
          </cell>
          <cell r="R756">
            <v>4</v>
          </cell>
          <cell r="S756">
            <v>90</v>
          </cell>
          <cell r="T756">
            <v>2</v>
          </cell>
          <cell r="U756">
            <v>5</v>
          </cell>
          <cell r="V756">
            <v>70</v>
          </cell>
          <cell r="W756">
            <v>2</v>
          </cell>
          <cell r="X756">
            <v>5</v>
          </cell>
          <cell r="Y756">
            <v>409</v>
          </cell>
          <cell r="Z756">
            <v>10</v>
          </cell>
          <cell r="AA756">
            <v>23</v>
          </cell>
          <cell r="AB756">
            <v>68.17</v>
          </cell>
          <cell r="AC756">
            <v>2</v>
          </cell>
          <cell r="AD756">
            <v>2</v>
          </cell>
          <cell r="AE756">
            <v>2</v>
          </cell>
          <cell r="AF756">
            <v>4.5999999999999996</v>
          </cell>
          <cell r="AG756">
            <v>4.166666666666667</v>
          </cell>
          <cell r="AH756">
            <v>4.166666666666667</v>
          </cell>
        </row>
        <row r="757">
          <cell r="B757" t="str">
            <v>Delphox</v>
          </cell>
          <cell r="C757" t="str">
            <v>Fire</v>
          </cell>
          <cell r="D757" t="str">
            <v>Psychic</v>
          </cell>
          <cell r="G757">
            <v>5</v>
          </cell>
          <cell r="H757">
            <v>75</v>
          </cell>
          <cell r="I757">
            <v>5</v>
          </cell>
          <cell r="J757">
            <v>69</v>
          </cell>
          <cell r="K757">
            <v>2</v>
          </cell>
          <cell r="L757">
            <v>5</v>
          </cell>
          <cell r="M757">
            <v>104</v>
          </cell>
          <cell r="N757">
            <v>3</v>
          </cell>
          <cell r="O757">
            <v>6</v>
          </cell>
          <cell r="P757">
            <v>72</v>
          </cell>
          <cell r="Q757">
            <v>2</v>
          </cell>
          <cell r="R757">
            <v>5</v>
          </cell>
          <cell r="S757">
            <v>114</v>
          </cell>
          <cell r="T757">
            <v>3</v>
          </cell>
          <cell r="U757">
            <v>6</v>
          </cell>
          <cell r="V757">
            <v>100</v>
          </cell>
          <cell r="W757">
            <v>3</v>
          </cell>
          <cell r="X757">
            <v>6</v>
          </cell>
          <cell r="Y757">
            <v>534</v>
          </cell>
          <cell r="Z757">
            <v>13</v>
          </cell>
          <cell r="AA757">
            <v>28</v>
          </cell>
          <cell r="AB757">
            <v>89</v>
          </cell>
          <cell r="AC757">
            <v>2.6</v>
          </cell>
          <cell r="AD757">
            <v>2.5833333333333335</v>
          </cell>
          <cell r="AE757">
            <v>2.5833333333333335</v>
          </cell>
          <cell r="AF757">
            <v>5.6</v>
          </cell>
          <cell r="AG757">
            <v>5.083333333333333</v>
          </cell>
          <cell r="AH757">
            <v>5.083333333333333</v>
          </cell>
        </row>
        <row r="758">
          <cell r="B758" t="str">
            <v>Froakie</v>
          </cell>
          <cell r="C758" t="str">
            <v>Water</v>
          </cell>
          <cell r="G758">
            <v>3</v>
          </cell>
          <cell r="H758">
            <v>41</v>
          </cell>
          <cell r="I758">
            <v>3</v>
          </cell>
          <cell r="J758">
            <v>56</v>
          </cell>
          <cell r="K758">
            <v>2</v>
          </cell>
          <cell r="L758">
            <v>4</v>
          </cell>
          <cell r="M758">
            <v>71</v>
          </cell>
          <cell r="N758">
            <v>2</v>
          </cell>
          <cell r="O758">
            <v>5</v>
          </cell>
          <cell r="P758">
            <v>40</v>
          </cell>
          <cell r="Q758">
            <v>1</v>
          </cell>
          <cell r="R758">
            <v>3</v>
          </cell>
          <cell r="S758">
            <v>62</v>
          </cell>
          <cell r="T758">
            <v>2</v>
          </cell>
          <cell r="U758">
            <v>4</v>
          </cell>
          <cell r="V758">
            <v>44</v>
          </cell>
          <cell r="W758">
            <v>1</v>
          </cell>
          <cell r="X758">
            <v>3</v>
          </cell>
          <cell r="Y758">
            <v>314</v>
          </cell>
          <cell r="Z758">
            <v>8</v>
          </cell>
          <cell r="AA758">
            <v>19</v>
          </cell>
          <cell r="AB758">
            <v>52.33</v>
          </cell>
          <cell r="AC758">
            <v>1.6</v>
          </cell>
          <cell r="AD758">
            <v>1.5833333333333333</v>
          </cell>
          <cell r="AE758">
            <v>1.5833333333333333</v>
          </cell>
          <cell r="AF758">
            <v>3.8</v>
          </cell>
          <cell r="AG758">
            <v>3.4166666666666665</v>
          </cell>
          <cell r="AH758">
            <v>3.4166666666666665</v>
          </cell>
        </row>
        <row r="759">
          <cell r="B759" t="str">
            <v>Frogadier</v>
          </cell>
          <cell r="C759" t="str">
            <v>Water</v>
          </cell>
          <cell r="G759">
            <v>4</v>
          </cell>
          <cell r="H759">
            <v>54</v>
          </cell>
          <cell r="I759">
            <v>4</v>
          </cell>
          <cell r="J759">
            <v>63</v>
          </cell>
          <cell r="K759">
            <v>2</v>
          </cell>
          <cell r="L759">
            <v>4</v>
          </cell>
          <cell r="M759">
            <v>97</v>
          </cell>
          <cell r="N759">
            <v>3</v>
          </cell>
          <cell r="O759">
            <v>6</v>
          </cell>
          <cell r="P759">
            <v>52</v>
          </cell>
          <cell r="Q759">
            <v>2</v>
          </cell>
          <cell r="R759">
            <v>4</v>
          </cell>
          <cell r="S759">
            <v>83</v>
          </cell>
          <cell r="T759">
            <v>2</v>
          </cell>
          <cell r="U759">
            <v>5</v>
          </cell>
          <cell r="V759">
            <v>56</v>
          </cell>
          <cell r="W759">
            <v>2</v>
          </cell>
          <cell r="X759">
            <v>4</v>
          </cell>
          <cell r="Y759">
            <v>405</v>
          </cell>
          <cell r="Z759">
            <v>11</v>
          </cell>
          <cell r="AA759">
            <v>23</v>
          </cell>
          <cell r="AB759">
            <v>67.5</v>
          </cell>
          <cell r="AC759">
            <v>2.2000000000000002</v>
          </cell>
          <cell r="AD759">
            <v>2.1666666666666665</v>
          </cell>
          <cell r="AE759">
            <v>2.1666666666666665</v>
          </cell>
          <cell r="AF759">
            <v>4.5999999999999996</v>
          </cell>
          <cell r="AG759">
            <v>4.166666666666667</v>
          </cell>
          <cell r="AH759">
            <v>4.166666666666667</v>
          </cell>
        </row>
        <row r="760">
          <cell r="B760" t="str">
            <v>Greninja</v>
          </cell>
          <cell r="C760" t="str">
            <v>Water</v>
          </cell>
          <cell r="D760" t="str">
            <v>Dark</v>
          </cell>
          <cell r="G760">
            <v>5</v>
          </cell>
          <cell r="H760">
            <v>72</v>
          </cell>
          <cell r="I760">
            <v>5</v>
          </cell>
          <cell r="J760">
            <v>95</v>
          </cell>
          <cell r="K760">
            <v>3</v>
          </cell>
          <cell r="L760">
            <v>6</v>
          </cell>
          <cell r="M760">
            <v>122</v>
          </cell>
          <cell r="N760">
            <v>3</v>
          </cell>
          <cell r="O760">
            <v>7</v>
          </cell>
          <cell r="P760">
            <v>67</v>
          </cell>
          <cell r="Q760">
            <v>2</v>
          </cell>
          <cell r="R760">
            <v>4</v>
          </cell>
          <cell r="S760">
            <v>103</v>
          </cell>
          <cell r="T760">
            <v>3</v>
          </cell>
          <cell r="U760">
            <v>6</v>
          </cell>
          <cell r="V760">
            <v>71</v>
          </cell>
          <cell r="W760">
            <v>2</v>
          </cell>
          <cell r="X760">
            <v>5</v>
          </cell>
          <cell r="Y760">
            <v>530</v>
          </cell>
          <cell r="Z760">
            <v>13</v>
          </cell>
          <cell r="AA760">
            <v>28</v>
          </cell>
          <cell r="AB760">
            <v>88.33</v>
          </cell>
          <cell r="AC760">
            <v>2.6</v>
          </cell>
          <cell r="AD760">
            <v>2.5833333333333335</v>
          </cell>
          <cell r="AE760">
            <v>2.5833333333333335</v>
          </cell>
          <cell r="AF760">
            <v>5.6</v>
          </cell>
          <cell r="AG760">
            <v>5.083333333333333</v>
          </cell>
          <cell r="AH760">
            <v>5.083333333333333</v>
          </cell>
        </row>
        <row r="761">
          <cell r="B761" t="str">
            <v>Bunnelby</v>
          </cell>
          <cell r="C761" t="str">
            <v>Normal</v>
          </cell>
          <cell r="G761">
            <v>3</v>
          </cell>
          <cell r="H761">
            <v>38</v>
          </cell>
          <cell r="I761">
            <v>3</v>
          </cell>
          <cell r="J761">
            <v>36</v>
          </cell>
          <cell r="K761">
            <v>1</v>
          </cell>
          <cell r="L761">
            <v>3</v>
          </cell>
          <cell r="M761">
            <v>57</v>
          </cell>
          <cell r="N761">
            <v>2</v>
          </cell>
          <cell r="O761">
            <v>4</v>
          </cell>
          <cell r="P761">
            <v>38</v>
          </cell>
          <cell r="Q761">
            <v>1</v>
          </cell>
          <cell r="R761">
            <v>3</v>
          </cell>
          <cell r="S761">
            <v>32</v>
          </cell>
          <cell r="T761">
            <v>1</v>
          </cell>
          <cell r="U761">
            <v>3</v>
          </cell>
          <cell r="V761">
            <v>36</v>
          </cell>
          <cell r="W761">
            <v>1</v>
          </cell>
          <cell r="X761">
            <v>3</v>
          </cell>
          <cell r="Y761">
            <v>237</v>
          </cell>
          <cell r="Z761">
            <v>6</v>
          </cell>
          <cell r="AA761">
            <v>16</v>
          </cell>
          <cell r="AB761">
            <v>39.5</v>
          </cell>
          <cell r="AC761">
            <v>1.2</v>
          </cell>
          <cell r="AD761">
            <v>1.25</v>
          </cell>
          <cell r="AE761">
            <v>1.25</v>
          </cell>
          <cell r="AF761">
            <v>3.2</v>
          </cell>
          <cell r="AG761">
            <v>2.9166666666666665</v>
          </cell>
          <cell r="AH761">
            <v>2.9166666666666665</v>
          </cell>
        </row>
        <row r="762">
          <cell r="B762" t="str">
            <v>Diggersby</v>
          </cell>
          <cell r="C762" t="str">
            <v>Normal</v>
          </cell>
          <cell r="D762" t="str">
            <v>Ground</v>
          </cell>
          <cell r="G762">
            <v>4</v>
          </cell>
          <cell r="H762">
            <v>85</v>
          </cell>
          <cell r="I762">
            <v>4</v>
          </cell>
          <cell r="J762">
            <v>56</v>
          </cell>
          <cell r="K762">
            <v>2</v>
          </cell>
          <cell r="L762">
            <v>4</v>
          </cell>
          <cell r="M762">
            <v>78</v>
          </cell>
          <cell r="N762">
            <v>2</v>
          </cell>
          <cell r="O762">
            <v>5</v>
          </cell>
          <cell r="P762">
            <v>77</v>
          </cell>
          <cell r="Q762">
            <v>2</v>
          </cell>
          <cell r="R762">
            <v>5</v>
          </cell>
          <cell r="S762">
            <v>50</v>
          </cell>
          <cell r="T762">
            <v>2</v>
          </cell>
          <cell r="U762">
            <v>4</v>
          </cell>
          <cell r="V762">
            <v>77</v>
          </cell>
          <cell r="W762">
            <v>2</v>
          </cell>
          <cell r="X762">
            <v>5</v>
          </cell>
          <cell r="Y762">
            <v>423</v>
          </cell>
          <cell r="Z762">
            <v>10</v>
          </cell>
          <cell r="AA762">
            <v>23</v>
          </cell>
          <cell r="AB762">
            <v>70.5</v>
          </cell>
          <cell r="AC762">
            <v>2</v>
          </cell>
          <cell r="AD762">
            <v>2</v>
          </cell>
          <cell r="AE762">
            <v>2</v>
          </cell>
          <cell r="AF762">
            <v>4.5999999999999996</v>
          </cell>
          <cell r="AG762">
            <v>4.166666666666667</v>
          </cell>
          <cell r="AH762">
            <v>4.166666666666667</v>
          </cell>
        </row>
        <row r="763">
          <cell r="B763" t="str">
            <v>Fletchling</v>
          </cell>
          <cell r="C763" t="str">
            <v>Normal</v>
          </cell>
          <cell r="D763" t="str">
            <v>Flying</v>
          </cell>
          <cell r="G763">
            <v>3</v>
          </cell>
          <cell r="H763">
            <v>45</v>
          </cell>
          <cell r="I763">
            <v>3</v>
          </cell>
          <cell r="J763">
            <v>50</v>
          </cell>
          <cell r="K763">
            <v>2</v>
          </cell>
          <cell r="L763">
            <v>4</v>
          </cell>
          <cell r="M763">
            <v>62</v>
          </cell>
          <cell r="N763">
            <v>2</v>
          </cell>
          <cell r="O763">
            <v>4</v>
          </cell>
          <cell r="P763">
            <v>43</v>
          </cell>
          <cell r="Q763">
            <v>1</v>
          </cell>
          <cell r="R763">
            <v>3</v>
          </cell>
          <cell r="S763">
            <v>40</v>
          </cell>
          <cell r="T763">
            <v>1</v>
          </cell>
          <cell r="U763">
            <v>3</v>
          </cell>
          <cell r="V763">
            <v>38</v>
          </cell>
          <cell r="W763">
            <v>1</v>
          </cell>
          <cell r="X763">
            <v>3</v>
          </cell>
          <cell r="Y763">
            <v>278</v>
          </cell>
          <cell r="Z763">
            <v>7</v>
          </cell>
          <cell r="AA763">
            <v>17</v>
          </cell>
          <cell r="AB763">
            <v>46.33</v>
          </cell>
          <cell r="AC763">
            <v>1.4</v>
          </cell>
          <cell r="AD763">
            <v>1.4166666666666667</v>
          </cell>
          <cell r="AE763">
            <v>1.4166666666666667</v>
          </cell>
          <cell r="AF763">
            <v>3.4</v>
          </cell>
          <cell r="AG763">
            <v>3.0833333333333335</v>
          </cell>
          <cell r="AH763">
            <v>3.0833333333333335</v>
          </cell>
        </row>
        <row r="764">
          <cell r="B764" t="str">
            <v>Fletchinder</v>
          </cell>
          <cell r="C764" t="str">
            <v>Fire</v>
          </cell>
          <cell r="D764" t="str">
            <v>Flying</v>
          </cell>
          <cell r="G764">
            <v>4</v>
          </cell>
          <cell r="H764">
            <v>62</v>
          </cell>
          <cell r="I764">
            <v>4</v>
          </cell>
          <cell r="J764">
            <v>73</v>
          </cell>
          <cell r="K764">
            <v>2</v>
          </cell>
          <cell r="L764">
            <v>5</v>
          </cell>
          <cell r="M764">
            <v>84</v>
          </cell>
          <cell r="N764">
            <v>2</v>
          </cell>
          <cell r="O764">
            <v>5</v>
          </cell>
          <cell r="P764">
            <v>55</v>
          </cell>
          <cell r="Q764">
            <v>2</v>
          </cell>
          <cell r="R764">
            <v>4</v>
          </cell>
          <cell r="S764">
            <v>56</v>
          </cell>
          <cell r="T764">
            <v>2</v>
          </cell>
          <cell r="U764">
            <v>4</v>
          </cell>
          <cell r="V764">
            <v>52</v>
          </cell>
          <cell r="W764">
            <v>2</v>
          </cell>
          <cell r="X764">
            <v>4</v>
          </cell>
          <cell r="Y764">
            <v>382</v>
          </cell>
          <cell r="Z764">
            <v>10</v>
          </cell>
          <cell r="AA764">
            <v>22</v>
          </cell>
          <cell r="AB764">
            <v>63.67</v>
          </cell>
          <cell r="AC764">
            <v>2</v>
          </cell>
          <cell r="AD764">
            <v>2</v>
          </cell>
          <cell r="AE764">
            <v>2</v>
          </cell>
          <cell r="AF764">
            <v>4.4000000000000004</v>
          </cell>
          <cell r="AG764">
            <v>4</v>
          </cell>
          <cell r="AH764">
            <v>4</v>
          </cell>
        </row>
        <row r="765">
          <cell r="B765" t="str">
            <v>Talonflame</v>
          </cell>
          <cell r="C765" t="str">
            <v>Fire</v>
          </cell>
          <cell r="D765" t="str">
            <v>Flying</v>
          </cell>
          <cell r="G765">
            <v>5</v>
          </cell>
          <cell r="H765">
            <v>78</v>
          </cell>
          <cell r="I765">
            <v>5</v>
          </cell>
          <cell r="J765">
            <v>81</v>
          </cell>
          <cell r="K765">
            <v>2</v>
          </cell>
          <cell r="L765">
            <v>5</v>
          </cell>
          <cell r="M765">
            <v>126</v>
          </cell>
          <cell r="N765">
            <v>3</v>
          </cell>
          <cell r="O765">
            <v>7</v>
          </cell>
          <cell r="P765">
            <v>71</v>
          </cell>
          <cell r="Q765">
            <v>2</v>
          </cell>
          <cell r="R765">
            <v>5</v>
          </cell>
          <cell r="S765">
            <v>74</v>
          </cell>
          <cell r="T765">
            <v>2</v>
          </cell>
          <cell r="U765">
            <v>5</v>
          </cell>
          <cell r="V765">
            <v>69</v>
          </cell>
          <cell r="W765">
            <v>2</v>
          </cell>
          <cell r="X765">
            <v>4</v>
          </cell>
          <cell r="Y765">
            <v>499</v>
          </cell>
          <cell r="Z765">
            <v>11</v>
          </cell>
          <cell r="AA765">
            <v>26</v>
          </cell>
          <cell r="AB765">
            <v>83.17</v>
          </cell>
          <cell r="AC765">
            <v>2.2000000000000002</v>
          </cell>
          <cell r="AD765">
            <v>2.25</v>
          </cell>
          <cell r="AE765">
            <v>2.25</v>
          </cell>
          <cell r="AF765">
            <v>5.2</v>
          </cell>
          <cell r="AG765">
            <v>4.75</v>
          </cell>
          <cell r="AH765">
            <v>4.75</v>
          </cell>
        </row>
        <row r="766">
          <cell r="B766" t="str">
            <v>Scatterbug</v>
          </cell>
          <cell r="C766" t="str">
            <v>Bug</v>
          </cell>
          <cell r="G766">
            <v>3</v>
          </cell>
          <cell r="H766">
            <v>38</v>
          </cell>
          <cell r="I766">
            <v>3</v>
          </cell>
          <cell r="J766">
            <v>35</v>
          </cell>
          <cell r="K766">
            <v>1</v>
          </cell>
          <cell r="L766">
            <v>3</v>
          </cell>
          <cell r="M766">
            <v>35</v>
          </cell>
          <cell r="N766">
            <v>1</v>
          </cell>
          <cell r="O766">
            <v>3</v>
          </cell>
          <cell r="P766">
            <v>40</v>
          </cell>
          <cell r="Q766">
            <v>1</v>
          </cell>
          <cell r="R766">
            <v>3</v>
          </cell>
          <cell r="S766">
            <v>27</v>
          </cell>
          <cell r="T766">
            <v>1</v>
          </cell>
          <cell r="U766">
            <v>3</v>
          </cell>
          <cell r="V766">
            <v>25</v>
          </cell>
          <cell r="W766">
            <v>1</v>
          </cell>
          <cell r="X766">
            <v>3</v>
          </cell>
          <cell r="Y766">
            <v>200</v>
          </cell>
          <cell r="Z766">
            <v>5</v>
          </cell>
          <cell r="AA766">
            <v>15</v>
          </cell>
          <cell r="AB766">
            <v>33.33</v>
          </cell>
          <cell r="AC766">
            <v>1</v>
          </cell>
          <cell r="AD766">
            <v>1.0833333333333333</v>
          </cell>
          <cell r="AE766">
            <v>1.0833333333333333</v>
          </cell>
          <cell r="AF766">
            <v>3</v>
          </cell>
          <cell r="AG766">
            <v>2.75</v>
          </cell>
          <cell r="AH766">
            <v>2.75</v>
          </cell>
        </row>
        <row r="767">
          <cell r="B767" t="str">
            <v>Spewpa</v>
          </cell>
          <cell r="C767" t="str">
            <v>Bug</v>
          </cell>
          <cell r="G767">
            <v>4</v>
          </cell>
          <cell r="H767">
            <v>45</v>
          </cell>
          <cell r="I767">
            <v>4</v>
          </cell>
          <cell r="J767">
            <v>22</v>
          </cell>
          <cell r="K767">
            <v>1</v>
          </cell>
          <cell r="L767">
            <v>3</v>
          </cell>
          <cell r="M767">
            <v>29</v>
          </cell>
          <cell r="N767">
            <v>1</v>
          </cell>
          <cell r="O767">
            <v>3</v>
          </cell>
          <cell r="P767">
            <v>60</v>
          </cell>
          <cell r="Q767">
            <v>2</v>
          </cell>
          <cell r="R767">
            <v>4</v>
          </cell>
          <cell r="S767">
            <v>27</v>
          </cell>
          <cell r="T767">
            <v>1</v>
          </cell>
          <cell r="U767">
            <v>3</v>
          </cell>
          <cell r="V767">
            <v>30</v>
          </cell>
          <cell r="W767">
            <v>1</v>
          </cell>
          <cell r="X767">
            <v>3</v>
          </cell>
          <cell r="Y767">
            <v>213</v>
          </cell>
          <cell r="Z767">
            <v>6</v>
          </cell>
          <cell r="AA767">
            <v>16</v>
          </cell>
          <cell r="AB767">
            <v>35.5</v>
          </cell>
          <cell r="AC767">
            <v>1.2</v>
          </cell>
          <cell r="AD767">
            <v>1.3333333333333333</v>
          </cell>
          <cell r="AE767">
            <v>1.3333333333333333</v>
          </cell>
          <cell r="AF767">
            <v>3.2</v>
          </cell>
          <cell r="AG767">
            <v>3</v>
          </cell>
          <cell r="AH767">
            <v>3</v>
          </cell>
        </row>
        <row r="768">
          <cell r="B768" t="str">
            <v>Vivillon</v>
          </cell>
          <cell r="C768" t="str">
            <v>Bug</v>
          </cell>
          <cell r="D768" t="str">
            <v>Flying</v>
          </cell>
          <cell r="G768">
            <v>5</v>
          </cell>
          <cell r="H768">
            <v>80</v>
          </cell>
          <cell r="I768">
            <v>5</v>
          </cell>
          <cell r="J768">
            <v>52</v>
          </cell>
          <cell r="K768">
            <v>2</v>
          </cell>
          <cell r="L768">
            <v>4</v>
          </cell>
          <cell r="M768">
            <v>89</v>
          </cell>
          <cell r="N768">
            <v>2</v>
          </cell>
          <cell r="O768">
            <v>5</v>
          </cell>
          <cell r="P768">
            <v>50</v>
          </cell>
          <cell r="Q768">
            <v>2</v>
          </cell>
          <cell r="R768">
            <v>4</v>
          </cell>
          <cell r="S768">
            <v>90</v>
          </cell>
          <cell r="T768">
            <v>2</v>
          </cell>
          <cell r="U768">
            <v>5</v>
          </cell>
          <cell r="V768">
            <v>50</v>
          </cell>
          <cell r="W768">
            <v>2</v>
          </cell>
          <cell r="X768">
            <v>4</v>
          </cell>
          <cell r="Y768">
            <v>411</v>
          </cell>
          <cell r="Z768">
            <v>10</v>
          </cell>
          <cell r="AA768">
            <v>22</v>
          </cell>
          <cell r="AB768">
            <v>68.5</v>
          </cell>
          <cell r="AC768">
            <v>2</v>
          </cell>
          <cell r="AD768">
            <v>2.0833333333333335</v>
          </cell>
          <cell r="AE768">
            <v>2.0833333333333335</v>
          </cell>
          <cell r="AF768">
            <v>4.4000000000000004</v>
          </cell>
          <cell r="AG768">
            <v>4.083333333333333</v>
          </cell>
          <cell r="AH768">
            <v>4.083333333333333</v>
          </cell>
        </row>
        <row r="769">
          <cell r="B769" t="str">
            <v>Litleo</v>
          </cell>
          <cell r="C769" t="str">
            <v>Fire</v>
          </cell>
          <cell r="D769" t="str">
            <v>Normal</v>
          </cell>
          <cell r="G769">
            <v>3</v>
          </cell>
          <cell r="H769">
            <v>62</v>
          </cell>
          <cell r="I769">
            <v>3</v>
          </cell>
          <cell r="J769">
            <v>50</v>
          </cell>
          <cell r="K769">
            <v>2</v>
          </cell>
          <cell r="L769">
            <v>4</v>
          </cell>
          <cell r="M769">
            <v>72</v>
          </cell>
          <cell r="N769">
            <v>2</v>
          </cell>
          <cell r="O769">
            <v>5</v>
          </cell>
          <cell r="P769">
            <v>58</v>
          </cell>
          <cell r="Q769">
            <v>2</v>
          </cell>
          <cell r="R769">
            <v>4</v>
          </cell>
          <cell r="S769">
            <v>73</v>
          </cell>
          <cell r="T769">
            <v>2</v>
          </cell>
          <cell r="U769">
            <v>5</v>
          </cell>
          <cell r="V769">
            <v>54</v>
          </cell>
          <cell r="W769">
            <v>2</v>
          </cell>
          <cell r="X769">
            <v>4</v>
          </cell>
          <cell r="Y769">
            <v>369</v>
          </cell>
          <cell r="Z769">
            <v>10</v>
          </cell>
          <cell r="AA769">
            <v>22</v>
          </cell>
          <cell r="AB769">
            <v>61.5</v>
          </cell>
          <cell r="AC769">
            <v>2</v>
          </cell>
          <cell r="AD769">
            <v>1.9166666666666667</v>
          </cell>
          <cell r="AE769">
            <v>1.9166666666666667</v>
          </cell>
          <cell r="AF769">
            <v>4.4000000000000004</v>
          </cell>
          <cell r="AG769">
            <v>3.9166666666666665</v>
          </cell>
          <cell r="AH769">
            <v>3.9166666666666665</v>
          </cell>
        </row>
        <row r="770">
          <cell r="B770" t="str">
            <v>Pyroar</v>
          </cell>
          <cell r="C770" t="str">
            <v>Fire</v>
          </cell>
          <cell r="D770" t="str">
            <v>Normal</v>
          </cell>
          <cell r="G770">
            <v>5</v>
          </cell>
          <cell r="H770">
            <v>86</v>
          </cell>
          <cell r="I770">
            <v>5</v>
          </cell>
          <cell r="J770">
            <v>68</v>
          </cell>
          <cell r="K770">
            <v>2</v>
          </cell>
          <cell r="L770">
            <v>4</v>
          </cell>
          <cell r="M770">
            <v>106</v>
          </cell>
          <cell r="N770">
            <v>3</v>
          </cell>
          <cell r="O770">
            <v>6</v>
          </cell>
          <cell r="P770">
            <v>72</v>
          </cell>
          <cell r="Q770">
            <v>2</v>
          </cell>
          <cell r="R770">
            <v>5</v>
          </cell>
          <cell r="S770">
            <v>109</v>
          </cell>
          <cell r="T770">
            <v>3</v>
          </cell>
          <cell r="U770">
            <v>6</v>
          </cell>
          <cell r="V770">
            <v>66</v>
          </cell>
          <cell r="W770">
            <v>2</v>
          </cell>
          <cell r="X770">
            <v>4</v>
          </cell>
          <cell r="Y770">
            <v>507</v>
          </cell>
          <cell r="Z770">
            <v>12</v>
          </cell>
          <cell r="AA770">
            <v>25</v>
          </cell>
          <cell r="AB770">
            <v>84.5</v>
          </cell>
          <cell r="AC770">
            <v>2.4</v>
          </cell>
          <cell r="AD770">
            <v>2.4166666666666665</v>
          </cell>
          <cell r="AE770">
            <v>2.4166666666666665</v>
          </cell>
          <cell r="AF770">
            <v>5</v>
          </cell>
          <cell r="AG770">
            <v>4.583333333333333</v>
          </cell>
          <cell r="AH770">
            <v>4.583333333333333</v>
          </cell>
        </row>
        <row r="771">
          <cell r="B771" t="str">
            <v>Flabébé</v>
          </cell>
          <cell r="C771" t="str">
            <v>Fairy</v>
          </cell>
          <cell r="G771">
            <v>3</v>
          </cell>
          <cell r="H771">
            <v>44</v>
          </cell>
          <cell r="I771">
            <v>3</v>
          </cell>
          <cell r="J771">
            <v>38</v>
          </cell>
          <cell r="K771">
            <v>1</v>
          </cell>
          <cell r="L771">
            <v>3</v>
          </cell>
          <cell r="M771">
            <v>42</v>
          </cell>
          <cell r="N771">
            <v>1</v>
          </cell>
          <cell r="O771">
            <v>3</v>
          </cell>
          <cell r="P771">
            <v>39</v>
          </cell>
          <cell r="Q771">
            <v>1</v>
          </cell>
          <cell r="R771">
            <v>3</v>
          </cell>
          <cell r="S771">
            <v>61</v>
          </cell>
          <cell r="T771">
            <v>2</v>
          </cell>
          <cell r="U771">
            <v>4</v>
          </cell>
          <cell r="V771">
            <v>79</v>
          </cell>
          <cell r="W771">
            <v>2</v>
          </cell>
          <cell r="X771">
            <v>5</v>
          </cell>
          <cell r="Y771">
            <v>303</v>
          </cell>
          <cell r="Z771">
            <v>7</v>
          </cell>
          <cell r="AA771">
            <v>18</v>
          </cell>
          <cell r="AB771">
            <v>50.5</v>
          </cell>
          <cell r="AC771">
            <v>1.4</v>
          </cell>
          <cell r="AD771">
            <v>1.4166666666666667</v>
          </cell>
          <cell r="AE771">
            <v>1.4166666666666667</v>
          </cell>
          <cell r="AF771">
            <v>3.6</v>
          </cell>
          <cell r="AG771">
            <v>3.25</v>
          </cell>
          <cell r="AH771">
            <v>3.25</v>
          </cell>
        </row>
        <row r="772">
          <cell r="B772" t="str">
            <v>Floette</v>
          </cell>
          <cell r="C772" t="str">
            <v>Fairy</v>
          </cell>
          <cell r="G772">
            <v>4</v>
          </cell>
          <cell r="H772">
            <v>54</v>
          </cell>
          <cell r="I772">
            <v>4</v>
          </cell>
          <cell r="J772">
            <v>45</v>
          </cell>
          <cell r="K772">
            <v>2</v>
          </cell>
          <cell r="L772">
            <v>4</v>
          </cell>
          <cell r="M772">
            <v>52</v>
          </cell>
          <cell r="N772">
            <v>2</v>
          </cell>
          <cell r="O772">
            <v>4</v>
          </cell>
          <cell r="P772">
            <v>47</v>
          </cell>
          <cell r="Q772">
            <v>2</v>
          </cell>
          <cell r="R772">
            <v>4</v>
          </cell>
          <cell r="S772">
            <v>75</v>
          </cell>
          <cell r="T772">
            <v>2</v>
          </cell>
          <cell r="U772">
            <v>5</v>
          </cell>
          <cell r="V772">
            <v>98</v>
          </cell>
          <cell r="W772">
            <v>3</v>
          </cell>
          <cell r="X772">
            <v>6</v>
          </cell>
          <cell r="Y772">
            <v>371</v>
          </cell>
          <cell r="Z772">
            <v>11</v>
          </cell>
          <cell r="AA772">
            <v>23</v>
          </cell>
          <cell r="AB772">
            <v>61.83</v>
          </cell>
          <cell r="AC772">
            <v>2.2000000000000002</v>
          </cell>
          <cell r="AD772">
            <v>2.1666666666666665</v>
          </cell>
          <cell r="AE772">
            <v>2.1666666666666665</v>
          </cell>
          <cell r="AF772">
            <v>4.5999999999999996</v>
          </cell>
          <cell r="AG772">
            <v>4.166666666666667</v>
          </cell>
          <cell r="AH772">
            <v>4.166666666666667</v>
          </cell>
        </row>
        <row r="773">
          <cell r="B773" t="str">
            <v>Florges</v>
          </cell>
          <cell r="C773" t="str">
            <v>Fairy</v>
          </cell>
          <cell r="G773">
            <v>5</v>
          </cell>
          <cell r="H773">
            <v>78</v>
          </cell>
          <cell r="I773">
            <v>5</v>
          </cell>
          <cell r="J773">
            <v>65</v>
          </cell>
          <cell r="K773">
            <v>2</v>
          </cell>
          <cell r="L773">
            <v>4</v>
          </cell>
          <cell r="M773">
            <v>75</v>
          </cell>
          <cell r="N773">
            <v>2</v>
          </cell>
          <cell r="O773">
            <v>5</v>
          </cell>
          <cell r="P773">
            <v>68</v>
          </cell>
          <cell r="Q773">
            <v>2</v>
          </cell>
          <cell r="R773">
            <v>4</v>
          </cell>
          <cell r="S773">
            <v>112</v>
          </cell>
          <cell r="T773">
            <v>3</v>
          </cell>
          <cell r="U773">
            <v>6</v>
          </cell>
          <cell r="V773">
            <v>154</v>
          </cell>
          <cell r="W773">
            <v>3</v>
          </cell>
          <cell r="X773">
            <v>7</v>
          </cell>
          <cell r="Y773">
            <v>552</v>
          </cell>
          <cell r="Z773">
            <v>12</v>
          </cell>
          <cell r="AA773">
            <v>26</v>
          </cell>
          <cell r="AB773">
            <v>92</v>
          </cell>
          <cell r="AC773">
            <v>2.4</v>
          </cell>
          <cell r="AD773">
            <v>2.4166666666666665</v>
          </cell>
          <cell r="AE773">
            <v>2.4166666666666665</v>
          </cell>
          <cell r="AF773">
            <v>5.2</v>
          </cell>
          <cell r="AG773">
            <v>4.75</v>
          </cell>
          <cell r="AH773">
            <v>4.75</v>
          </cell>
        </row>
        <row r="774">
          <cell r="B774" t="str">
            <v>Skiddo</v>
          </cell>
          <cell r="C774" t="str">
            <v>Grass</v>
          </cell>
          <cell r="G774">
            <v>3</v>
          </cell>
          <cell r="H774">
            <v>66</v>
          </cell>
          <cell r="I774">
            <v>3</v>
          </cell>
          <cell r="J774">
            <v>65</v>
          </cell>
          <cell r="K774">
            <v>2</v>
          </cell>
          <cell r="L774">
            <v>4</v>
          </cell>
          <cell r="M774">
            <v>52</v>
          </cell>
          <cell r="N774">
            <v>2</v>
          </cell>
          <cell r="O774">
            <v>4</v>
          </cell>
          <cell r="P774">
            <v>48</v>
          </cell>
          <cell r="Q774">
            <v>2</v>
          </cell>
          <cell r="R774">
            <v>4</v>
          </cell>
          <cell r="S774">
            <v>62</v>
          </cell>
          <cell r="T774">
            <v>2</v>
          </cell>
          <cell r="U774">
            <v>4</v>
          </cell>
          <cell r="V774">
            <v>57</v>
          </cell>
          <cell r="W774">
            <v>2</v>
          </cell>
          <cell r="X774">
            <v>4</v>
          </cell>
          <cell r="Y774">
            <v>350</v>
          </cell>
          <cell r="Z774">
            <v>10</v>
          </cell>
          <cell r="AA774">
            <v>20</v>
          </cell>
          <cell r="AB774">
            <v>58.33</v>
          </cell>
          <cell r="AC774">
            <v>2</v>
          </cell>
          <cell r="AD774">
            <v>1.9166666666666667</v>
          </cell>
          <cell r="AE774">
            <v>1.9166666666666667</v>
          </cell>
          <cell r="AF774">
            <v>4</v>
          </cell>
          <cell r="AG774">
            <v>3.5833333333333335</v>
          </cell>
          <cell r="AH774">
            <v>3.5833333333333335</v>
          </cell>
        </row>
        <row r="775">
          <cell r="B775" t="str">
            <v>Gogoat</v>
          </cell>
          <cell r="C775" t="str">
            <v>Grass</v>
          </cell>
          <cell r="G775">
            <v>5</v>
          </cell>
          <cell r="H775">
            <v>123</v>
          </cell>
          <cell r="I775">
            <v>5</v>
          </cell>
          <cell r="J775">
            <v>100</v>
          </cell>
          <cell r="K775">
            <v>3</v>
          </cell>
          <cell r="L775">
            <v>6</v>
          </cell>
          <cell r="M775">
            <v>68</v>
          </cell>
          <cell r="N775">
            <v>2</v>
          </cell>
          <cell r="O775">
            <v>4</v>
          </cell>
          <cell r="P775">
            <v>62</v>
          </cell>
          <cell r="Q775">
            <v>2</v>
          </cell>
          <cell r="R775">
            <v>4</v>
          </cell>
          <cell r="S775">
            <v>97</v>
          </cell>
          <cell r="T775">
            <v>2</v>
          </cell>
          <cell r="U775">
            <v>5</v>
          </cell>
          <cell r="V775">
            <v>81</v>
          </cell>
          <cell r="W775">
            <v>2</v>
          </cell>
          <cell r="X775">
            <v>4</v>
          </cell>
          <cell r="Y775">
            <v>531</v>
          </cell>
          <cell r="Z775">
            <v>11</v>
          </cell>
          <cell r="AA775">
            <v>23</v>
          </cell>
          <cell r="AB775">
            <v>88.5</v>
          </cell>
          <cell r="AC775">
            <v>2.2000000000000002</v>
          </cell>
          <cell r="AD775">
            <v>2.25</v>
          </cell>
          <cell r="AE775">
            <v>2.25</v>
          </cell>
          <cell r="AF775">
            <v>4.5999999999999996</v>
          </cell>
          <cell r="AG775">
            <v>4.25</v>
          </cell>
          <cell r="AH775">
            <v>4.25</v>
          </cell>
        </row>
        <row r="776">
          <cell r="B776" t="str">
            <v>Pancham</v>
          </cell>
          <cell r="C776" t="str">
            <v>Fighting</v>
          </cell>
          <cell r="G776">
            <v>3</v>
          </cell>
          <cell r="H776">
            <v>67</v>
          </cell>
          <cell r="I776">
            <v>3</v>
          </cell>
          <cell r="J776">
            <v>82</v>
          </cell>
          <cell r="K776">
            <v>2</v>
          </cell>
          <cell r="L776">
            <v>5</v>
          </cell>
          <cell r="M776">
            <v>43</v>
          </cell>
          <cell r="N776">
            <v>1</v>
          </cell>
          <cell r="O776">
            <v>3</v>
          </cell>
          <cell r="P776">
            <v>62</v>
          </cell>
          <cell r="Q776">
            <v>2</v>
          </cell>
          <cell r="R776">
            <v>4</v>
          </cell>
          <cell r="S776">
            <v>46</v>
          </cell>
          <cell r="T776">
            <v>2</v>
          </cell>
          <cell r="U776">
            <v>4</v>
          </cell>
          <cell r="V776">
            <v>48</v>
          </cell>
          <cell r="W776">
            <v>2</v>
          </cell>
          <cell r="X776">
            <v>4</v>
          </cell>
          <cell r="Y776">
            <v>348</v>
          </cell>
          <cell r="Z776">
            <v>9</v>
          </cell>
          <cell r="AA776">
            <v>20</v>
          </cell>
          <cell r="AB776">
            <v>58</v>
          </cell>
          <cell r="AC776">
            <v>1.8</v>
          </cell>
          <cell r="AD776">
            <v>1.75</v>
          </cell>
          <cell r="AE776">
            <v>1.75</v>
          </cell>
          <cell r="AF776">
            <v>4</v>
          </cell>
          <cell r="AG776">
            <v>3.5833333333333335</v>
          </cell>
          <cell r="AH776">
            <v>3.5833333333333335</v>
          </cell>
        </row>
        <row r="777">
          <cell r="B777" t="str">
            <v>Pangoro</v>
          </cell>
          <cell r="C777" t="str">
            <v>Fighting</v>
          </cell>
          <cell r="D777" t="str">
            <v>Dark</v>
          </cell>
          <cell r="G777">
            <v>7</v>
          </cell>
          <cell r="H777">
            <v>95</v>
          </cell>
          <cell r="I777">
            <v>7</v>
          </cell>
          <cell r="J777">
            <v>124</v>
          </cell>
          <cell r="K777">
            <v>3</v>
          </cell>
          <cell r="L777">
            <v>7</v>
          </cell>
          <cell r="M777">
            <v>58</v>
          </cell>
          <cell r="N777">
            <v>2</v>
          </cell>
          <cell r="O777">
            <v>4</v>
          </cell>
          <cell r="P777">
            <v>78</v>
          </cell>
          <cell r="Q777">
            <v>2</v>
          </cell>
          <cell r="R777">
            <v>5</v>
          </cell>
          <cell r="S777">
            <v>69</v>
          </cell>
          <cell r="T777">
            <v>2</v>
          </cell>
          <cell r="U777">
            <v>4</v>
          </cell>
          <cell r="V777">
            <v>71</v>
          </cell>
          <cell r="W777">
            <v>2</v>
          </cell>
          <cell r="X777">
            <v>5</v>
          </cell>
          <cell r="Y777">
            <v>495</v>
          </cell>
          <cell r="Z777">
            <v>11</v>
          </cell>
          <cell r="AA777">
            <v>25</v>
          </cell>
          <cell r="AB777">
            <v>82.5</v>
          </cell>
          <cell r="AC777">
            <v>2.2000000000000002</v>
          </cell>
          <cell r="AD777">
            <v>2.4166666666666665</v>
          </cell>
          <cell r="AE777">
            <v>2.4166666666666665</v>
          </cell>
          <cell r="AF777">
            <v>5</v>
          </cell>
          <cell r="AG777">
            <v>4.75</v>
          </cell>
          <cell r="AH777">
            <v>4.75</v>
          </cell>
        </row>
        <row r="778">
          <cell r="B778" t="str">
            <v>Furfrou</v>
          </cell>
          <cell r="C778" t="str">
            <v>Normal</v>
          </cell>
          <cell r="G778">
            <v>4</v>
          </cell>
          <cell r="H778">
            <v>75</v>
          </cell>
          <cell r="I778">
            <v>4</v>
          </cell>
          <cell r="J778">
            <v>80</v>
          </cell>
          <cell r="K778">
            <v>2</v>
          </cell>
          <cell r="L778">
            <v>5</v>
          </cell>
          <cell r="M778">
            <v>102</v>
          </cell>
          <cell r="N778">
            <v>3</v>
          </cell>
          <cell r="O778">
            <v>6</v>
          </cell>
          <cell r="P778">
            <v>60</v>
          </cell>
          <cell r="Q778">
            <v>2</v>
          </cell>
          <cell r="R778">
            <v>4</v>
          </cell>
          <cell r="S778">
            <v>65</v>
          </cell>
          <cell r="T778">
            <v>2</v>
          </cell>
          <cell r="U778">
            <v>4</v>
          </cell>
          <cell r="V778">
            <v>90</v>
          </cell>
          <cell r="W778">
            <v>2</v>
          </cell>
          <cell r="X778">
            <v>5</v>
          </cell>
          <cell r="Y778">
            <v>472</v>
          </cell>
          <cell r="Z778">
            <v>11</v>
          </cell>
          <cell r="AA778">
            <v>24</v>
          </cell>
          <cell r="AB778">
            <v>78.67</v>
          </cell>
          <cell r="AC778">
            <v>2.2000000000000002</v>
          </cell>
          <cell r="AD778">
            <v>2.1666666666666665</v>
          </cell>
          <cell r="AE778">
            <v>2.1666666666666665</v>
          </cell>
          <cell r="AF778">
            <v>4.8</v>
          </cell>
          <cell r="AG778">
            <v>4.333333333333333</v>
          </cell>
          <cell r="AH778">
            <v>4.333333333333333</v>
          </cell>
        </row>
        <row r="779">
          <cell r="B779" t="str">
            <v>Espurr</v>
          </cell>
          <cell r="C779" t="str">
            <v>Psychic</v>
          </cell>
          <cell r="G779">
            <v>3</v>
          </cell>
          <cell r="H779">
            <v>62</v>
          </cell>
          <cell r="I779">
            <v>3</v>
          </cell>
          <cell r="J779">
            <v>48</v>
          </cell>
          <cell r="K779">
            <v>2</v>
          </cell>
          <cell r="L779">
            <v>4</v>
          </cell>
          <cell r="M779">
            <v>68</v>
          </cell>
          <cell r="N779">
            <v>2</v>
          </cell>
          <cell r="O779">
            <v>4</v>
          </cell>
          <cell r="P779">
            <v>54</v>
          </cell>
          <cell r="Q779">
            <v>2</v>
          </cell>
          <cell r="R779">
            <v>4</v>
          </cell>
          <cell r="S779">
            <v>63</v>
          </cell>
          <cell r="T779">
            <v>2</v>
          </cell>
          <cell r="U779">
            <v>4</v>
          </cell>
          <cell r="V779">
            <v>60</v>
          </cell>
          <cell r="W779">
            <v>2</v>
          </cell>
          <cell r="X779">
            <v>4</v>
          </cell>
          <cell r="Y779">
            <v>355</v>
          </cell>
          <cell r="Z779">
            <v>10</v>
          </cell>
          <cell r="AA779">
            <v>20</v>
          </cell>
          <cell r="AB779">
            <v>59.17</v>
          </cell>
          <cell r="AC779">
            <v>2</v>
          </cell>
          <cell r="AD779">
            <v>1.9166666666666667</v>
          </cell>
          <cell r="AE779">
            <v>1.9166666666666667</v>
          </cell>
          <cell r="AF779">
            <v>4</v>
          </cell>
          <cell r="AG779">
            <v>3.5833333333333335</v>
          </cell>
          <cell r="AH779">
            <v>3.5833333333333335</v>
          </cell>
        </row>
        <row r="780">
          <cell r="B780" t="str">
            <v>Meowstic</v>
          </cell>
          <cell r="C780" t="str">
            <v>Psychic</v>
          </cell>
          <cell r="G780">
            <v>4</v>
          </cell>
          <cell r="H780">
            <v>74</v>
          </cell>
          <cell r="I780">
            <v>4</v>
          </cell>
          <cell r="J780">
            <v>48</v>
          </cell>
          <cell r="K780">
            <v>2</v>
          </cell>
          <cell r="L780">
            <v>4</v>
          </cell>
          <cell r="M780">
            <v>104</v>
          </cell>
          <cell r="N780">
            <v>3</v>
          </cell>
          <cell r="O780">
            <v>6</v>
          </cell>
          <cell r="P780">
            <v>76</v>
          </cell>
          <cell r="Q780">
            <v>2</v>
          </cell>
          <cell r="R780">
            <v>5</v>
          </cell>
          <cell r="S780">
            <v>83</v>
          </cell>
          <cell r="T780">
            <v>2</v>
          </cell>
          <cell r="U780">
            <v>5</v>
          </cell>
          <cell r="V780">
            <v>81</v>
          </cell>
          <cell r="W780">
            <v>2</v>
          </cell>
          <cell r="X780">
            <v>5</v>
          </cell>
          <cell r="Y780">
            <v>466</v>
          </cell>
          <cell r="Z780">
            <v>11</v>
          </cell>
          <cell r="AA780">
            <v>25</v>
          </cell>
          <cell r="AB780">
            <v>77.67</v>
          </cell>
          <cell r="AC780">
            <v>2.2000000000000002</v>
          </cell>
          <cell r="AD780">
            <v>2.1666666666666665</v>
          </cell>
          <cell r="AE780">
            <v>2.1666666666666665</v>
          </cell>
          <cell r="AF780">
            <v>5</v>
          </cell>
          <cell r="AG780">
            <v>4.5</v>
          </cell>
          <cell r="AH780">
            <v>4.5</v>
          </cell>
        </row>
        <row r="781">
          <cell r="B781" t="str">
            <v>Honedge</v>
          </cell>
          <cell r="C781" t="str">
            <v>Steel</v>
          </cell>
          <cell r="D781" t="str">
            <v>Ghost</v>
          </cell>
          <cell r="G781">
            <v>3</v>
          </cell>
          <cell r="H781">
            <v>45</v>
          </cell>
          <cell r="I781">
            <v>3</v>
          </cell>
          <cell r="J781">
            <v>80</v>
          </cell>
          <cell r="K781">
            <v>2</v>
          </cell>
          <cell r="L781">
            <v>5</v>
          </cell>
          <cell r="M781">
            <v>28</v>
          </cell>
          <cell r="N781">
            <v>1</v>
          </cell>
          <cell r="O781">
            <v>3</v>
          </cell>
          <cell r="P781">
            <v>100</v>
          </cell>
          <cell r="Q781">
            <v>3</v>
          </cell>
          <cell r="R781">
            <v>6</v>
          </cell>
          <cell r="S781">
            <v>35</v>
          </cell>
          <cell r="T781">
            <v>1</v>
          </cell>
          <cell r="U781">
            <v>3</v>
          </cell>
          <cell r="V781">
            <v>37</v>
          </cell>
          <cell r="W781">
            <v>1</v>
          </cell>
          <cell r="X781">
            <v>3</v>
          </cell>
          <cell r="Y781">
            <v>325</v>
          </cell>
          <cell r="Z781">
            <v>8</v>
          </cell>
          <cell r="AA781">
            <v>20</v>
          </cell>
          <cell r="AB781">
            <v>54.17</v>
          </cell>
          <cell r="AC781">
            <v>1.6</v>
          </cell>
          <cell r="AD781">
            <v>1.5833333333333333</v>
          </cell>
          <cell r="AE781">
            <v>1.5833333333333333</v>
          </cell>
          <cell r="AF781">
            <v>4</v>
          </cell>
          <cell r="AG781">
            <v>3.5833333333333335</v>
          </cell>
          <cell r="AH781">
            <v>3.5833333333333335</v>
          </cell>
        </row>
        <row r="782">
          <cell r="B782" t="str">
            <v>Doublade</v>
          </cell>
          <cell r="C782" t="str">
            <v>Steel</v>
          </cell>
          <cell r="D782" t="str">
            <v>Ghost</v>
          </cell>
          <cell r="G782">
            <v>4</v>
          </cell>
          <cell r="H782">
            <v>59</v>
          </cell>
          <cell r="I782">
            <v>4</v>
          </cell>
          <cell r="J782">
            <v>110</v>
          </cell>
          <cell r="K782">
            <v>3</v>
          </cell>
          <cell r="L782">
            <v>6</v>
          </cell>
          <cell r="M782">
            <v>35</v>
          </cell>
          <cell r="N782">
            <v>1</v>
          </cell>
          <cell r="O782">
            <v>3</v>
          </cell>
          <cell r="P782">
            <v>150</v>
          </cell>
          <cell r="Q782">
            <v>4</v>
          </cell>
          <cell r="R782">
            <v>8</v>
          </cell>
          <cell r="S782">
            <v>45</v>
          </cell>
          <cell r="T782">
            <v>2</v>
          </cell>
          <cell r="U782">
            <v>4</v>
          </cell>
          <cell r="V782">
            <v>49</v>
          </cell>
          <cell r="W782">
            <v>2</v>
          </cell>
          <cell r="X782">
            <v>4</v>
          </cell>
          <cell r="Y782">
            <v>448</v>
          </cell>
          <cell r="Z782">
            <v>12</v>
          </cell>
          <cell r="AA782">
            <v>25</v>
          </cell>
          <cell r="AB782">
            <v>74.67</v>
          </cell>
          <cell r="AC782">
            <v>2.4</v>
          </cell>
          <cell r="AD782">
            <v>2.3333333333333335</v>
          </cell>
          <cell r="AE782">
            <v>2.3333333333333335</v>
          </cell>
          <cell r="AF782">
            <v>5</v>
          </cell>
          <cell r="AG782">
            <v>4.5</v>
          </cell>
          <cell r="AH782">
            <v>4.5</v>
          </cell>
        </row>
        <row r="783">
          <cell r="B783" t="str">
            <v>Aegislash (Shield Forme)</v>
          </cell>
          <cell r="C783" t="str">
            <v>Steel</v>
          </cell>
          <cell r="D783" t="str">
            <v>Ghost</v>
          </cell>
          <cell r="G783">
            <v>5</v>
          </cell>
          <cell r="H783">
            <v>60</v>
          </cell>
          <cell r="I783">
            <v>5</v>
          </cell>
          <cell r="J783">
            <v>50</v>
          </cell>
          <cell r="K783">
            <v>2</v>
          </cell>
          <cell r="L783">
            <v>4</v>
          </cell>
          <cell r="M783">
            <v>60</v>
          </cell>
          <cell r="N783">
            <v>1</v>
          </cell>
          <cell r="O783">
            <v>3</v>
          </cell>
          <cell r="P783">
            <v>150</v>
          </cell>
          <cell r="Q783">
            <v>2</v>
          </cell>
          <cell r="R783">
            <v>8</v>
          </cell>
          <cell r="S783">
            <v>50</v>
          </cell>
          <cell r="T783">
            <v>2</v>
          </cell>
          <cell r="U783">
            <v>4</v>
          </cell>
          <cell r="V783">
            <v>150</v>
          </cell>
          <cell r="W783">
            <v>2</v>
          </cell>
          <cell r="X783">
            <v>8</v>
          </cell>
          <cell r="Y783">
            <v>520</v>
          </cell>
          <cell r="Z783">
            <v>9</v>
          </cell>
          <cell r="AA783">
            <v>27</v>
          </cell>
          <cell r="AB783">
            <v>86.67</v>
          </cell>
          <cell r="AC783">
            <v>1.8</v>
          </cell>
          <cell r="AD783">
            <v>1.9166666666666667</v>
          </cell>
          <cell r="AE783">
            <v>1.9166666666666667</v>
          </cell>
          <cell r="AF783">
            <v>5.4</v>
          </cell>
          <cell r="AG783">
            <v>4.916666666666667</v>
          </cell>
          <cell r="AH783">
            <v>4.916666666666667</v>
          </cell>
        </row>
        <row r="784">
          <cell r="B784" t="str">
            <v>Aegislash (Blade Forme)</v>
          </cell>
          <cell r="C784" t="str">
            <v>Steel</v>
          </cell>
          <cell r="D784" t="str">
            <v>Ghost</v>
          </cell>
          <cell r="G784">
            <v>5</v>
          </cell>
          <cell r="H784">
            <v>60</v>
          </cell>
          <cell r="I784">
            <v>5</v>
          </cell>
          <cell r="J784">
            <v>150</v>
          </cell>
          <cell r="K784">
            <v>2</v>
          </cell>
          <cell r="L784">
            <v>8</v>
          </cell>
          <cell r="M784">
            <v>60</v>
          </cell>
          <cell r="N784">
            <v>1</v>
          </cell>
          <cell r="O784">
            <v>3</v>
          </cell>
          <cell r="P784">
            <v>50</v>
          </cell>
          <cell r="Q784">
            <v>2</v>
          </cell>
          <cell r="R784">
            <v>4</v>
          </cell>
          <cell r="S784">
            <v>150</v>
          </cell>
          <cell r="T784">
            <v>2</v>
          </cell>
          <cell r="U784">
            <v>8</v>
          </cell>
          <cell r="V784">
            <v>50</v>
          </cell>
          <cell r="W784">
            <v>2</v>
          </cell>
          <cell r="X784">
            <v>4</v>
          </cell>
          <cell r="Y784">
            <v>520</v>
          </cell>
          <cell r="Z784">
            <v>9</v>
          </cell>
          <cell r="AA784">
            <v>27</v>
          </cell>
          <cell r="AB784">
            <v>86.67</v>
          </cell>
          <cell r="AC784">
            <v>1.8</v>
          </cell>
          <cell r="AD784">
            <v>1.9166666666666667</v>
          </cell>
          <cell r="AE784">
            <v>1.9166666666666667</v>
          </cell>
          <cell r="AF784">
            <v>5.4</v>
          </cell>
          <cell r="AG784">
            <v>4.916666666666667</v>
          </cell>
          <cell r="AH784">
            <v>4.916666666666667</v>
          </cell>
        </row>
        <row r="785">
          <cell r="B785" t="str">
            <v>Spritzee</v>
          </cell>
          <cell r="C785" t="str">
            <v>Fairy</v>
          </cell>
          <cell r="G785">
            <v>3</v>
          </cell>
          <cell r="H785">
            <v>78</v>
          </cell>
          <cell r="I785">
            <v>3</v>
          </cell>
          <cell r="J785">
            <v>52</v>
          </cell>
          <cell r="K785">
            <v>2</v>
          </cell>
          <cell r="L785">
            <v>4</v>
          </cell>
          <cell r="M785">
            <v>23</v>
          </cell>
          <cell r="N785">
            <v>1</v>
          </cell>
          <cell r="O785">
            <v>3</v>
          </cell>
          <cell r="P785">
            <v>60</v>
          </cell>
          <cell r="Q785">
            <v>2</v>
          </cell>
          <cell r="R785">
            <v>4</v>
          </cell>
          <cell r="S785">
            <v>63</v>
          </cell>
          <cell r="T785">
            <v>2</v>
          </cell>
          <cell r="U785">
            <v>4</v>
          </cell>
          <cell r="V785">
            <v>65</v>
          </cell>
          <cell r="W785">
            <v>2</v>
          </cell>
          <cell r="X785">
            <v>4</v>
          </cell>
          <cell r="Y785">
            <v>341</v>
          </cell>
          <cell r="Z785">
            <v>9</v>
          </cell>
          <cell r="AA785">
            <v>19</v>
          </cell>
          <cell r="AB785">
            <v>56.83</v>
          </cell>
          <cell r="AC785">
            <v>1.8</v>
          </cell>
          <cell r="AD785">
            <v>1.75</v>
          </cell>
          <cell r="AE785">
            <v>1.75</v>
          </cell>
          <cell r="AF785">
            <v>3.8</v>
          </cell>
          <cell r="AG785">
            <v>3.4166666666666665</v>
          </cell>
          <cell r="AH785">
            <v>3.4166666666666665</v>
          </cell>
        </row>
        <row r="786">
          <cell r="B786" t="str">
            <v>Aromatisse</v>
          </cell>
          <cell r="C786" t="str">
            <v>Fairy</v>
          </cell>
          <cell r="G786">
            <v>4</v>
          </cell>
          <cell r="H786">
            <v>101</v>
          </cell>
          <cell r="I786">
            <v>4</v>
          </cell>
          <cell r="J786">
            <v>72</v>
          </cell>
          <cell r="K786">
            <v>2</v>
          </cell>
          <cell r="L786">
            <v>5</v>
          </cell>
          <cell r="M786">
            <v>29</v>
          </cell>
          <cell r="N786">
            <v>1</v>
          </cell>
          <cell r="O786">
            <v>3</v>
          </cell>
          <cell r="P786">
            <v>72</v>
          </cell>
          <cell r="Q786">
            <v>2</v>
          </cell>
          <cell r="R786">
            <v>5</v>
          </cell>
          <cell r="S786">
            <v>99</v>
          </cell>
          <cell r="T786">
            <v>3</v>
          </cell>
          <cell r="U786">
            <v>6</v>
          </cell>
          <cell r="V786">
            <v>89</v>
          </cell>
          <cell r="W786">
            <v>2</v>
          </cell>
          <cell r="X786">
            <v>5</v>
          </cell>
          <cell r="Y786">
            <v>462</v>
          </cell>
          <cell r="Z786">
            <v>10</v>
          </cell>
          <cell r="AA786">
            <v>24</v>
          </cell>
          <cell r="AB786">
            <v>77</v>
          </cell>
          <cell r="AC786">
            <v>2</v>
          </cell>
          <cell r="AD786">
            <v>2</v>
          </cell>
          <cell r="AE786">
            <v>2</v>
          </cell>
          <cell r="AF786">
            <v>4.8</v>
          </cell>
          <cell r="AG786">
            <v>4.333333333333333</v>
          </cell>
          <cell r="AH786">
            <v>4.333333333333333</v>
          </cell>
        </row>
        <row r="787">
          <cell r="B787" t="str">
            <v>Swirlix</v>
          </cell>
          <cell r="C787" t="str">
            <v>Fairy</v>
          </cell>
          <cell r="G787">
            <v>3</v>
          </cell>
          <cell r="H787">
            <v>62</v>
          </cell>
          <cell r="I787">
            <v>3</v>
          </cell>
          <cell r="J787">
            <v>48</v>
          </cell>
          <cell r="K787">
            <v>2</v>
          </cell>
          <cell r="L787">
            <v>4</v>
          </cell>
          <cell r="M787">
            <v>49</v>
          </cell>
          <cell r="N787">
            <v>2</v>
          </cell>
          <cell r="O787">
            <v>4</v>
          </cell>
          <cell r="P787">
            <v>66</v>
          </cell>
          <cell r="Q787">
            <v>2</v>
          </cell>
          <cell r="R787">
            <v>4</v>
          </cell>
          <cell r="S787">
            <v>59</v>
          </cell>
          <cell r="T787">
            <v>2</v>
          </cell>
          <cell r="U787">
            <v>4</v>
          </cell>
          <cell r="V787">
            <v>57</v>
          </cell>
          <cell r="W787">
            <v>2</v>
          </cell>
          <cell r="X787">
            <v>4</v>
          </cell>
          <cell r="Y787">
            <v>341</v>
          </cell>
          <cell r="Z787">
            <v>10</v>
          </cell>
          <cell r="AA787">
            <v>20</v>
          </cell>
          <cell r="AB787">
            <v>56.83</v>
          </cell>
          <cell r="AC787">
            <v>2</v>
          </cell>
          <cell r="AD787">
            <v>1.9166666666666667</v>
          </cell>
          <cell r="AE787">
            <v>1.9166666666666667</v>
          </cell>
          <cell r="AF787">
            <v>4</v>
          </cell>
          <cell r="AG787">
            <v>3.5833333333333335</v>
          </cell>
          <cell r="AH787">
            <v>3.5833333333333335</v>
          </cell>
        </row>
        <row r="788">
          <cell r="B788" t="str">
            <v>Slurpuff</v>
          </cell>
          <cell r="C788" t="str">
            <v>Fairy</v>
          </cell>
          <cell r="G788">
            <v>4</v>
          </cell>
          <cell r="H788">
            <v>82</v>
          </cell>
          <cell r="I788">
            <v>4</v>
          </cell>
          <cell r="J788">
            <v>80</v>
          </cell>
          <cell r="K788">
            <v>2</v>
          </cell>
          <cell r="L788">
            <v>5</v>
          </cell>
          <cell r="M788">
            <v>72</v>
          </cell>
          <cell r="N788">
            <v>2</v>
          </cell>
          <cell r="O788">
            <v>5</v>
          </cell>
          <cell r="P788">
            <v>86</v>
          </cell>
          <cell r="Q788">
            <v>2</v>
          </cell>
          <cell r="R788">
            <v>5</v>
          </cell>
          <cell r="S788">
            <v>85</v>
          </cell>
          <cell r="T788">
            <v>2</v>
          </cell>
          <cell r="U788">
            <v>5</v>
          </cell>
          <cell r="V788">
            <v>75</v>
          </cell>
          <cell r="W788">
            <v>2</v>
          </cell>
          <cell r="X788">
            <v>5</v>
          </cell>
          <cell r="Y788">
            <v>480</v>
          </cell>
          <cell r="Z788">
            <v>10</v>
          </cell>
          <cell r="AA788">
            <v>25</v>
          </cell>
          <cell r="AB788">
            <v>80</v>
          </cell>
          <cell r="AC788">
            <v>2</v>
          </cell>
          <cell r="AD788">
            <v>2</v>
          </cell>
          <cell r="AE788">
            <v>2</v>
          </cell>
          <cell r="AF788">
            <v>5</v>
          </cell>
          <cell r="AG788">
            <v>4.5</v>
          </cell>
          <cell r="AH788">
            <v>4.5</v>
          </cell>
        </row>
        <row r="789">
          <cell r="B789" t="str">
            <v>Inkay</v>
          </cell>
          <cell r="C789" t="str">
            <v>Dark</v>
          </cell>
          <cell r="D789" t="str">
            <v>Psychic</v>
          </cell>
          <cell r="G789">
            <v>3</v>
          </cell>
          <cell r="H789">
            <v>53</v>
          </cell>
          <cell r="I789">
            <v>3</v>
          </cell>
          <cell r="J789">
            <v>54</v>
          </cell>
          <cell r="K789">
            <v>2</v>
          </cell>
          <cell r="L789">
            <v>4</v>
          </cell>
          <cell r="M789">
            <v>45</v>
          </cell>
          <cell r="N789">
            <v>2</v>
          </cell>
          <cell r="O789">
            <v>4</v>
          </cell>
          <cell r="P789">
            <v>53</v>
          </cell>
          <cell r="Q789">
            <v>2</v>
          </cell>
          <cell r="R789">
            <v>4</v>
          </cell>
          <cell r="S789">
            <v>37</v>
          </cell>
          <cell r="T789">
            <v>1</v>
          </cell>
          <cell r="U789">
            <v>3</v>
          </cell>
          <cell r="V789">
            <v>46</v>
          </cell>
          <cell r="W789">
            <v>2</v>
          </cell>
          <cell r="X789">
            <v>4</v>
          </cell>
          <cell r="Y789">
            <v>288</v>
          </cell>
          <cell r="Z789">
            <v>9</v>
          </cell>
          <cell r="AA789">
            <v>19</v>
          </cell>
          <cell r="AB789">
            <v>48</v>
          </cell>
          <cell r="AC789">
            <v>1.8</v>
          </cell>
          <cell r="AD789">
            <v>1.75</v>
          </cell>
          <cell r="AE789">
            <v>1.75</v>
          </cell>
          <cell r="AF789">
            <v>3.8</v>
          </cell>
          <cell r="AG789">
            <v>3.4166666666666665</v>
          </cell>
          <cell r="AH789">
            <v>3.4166666666666665</v>
          </cell>
        </row>
        <row r="790">
          <cell r="B790" t="str">
            <v>Malamar</v>
          </cell>
          <cell r="C790" t="str">
            <v>Dark</v>
          </cell>
          <cell r="D790" t="str">
            <v>Psychic</v>
          </cell>
          <cell r="G790">
            <v>5</v>
          </cell>
          <cell r="H790">
            <v>86</v>
          </cell>
          <cell r="I790">
            <v>5</v>
          </cell>
          <cell r="J790">
            <v>92</v>
          </cell>
          <cell r="K790">
            <v>2</v>
          </cell>
          <cell r="L790">
            <v>5</v>
          </cell>
          <cell r="M790">
            <v>73</v>
          </cell>
          <cell r="N790">
            <v>2</v>
          </cell>
          <cell r="O790">
            <v>5</v>
          </cell>
          <cell r="P790">
            <v>88</v>
          </cell>
          <cell r="Q790">
            <v>2</v>
          </cell>
          <cell r="R790">
            <v>5</v>
          </cell>
          <cell r="S790">
            <v>68</v>
          </cell>
          <cell r="T790">
            <v>2</v>
          </cell>
          <cell r="U790">
            <v>4</v>
          </cell>
          <cell r="V790">
            <v>75</v>
          </cell>
          <cell r="W790">
            <v>2</v>
          </cell>
          <cell r="X790">
            <v>5</v>
          </cell>
          <cell r="Y790">
            <v>482</v>
          </cell>
          <cell r="Z790">
            <v>10</v>
          </cell>
          <cell r="AA790">
            <v>24</v>
          </cell>
          <cell r="AB790">
            <v>80.33</v>
          </cell>
          <cell r="AC790">
            <v>2</v>
          </cell>
          <cell r="AD790">
            <v>2.0833333333333335</v>
          </cell>
          <cell r="AE790">
            <v>2.0833333333333335</v>
          </cell>
          <cell r="AF790">
            <v>4.8</v>
          </cell>
          <cell r="AG790">
            <v>4.416666666666667</v>
          </cell>
          <cell r="AH790">
            <v>4.416666666666667</v>
          </cell>
        </row>
        <row r="791">
          <cell r="B791" t="str">
            <v>Binacle</v>
          </cell>
          <cell r="C791" t="str">
            <v>Rock</v>
          </cell>
          <cell r="D791" t="str">
            <v>Water</v>
          </cell>
          <cell r="G791">
            <v>3</v>
          </cell>
          <cell r="H791">
            <v>42</v>
          </cell>
          <cell r="I791">
            <v>3</v>
          </cell>
          <cell r="J791">
            <v>52</v>
          </cell>
          <cell r="K791">
            <v>2</v>
          </cell>
          <cell r="L791">
            <v>4</v>
          </cell>
          <cell r="M791">
            <v>50</v>
          </cell>
          <cell r="N791">
            <v>2</v>
          </cell>
          <cell r="O791">
            <v>4</v>
          </cell>
          <cell r="P791">
            <v>67</v>
          </cell>
          <cell r="Q791">
            <v>2</v>
          </cell>
          <cell r="R791">
            <v>4</v>
          </cell>
          <cell r="S791">
            <v>39</v>
          </cell>
          <cell r="T791">
            <v>1</v>
          </cell>
          <cell r="U791">
            <v>3</v>
          </cell>
          <cell r="V791">
            <v>56</v>
          </cell>
          <cell r="W791">
            <v>2</v>
          </cell>
          <cell r="X791">
            <v>4</v>
          </cell>
          <cell r="Y791">
            <v>306</v>
          </cell>
          <cell r="Z791">
            <v>9</v>
          </cell>
          <cell r="AA791">
            <v>19</v>
          </cell>
          <cell r="AB791">
            <v>51</v>
          </cell>
          <cell r="AC791">
            <v>1.8</v>
          </cell>
          <cell r="AD791">
            <v>1.75</v>
          </cell>
          <cell r="AE791">
            <v>1.75</v>
          </cell>
          <cell r="AF791">
            <v>3.8</v>
          </cell>
          <cell r="AG791">
            <v>3.4166666666666665</v>
          </cell>
          <cell r="AH791">
            <v>3.4166666666666665</v>
          </cell>
        </row>
        <row r="792">
          <cell r="B792" t="str">
            <v>Barbaracle</v>
          </cell>
          <cell r="C792" t="str">
            <v>Rock</v>
          </cell>
          <cell r="D792" t="str">
            <v>Water</v>
          </cell>
          <cell r="G792">
            <v>4</v>
          </cell>
          <cell r="H792">
            <v>72</v>
          </cell>
          <cell r="I792">
            <v>4</v>
          </cell>
          <cell r="J792">
            <v>105</v>
          </cell>
          <cell r="K792">
            <v>3</v>
          </cell>
          <cell r="L792">
            <v>6</v>
          </cell>
          <cell r="M792">
            <v>68</v>
          </cell>
          <cell r="N792">
            <v>2</v>
          </cell>
          <cell r="O792">
            <v>4</v>
          </cell>
          <cell r="P792">
            <v>115</v>
          </cell>
          <cell r="Q792">
            <v>3</v>
          </cell>
          <cell r="R792">
            <v>6</v>
          </cell>
          <cell r="S792">
            <v>54</v>
          </cell>
          <cell r="T792">
            <v>2</v>
          </cell>
          <cell r="U792">
            <v>4</v>
          </cell>
          <cell r="V792">
            <v>86</v>
          </cell>
          <cell r="W792">
            <v>2</v>
          </cell>
          <cell r="X792">
            <v>5</v>
          </cell>
          <cell r="Y792">
            <v>500</v>
          </cell>
          <cell r="Z792">
            <v>12</v>
          </cell>
          <cell r="AA792">
            <v>25</v>
          </cell>
          <cell r="AB792">
            <v>83.33</v>
          </cell>
          <cell r="AC792">
            <v>2.4</v>
          </cell>
          <cell r="AD792">
            <v>2.3333333333333335</v>
          </cell>
          <cell r="AE792">
            <v>2.3333333333333335</v>
          </cell>
          <cell r="AF792">
            <v>5</v>
          </cell>
          <cell r="AG792">
            <v>4.5</v>
          </cell>
          <cell r="AH792">
            <v>4.5</v>
          </cell>
        </row>
        <row r="793">
          <cell r="B793" t="str">
            <v>Skrelp</v>
          </cell>
          <cell r="C793" t="str">
            <v>Poison</v>
          </cell>
          <cell r="D793" t="str">
            <v>Water</v>
          </cell>
          <cell r="G793">
            <v>3</v>
          </cell>
          <cell r="H793">
            <v>50</v>
          </cell>
          <cell r="I793">
            <v>3</v>
          </cell>
          <cell r="J793">
            <v>60</v>
          </cell>
          <cell r="K793">
            <v>2</v>
          </cell>
          <cell r="L793">
            <v>4</v>
          </cell>
          <cell r="M793">
            <v>30</v>
          </cell>
          <cell r="N793">
            <v>1</v>
          </cell>
          <cell r="O793">
            <v>3</v>
          </cell>
          <cell r="P793">
            <v>60</v>
          </cell>
          <cell r="Q793">
            <v>2</v>
          </cell>
          <cell r="R793">
            <v>4</v>
          </cell>
          <cell r="S793">
            <v>60</v>
          </cell>
          <cell r="T793">
            <v>2</v>
          </cell>
          <cell r="U793">
            <v>4</v>
          </cell>
          <cell r="V793">
            <v>60</v>
          </cell>
          <cell r="W793">
            <v>2</v>
          </cell>
          <cell r="X793">
            <v>4</v>
          </cell>
          <cell r="Y793">
            <v>320</v>
          </cell>
          <cell r="Z793">
            <v>9</v>
          </cell>
          <cell r="AA793">
            <v>19</v>
          </cell>
          <cell r="AB793">
            <v>53.33</v>
          </cell>
          <cell r="AC793">
            <v>1.8</v>
          </cell>
          <cell r="AD793">
            <v>1.75</v>
          </cell>
          <cell r="AE793">
            <v>1.75</v>
          </cell>
          <cell r="AF793">
            <v>3.8</v>
          </cell>
          <cell r="AG793">
            <v>3.4166666666666665</v>
          </cell>
          <cell r="AH793">
            <v>3.4166666666666665</v>
          </cell>
        </row>
        <row r="794">
          <cell r="B794" t="str">
            <v>Dragalge</v>
          </cell>
          <cell r="C794" t="str">
            <v>Poison</v>
          </cell>
          <cell r="D794" t="str">
            <v>Dragon</v>
          </cell>
          <cell r="G794">
            <v>6</v>
          </cell>
          <cell r="H794">
            <v>65</v>
          </cell>
          <cell r="I794">
            <v>6</v>
          </cell>
          <cell r="J794">
            <v>75</v>
          </cell>
          <cell r="K794">
            <v>2</v>
          </cell>
          <cell r="L794">
            <v>5</v>
          </cell>
          <cell r="M794">
            <v>44</v>
          </cell>
          <cell r="N794">
            <v>2</v>
          </cell>
          <cell r="O794">
            <v>4</v>
          </cell>
          <cell r="P794">
            <v>90</v>
          </cell>
          <cell r="Q794">
            <v>2</v>
          </cell>
          <cell r="R794">
            <v>5</v>
          </cell>
          <cell r="S794">
            <v>97</v>
          </cell>
          <cell r="T794">
            <v>3</v>
          </cell>
          <cell r="U794">
            <v>6</v>
          </cell>
          <cell r="V794">
            <v>123</v>
          </cell>
          <cell r="W794">
            <v>3</v>
          </cell>
          <cell r="X794">
            <v>7</v>
          </cell>
          <cell r="Y794">
            <v>494</v>
          </cell>
          <cell r="Z794">
            <v>12</v>
          </cell>
          <cell r="AA794">
            <v>27</v>
          </cell>
          <cell r="AB794">
            <v>82.33</v>
          </cell>
          <cell r="AC794">
            <v>2.4</v>
          </cell>
          <cell r="AD794">
            <v>2.5</v>
          </cell>
          <cell r="AE794">
            <v>2.5</v>
          </cell>
          <cell r="AF794">
            <v>5.4</v>
          </cell>
          <cell r="AG794">
            <v>5</v>
          </cell>
          <cell r="AH794">
            <v>5</v>
          </cell>
        </row>
        <row r="795">
          <cell r="B795" t="str">
            <v>Clauncher</v>
          </cell>
          <cell r="C795" t="str">
            <v>Water</v>
          </cell>
          <cell r="G795">
            <v>3</v>
          </cell>
          <cell r="H795">
            <v>50</v>
          </cell>
          <cell r="I795">
            <v>3</v>
          </cell>
          <cell r="J795">
            <v>53</v>
          </cell>
          <cell r="K795">
            <v>2</v>
          </cell>
          <cell r="L795">
            <v>4</v>
          </cell>
          <cell r="M795">
            <v>44</v>
          </cell>
          <cell r="N795">
            <v>1</v>
          </cell>
          <cell r="O795">
            <v>3</v>
          </cell>
          <cell r="P795">
            <v>62</v>
          </cell>
          <cell r="Q795">
            <v>2</v>
          </cell>
          <cell r="R795">
            <v>4</v>
          </cell>
          <cell r="S795">
            <v>58</v>
          </cell>
          <cell r="T795">
            <v>2</v>
          </cell>
          <cell r="U795">
            <v>4</v>
          </cell>
          <cell r="V795">
            <v>63</v>
          </cell>
          <cell r="W795">
            <v>2</v>
          </cell>
          <cell r="X795">
            <v>4</v>
          </cell>
          <cell r="Y795">
            <v>330</v>
          </cell>
          <cell r="Z795">
            <v>9</v>
          </cell>
          <cell r="AA795">
            <v>19</v>
          </cell>
          <cell r="AB795">
            <v>55</v>
          </cell>
          <cell r="AC795">
            <v>1.8</v>
          </cell>
          <cell r="AD795">
            <v>1.75</v>
          </cell>
          <cell r="AE795">
            <v>1.75</v>
          </cell>
          <cell r="AF795">
            <v>3.8</v>
          </cell>
          <cell r="AG795">
            <v>3.4166666666666665</v>
          </cell>
          <cell r="AH795">
            <v>3.4166666666666665</v>
          </cell>
        </row>
        <row r="796">
          <cell r="B796" t="str">
            <v>Clawitzer</v>
          </cell>
          <cell r="C796" t="str">
            <v>Water</v>
          </cell>
          <cell r="G796">
            <v>4</v>
          </cell>
          <cell r="H796">
            <v>71</v>
          </cell>
          <cell r="I796">
            <v>4</v>
          </cell>
          <cell r="J796">
            <v>73</v>
          </cell>
          <cell r="K796">
            <v>2</v>
          </cell>
          <cell r="L796">
            <v>5</v>
          </cell>
          <cell r="M796">
            <v>59</v>
          </cell>
          <cell r="N796">
            <v>2</v>
          </cell>
          <cell r="O796">
            <v>4</v>
          </cell>
          <cell r="P796">
            <v>88</v>
          </cell>
          <cell r="Q796">
            <v>2</v>
          </cell>
          <cell r="R796">
            <v>5</v>
          </cell>
          <cell r="S796">
            <v>120</v>
          </cell>
          <cell r="T796">
            <v>3</v>
          </cell>
          <cell r="U796">
            <v>7</v>
          </cell>
          <cell r="V796">
            <v>89</v>
          </cell>
          <cell r="W796">
            <v>2</v>
          </cell>
          <cell r="X796">
            <v>5</v>
          </cell>
          <cell r="Y796">
            <v>500</v>
          </cell>
          <cell r="Z796">
            <v>11</v>
          </cell>
          <cell r="AA796">
            <v>26</v>
          </cell>
          <cell r="AB796">
            <v>83.33</v>
          </cell>
          <cell r="AC796">
            <v>2.2000000000000002</v>
          </cell>
          <cell r="AD796">
            <v>2.1666666666666665</v>
          </cell>
          <cell r="AE796">
            <v>2.1666666666666665</v>
          </cell>
          <cell r="AF796">
            <v>5.2</v>
          </cell>
          <cell r="AG796">
            <v>4.666666666666667</v>
          </cell>
          <cell r="AH796">
            <v>4.666666666666667</v>
          </cell>
        </row>
        <row r="797">
          <cell r="B797" t="str">
            <v>Helioptile</v>
          </cell>
          <cell r="C797" t="str">
            <v>Electric</v>
          </cell>
          <cell r="D797" t="str">
            <v>Normal</v>
          </cell>
          <cell r="G797">
            <v>3</v>
          </cell>
          <cell r="H797">
            <v>44</v>
          </cell>
          <cell r="I797">
            <v>3</v>
          </cell>
          <cell r="J797">
            <v>38</v>
          </cell>
          <cell r="K797">
            <v>1</v>
          </cell>
          <cell r="L797">
            <v>3</v>
          </cell>
          <cell r="M797">
            <v>70</v>
          </cell>
          <cell r="N797">
            <v>2</v>
          </cell>
          <cell r="O797">
            <v>5</v>
          </cell>
          <cell r="P797">
            <v>33</v>
          </cell>
          <cell r="Q797">
            <v>1</v>
          </cell>
          <cell r="R797">
            <v>3</v>
          </cell>
          <cell r="S797">
            <v>61</v>
          </cell>
          <cell r="T797">
            <v>2</v>
          </cell>
          <cell r="U797">
            <v>4</v>
          </cell>
          <cell r="V797">
            <v>43</v>
          </cell>
          <cell r="W797">
            <v>1</v>
          </cell>
          <cell r="X797">
            <v>3</v>
          </cell>
          <cell r="Y797">
            <v>289</v>
          </cell>
          <cell r="Z797">
            <v>7</v>
          </cell>
          <cell r="AA797">
            <v>18</v>
          </cell>
          <cell r="AB797">
            <v>48.17</v>
          </cell>
          <cell r="AC797">
            <v>1.4</v>
          </cell>
          <cell r="AD797">
            <v>1.4166666666666667</v>
          </cell>
          <cell r="AE797">
            <v>1.4166666666666667</v>
          </cell>
          <cell r="AF797">
            <v>3.6</v>
          </cell>
          <cell r="AG797">
            <v>3.25</v>
          </cell>
          <cell r="AH797">
            <v>3.25</v>
          </cell>
        </row>
        <row r="798">
          <cell r="B798" t="str">
            <v>Heliolisk</v>
          </cell>
          <cell r="C798" t="str">
            <v>Electric</v>
          </cell>
          <cell r="D798" t="str">
            <v>Normal</v>
          </cell>
          <cell r="G798">
            <v>4</v>
          </cell>
          <cell r="H798">
            <v>62</v>
          </cell>
          <cell r="I798">
            <v>4</v>
          </cell>
          <cell r="J798">
            <v>55</v>
          </cell>
          <cell r="K798">
            <v>2</v>
          </cell>
          <cell r="L798">
            <v>4</v>
          </cell>
          <cell r="M798">
            <v>109</v>
          </cell>
          <cell r="N798">
            <v>3</v>
          </cell>
          <cell r="O798">
            <v>6</v>
          </cell>
          <cell r="P798">
            <v>52</v>
          </cell>
          <cell r="Q798">
            <v>2</v>
          </cell>
          <cell r="R798">
            <v>4</v>
          </cell>
          <cell r="S798">
            <v>109</v>
          </cell>
          <cell r="T798">
            <v>3</v>
          </cell>
          <cell r="U798">
            <v>6</v>
          </cell>
          <cell r="V798">
            <v>94</v>
          </cell>
          <cell r="W798">
            <v>2</v>
          </cell>
          <cell r="X798">
            <v>5</v>
          </cell>
          <cell r="Y798">
            <v>481</v>
          </cell>
          <cell r="Z798">
            <v>12</v>
          </cell>
          <cell r="AA798">
            <v>25</v>
          </cell>
          <cell r="AB798">
            <v>80.17</v>
          </cell>
          <cell r="AC798">
            <v>2.4</v>
          </cell>
          <cell r="AD798">
            <v>2.3333333333333335</v>
          </cell>
          <cell r="AE798">
            <v>2.3333333333333335</v>
          </cell>
          <cell r="AF798">
            <v>5</v>
          </cell>
          <cell r="AG798">
            <v>4.5</v>
          </cell>
          <cell r="AH798">
            <v>4.5</v>
          </cell>
        </row>
        <row r="799">
          <cell r="B799" t="str">
            <v>Tyrunt</v>
          </cell>
          <cell r="C799" t="str">
            <v>Rock</v>
          </cell>
          <cell r="D799" t="str">
            <v>Dragon</v>
          </cell>
          <cell r="G799">
            <v>3</v>
          </cell>
          <cell r="H799">
            <v>58</v>
          </cell>
          <cell r="I799">
            <v>3</v>
          </cell>
          <cell r="J799">
            <v>89</v>
          </cell>
          <cell r="K799">
            <v>2</v>
          </cell>
          <cell r="L799">
            <v>5</v>
          </cell>
          <cell r="M799">
            <v>48</v>
          </cell>
          <cell r="N799">
            <v>2</v>
          </cell>
          <cell r="O799">
            <v>4</v>
          </cell>
          <cell r="P799">
            <v>77</v>
          </cell>
          <cell r="Q799">
            <v>2</v>
          </cell>
          <cell r="R799">
            <v>5</v>
          </cell>
          <cell r="S799">
            <v>45</v>
          </cell>
          <cell r="T799">
            <v>2</v>
          </cell>
          <cell r="U799">
            <v>4</v>
          </cell>
          <cell r="V799">
            <v>45</v>
          </cell>
          <cell r="W799">
            <v>2</v>
          </cell>
          <cell r="X799">
            <v>4</v>
          </cell>
          <cell r="Y799">
            <v>362</v>
          </cell>
          <cell r="Z799">
            <v>10</v>
          </cell>
          <cell r="AA799">
            <v>22</v>
          </cell>
          <cell r="AB799">
            <v>60.33</v>
          </cell>
          <cell r="AC799">
            <v>2</v>
          </cell>
          <cell r="AD799">
            <v>1.9166666666666667</v>
          </cell>
          <cell r="AE799">
            <v>1.9166666666666667</v>
          </cell>
          <cell r="AF799">
            <v>4.4000000000000004</v>
          </cell>
          <cell r="AG799">
            <v>3.9166666666666665</v>
          </cell>
          <cell r="AH799">
            <v>3.9166666666666665</v>
          </cell>
        </row>
        <row r="800">
          <cell r="B800" t="str">
            <v>Tyrantrum</v>
          </cell>
          <cell r="C800" t="str">
            <v>Rock</v>
          </cell>
          <cell r="D800" t="str">
            <v>Dragon</v>
          </cell>
          <cell r="G800">
            <v>8</v>
          </cell>
          <cell r="H800">
            <v>82</v>
          </cell>
          <cell r="I800">
            <v>8</v>
          </cell>
          <cell r="J800">
            <v>121</v>
          </cell>
          <cell r="K800">
            <v>3</v>
          </cell>
          <cell r="L800">
            <v>7</v>
          </cell>
          <cell r="M800">
            <v>71</v>
          </cell>
          <cell r="N800">
            <v>2</v>
          </cell>
          <cell r="O800">
            <v>5</v>
          </cell>
          <cell r="P800">
            <v>119</v>
          </cell>
          <cell r="Q800">
            <v>3</v>
          </cell>
          <cell r="R800">
            <v>7</v>
          </cell>
          <cell r="S800">
            <v>69</v>
          </cell>
          <cell r="T800">
            <v>2</v>
          </cell>
          <cell r="U800">
            <v>4</v>
          </cell>
          <cell r="V800">
            <v>59</v>
          </cell>
          <cell r="W800">
            <v>2</v>
          </cell>
          <cell r="X800">
            <v>4</v>
          </cell>
          <cell r="Y800">
            <v>521</v>
          </cell>
          <cell r="Z800">
            <v>12</v>
          </cell>
          <cell r="AA800">
            <v>27</v>
          </cell>
          <cell r="AB800">
            <v>86.83</v>
          </cell>
          <cell r="AC800">
            <v>2.4</v>
          </cell>
          <cell r="AD800">
            <v>2.6666666666666665</v>
          </cell>
          <cell r="AE800">
            <v>2.6666666666666665</v>
          </cell>
          <cell r="AF800">
            <v>5.4</v>
          </cell>
          <cell r="AG800">
            <v>5.166666666666667</v>
          </cell>
          <cell r="AH800">
            <v>5.166666666666667</v>
          </cell>
        </row>
        <row r="801">
          <cell r="B801" t="str">
            <v>Amaura</v>
          </cell>
          <cell r="C801" t="str">
            <v>Rock</v>
          </cell>
          <cell r="D801" t="str">
            <v>Ice</v>
          </cell>
          <cell r="G801">
            <v>4</v>
          </cell>
          <cell r="H801">
            <v>77</v>
          </cell>
          <cell r="I801">
            <v>4</v>
          </cell>
          <cell r="J801">
            <v>59</v>
          </cell>
          <cell r="K801">
            <v>2</v>
          </cell>
          <cell r="L801">
            <v>4</v>
          </cell>
          <cell r="M801">
            <v>46</v>
          </cell>
          <cell r="N801">
            <v>2</v>
          </cell>
          <cell r="O801">
            <v>4</v>
          </cell>
          <cell r="P801">
            <v>50</v>
          </cell>
          <cell r="Q801">
            <v>2</v>
          </cell>
          <cell r="R801">
            <v>4</v>
          </cell>
          <cell r="S801">
            <v>67</v>
          </cell>
          <cell r="T801">
            <v>2</v>
          </cell>
          <cell r="U801">
            <v>4</v>
          </cell>
          <cell r="V801">
            <v>63</v>
          </cell>
          <cell r="W801">
            <v>2</v>
          </cell>
          <cell r="X801">
            <v>4</v>
          </cell>
          <cell r="Y801">
            <v>362</v>
          </cell>
          <cell r="Z801">
            <v>10</v>
          </cell>
          <cell r="AA801">
            <v>20</v>
          </cell>
          <cell r="AB801">
            <v>60.33</v>
          </cell>
          <cell r="AC801">
            <v>2</v>
          </cell>
          <cell r="AD801">
            <v>2</v>
          </cell>
          <cell r="AE801">
            <v>2</v>
          </cell>
          <cell r="AF801">
            <v>4</v>
          </cell>
          <cell r="AG801">
            <v>3.6666666666666665</v>
          </cell>
          <cell r="AH801">
            <v>3.6666666666666665</v>
          </cell>
        </row>
        <row r="802">
          <cell r="B802" t="str">
            <v>Aurorus</v>
          </cell>
          <cell r="C802" t="str">
            <v>Rock</v>
          </cell>
          <cell r="D802" t="str">
            <v>Ice</v>
          </cell>
          <cell r="G802">
            <v>9</v>
          </cell>
          <cell r="H802">
            <v>123</v>
          </cell>
          <cell r="I802">
            <v>9</v>
          </cell>
          <cell r="J802">
            <v>77</v>
          </cell>
          <cell r="K802">
            <v>2</v>
          </cell>
          <cell r="L802">
            <v>5</v>
          </cell>
          <cell r="M802">
            <v>58</v>
          </cell>
          <cell r="N802">
            <v>2</v>
          </cell>
          <cell r="O802">
            <v>4</v>
          </cell>
          <cell r="P802">
            <v>72</v>
          </cell>
          <cell r="Q802">
            <v>2</v>
          </cell>
          <cell r="R802">
            <v>5</v>
          </cell>
          <cell r="S802">
            <v>99</v>
          </cell>
          <cell r="T802">
            <v>3</v>
          </cell>
          <cell r="U802">
            <v>6</v>
          </cell>
          <cell r="V802">
            <v>92</v>
          </cell>
          <cell r="W802">
            <v>2</v>
          </cell>
          <cell r="X802">
            <v>5</v>
          </cell>
          <cell r="Y802">
            <v>521</v>
          </cell>
          <cell r="Z802">
            <v>11</v>
          </cell>
          <cell r="AA802">
            <v>25</v>
          </cell>
          <cell r="AB802">
            <v>86.83</v>
          </cell>
          <cell r="AC802">
            <v>2.2000000000000002</v>
          </cell>
          <cell r="AD802">
            <v>2.5833333333333335</v>
          </cell>
          <cell r="AE802">
            <v>2.5833333333333335</v>
          </cell>
          <cell r="AF802">
            <v>5</v>
          </cell>
          <cell r="AG802">
            <v>4.916666666666667</v>
          </cell>
          <cell r="AH802">
            <v>4.916666666666667</v>
          </cell>
        </row>
        <row r="803">
          <cell r="B803" t="str">
            <v>Sylveon</v>
          </cell>
          <cell r="C803" t="str">
            <v>Fairy</v>
          </cell>
          <cell r="G803">
            <v>4</v>
          </cell>
          <cell r="H803">
            <v>95</v>
          </cell>
          <cell r="I803">
            <v>4</v>
          </cell>
          <cell r="J803">
            <v>65</v>
          </cell>
          <cell r="K803">
            <v>2</v>
          </cell>
          <cell r="L803">
            <v>4</v>
          </cell>
          <cell r="M803">
            <v>60</v>
          </cell>
          <cell r="N803">
            <v>2</v>
          </cell>
          <cell r="O803">
            <v>4</v>
          </cell>
          <cell r="P803">
            <v>65</v>
          </cell>
          <cell r="Q803">
            <v>2</v>
          </cell>
          <cell r="R803">
            <v>4</v>
          </cell>
          <cell r="S803">
            <v>110</v>
          </cell>
          <cell r="T803">
            <v>3</v>
          </cell>
          <cell r="U803">
            <v>6</v>
          </cell>
          <cell r="V803">
            <v>130</v>
          </cell>
          <cell r="W803">
            <v>3</v>
          </cell>
          <cell r="X803">
            <v>7</v>
          </cell>
          <cell r="Y803">
            <v>525</v>
          </cell>
          <cell r="Z803">
            <v>12</v>
          </cell>
          <cell r="AA803">
            <v>25</v>
          </cell>
          <cell r="AB803">
            <v>87.5</v>
          </cell>
          <cell r="AC803">
            <v>2.4</v>
          </cell>
          <cell r="AD803">
            <v>2.3333333333333335</v>
          </cell>
          <cell r="AE803">
            <v>2.3333333333333335</v>
          </cell>
          <cell r="AF803">
            <v>5</v>
          </cell>
          <cell r="AG803">
            <v>4.5</v>
          </cell>
          <cell r="AH803">
            <v>4.5</v>
          </cell>
        </row>
        <row r="804">
          <cell r="B804" t="str">
            <v>Hawlucha</v>
          </cell>
          <cell r="C804" t="str">
            <v>Fighting</v>
          </cell>
          <cell r="D804" t="str">
            <v>Flying</v>
          </cell>
          <cell r="G804">
            <v>4</v>
          </cell>
          <cell r="H804">
            <v>78</v>
          </cell>
          <cell r="I804">
            <v>4</v>
          </cell>
          <cell r="J804">
            <v>92</v>
          </cell>
          <cell r="K804">
            <v>2</v>
          </cell>
          <cell r="L804">
            <v>5</v>
          </cell>
          <cell r="M804">
            <v>118</v>
          </cell>
          <cell r="N804">
            <v>3</v>
          </cell>
          <cell r="O804">
            <v>6</v>
          </cell>
          <cell r="P804">
            <v>75</v>
          </cell>
          <cell r="Q804">
            <v>2</v>
          </cell>
          <cell r="R804">
            <v>5</v>
          </cell>
          <cell r="S804">
            <v>74</v>
          </cell>
          <cell r="T804">
            <v>2</v>
          </cell>
          <cell r="U804">
            <v>5</v>
          </cell>
          <cell r="V804">
            <v>63</v>
          </cell>
          <cell r="W804">
            <v>2</v>
          </cell>
          <cell r="X804">
            <v>4</v>
          </cell>
          <cell r="Y804">
            <v>500</v>
          </cell>
          <cell r="Z804">
            <v>11</v>
          </cell>
          <cell r="AA804">
            <v>25</v>
          </cell>
          <cell r="AB804">
            <v>83.33</v>
          </cell>
          <cell r="AC804">
            <v>2.2000000000000002</v>
          </cell>
          <cell r="AD804">
            <v>2.1666666666666665</v>
          </cell>
          <cell r="AE804">
            <v>2.1666666666666665</v>
          </cell>
          <cell r="AF804">
            <v>5</v>
          </cell>
          <cell r="AG804">
            <v>4.5</v>
          </cell>
          <cell r="AH804">
            <v>4.5</v>
          </cell>
        </row>
        <row r="805">
          <cell r="B805" t="str">
            <v>Dedenne</v>
          </cell>
          <cell r="C805" t="str">
            <v>Electric</v>
          </cell>
          <cell r="D805" t="str">
            <v>Fairy</v>
          </cell>
          <cell r="G805">
            <v>4</v>
          </cell>
          <cell r="H805">
            <v>67</v>
          </cell>
          <cell r="I805">
            <v>4</v>
          </cell>
          <cell r="J805">
            <v>58</v>
          </cell>
          <cell r="K805">
            <v>2</v>
          </cell>
          <cell r="L805">
            <v>4</v>
          </cell>
          <cell r="M805">
            <v>101</v>
          </cell>
          <cell r="N805">
            <v>3</v>
          </cell>
          <cell r="O805">
            <v>6</v>
          </cell>
          <cell r="P805">
            <v>57</v>
          </cell>
          <cell r="Q805">
            <v>2</v>
          </cell>
          <cell r="R805">
            <v>4</v>
          </cell>
          <cell r="S805">
            <v>81</v>
          </cell>
          <cell r="T805">
            <v>2</v>
          </cell>
          <cell r="U805">
            <v>5</v>
          </cell>
          <cell r="V805">
            <v>67</v>
          </cell>
          <cell r="W805">
            <v>2</v>
          </cell>
          <cell r="X805">
            <v>4</v>
          </cell>
          <cell r="Y805">
            <v>431</v>
          </cell>
          <cell r="Z805">
            <v>11</v>
          </cell>
          <cell r="AA805">
            <v>23</v>
          </cell>
          <cell r="AB805">
            <v>71.83</v>
          </cell>
          <cell r="AC805">
            <v>2.2000000000000002</v>
          </cell>
          <cell r="AD805">
            <v>2.1666666666666665</v>
          </cell>
          <cell r="AE805">
            <v>2.1666666666666665</v>
          </cell>
          <cell r="AF805">
            <v>4.5999999999999996</v>
          </cell>
          <cell r="AG805">
            <v>4.166666666666667</v>
          </cell>
          <cell r="AH805">
            <v>4.166666666666667</v>
          </cell>
        </row>
        <row r="806">
          <cell r="B806" t="str">
            <v>Carbink</v>
          </cell>
          <cell r="C806" t="str">
            <v>Rock</v>
          </cell>
          <cell r="D806" t="str">
            <v>Fairy</v>
          </cell>
          <cell r="G806">
            <v>4</v>
          </cell>
          <cell r="H806">
            <v>50</v>
          </cell>
          <cell r="I806">
            <v>4</v>
          </cell>
          <cell r="J806">
            <v>50</v>
          </cell>
          <cell r="K806">
            <v>2</v>
          </cell>
          <cell r="L806">
            <v>4</v>
          </cell>
          <cell r="M806">
            <v>50</v>
          </cell>
          <cell r="N806">
            <v>2</v>
          </cell>
          <cell r="O806">
            <v>4</v>
          </cell>
          <cell r="P806">
            <v>150</v>
          </cell>
          <cell r="Q806">
            <v>3</v>
          </cell>
          <cell r="R806">
            <v>7</v>
          </cell>
          <cell r="S806">
            <v>50</v>
          </cell>
          <cell r="T806">
            <v>2</v>
          </cell>
          <cell r="U806">
            <v>4</v>
          </cell>
          <cell r="V806">
            <v>150</v>
          </cell>
          <cell r="W806">
            <v>3</v>
          </cell>
          <cell r="X806">
            <v>7</v>
          </cell>
          <cell r="Y806">
            <v>500</v>
          </cell>
          <cell r="Z806">
            <v>12</v>
          </cell>
          <cell r="AA806">
            <v>26</v>
          </cell>
          <cell r="AB806">
            <v>83.33</v>
          </cell>
          <cell r="AC806">
            <v>2.4</v>
          </cell>
          <cell r="AD806">
            <v>2.3333333333333335</v>
          </cell>
          <cell r="AE806">
            <v>2.3333333333333335</v>
          </cell>
          <cell r="AF806">
            <v>5.2</v>
          </cell>
          <cell r="AG806">
            <v>4.666666666666667</v>
          </cell>
          <cell r="AH806">
            <v>4.666666666666667</v>
          </cell>
        </row>
        <row r="807">
          <cell r="B807" t="str">
            <v>Goomy</v>
          </cell>
          <cell r="C807" t="str">
            <v>Dragon</v>
          </cell>
          <cell r="G807">
            <v>3</v>
          </cell>
          <cell r="H807">
            <v>45</v>
          </cell>
          <cell r="I807">
            <v>3</v>
          </cell>
          <cell r="J807">
            <v>50</v>
          </cell>
          <cell r="K807">
            <v>2</v>
          </cell>
          <cell r="L807">
            <v>4</v>
          </cell>
          <cell r="M807">
            <v>40</v>
          </cell>
          <cell r="N807">
            <v>1</v>
          </cell>
          <cell r="O807">
            <v>3</v>
          </cell>
          <cell r="P807">
            <v>35</v>
          </cell>
          <cell r="Q807">
            <v>1</v>
          </cell>
          <cell r="R807">
            <v>3</v>
          </cell>
          <cell r="S807">
            <v>55</v>
          </cell>
          <cell r="T807">
            <v>2</v>
          </cell>
          <cell r="U807">
            <v>4</v>
          </cell>
          <cell r="V807">
            <v>75</v>
          </cell>
          <cell r="W807">
            <v>2</v>
          </cell>
          <cell r="X807">
            <v>5</v>
          </cell>
          <cell r="Y807">
            <v>300</v>
          </cell>
          <cell r="Z807">
            <v>8</v>
          </cell>
          <cell r="AA807">
            <v>19</v>
          </cell>
          <cell r="AB807">
            <v>50</v>
          </cell>
          <cell r="AC807">
            <v>1.6</v>
          </cell>
          <cell r="AD807">
            <v>1.5833333333333333</v>
          </cell>
          <cell r="AE807">
            <v>1.5833333333333333</v>
          </cell>
          <cell r="AF807">
            <v>3.8</v>
          </cell>
          <cell r="AG807">
            <v>3.4166666666666665</v>
          </cell>
          <cell r="AH807">
            <v>3.4166666666666665</v>
          </cell>
        </row>
        <row r="808">
          <cell r="B808" t="str">
            <v>Sliggoo</v>
          </cell>
          <cell r="C808" t="str">
            <v>Dragon</v>
          </cell>
          <cell r="G808">
            <v>4</v>
          </cell>
          <cell r="H808">
            <v>68</v>
          </cell>
          <cell r="I808">
            <v>4</v>
          </cell>
          <cell r="J808">
            <v>75</v>
          </cell>
          <cell r="K808">
            <v>2</v>
          </cell>
          <cell r="L808">
            <v>5</v>
          </cell>
          <cell r="M808">
            <v>60</v>
          </cell>
          <cell r="N808">
            <v>2</v>
          </cell>
          <cell r="O808">
            <v>4</v>
          </cell>
          <cell r="P808">
            <v>53</v>
          </cell>
          <cell r="Q808">
            <v>2</v>
          </cell>
          <cell r="R808">
            <v>4</v>
          </cell>
          <cell r="S808">
            <v>83</v>
          </cell>
          <cell r="T808">
            <v>2</v>
          </cell>
          <cell r="U808">
            <v>5</v>
          </cell>
          <cell r="V808">
            <v>113</v>
          </cell>
          <cell r="W808">
            <v>3</v>
          </cell>
          <cell r="X808">
            <v>6</v>
          </cell>
          <cell r="Y808">
            <v>452</v>
          </cell>
          <cell r="Z808">
            <v>11</v>
          </cell>
          <cell r="AA808">
            <v>24</v>
          </cell>
          <cell r="AB808">
            <v>75.33</v>
          </cell>
          <cell r="AC808">
            <v>2.2000000000000002</v>
          </cell>
          <cell r="AD808">
            <v>2.1666666666666665</v>
          </cell>
          <cell r="AE808">
            <v>2.1666666666666665</v>
          </cell>
          <cell r="AF808">
            <v>4.8</v>
          </cell>
          <cell r="AG808">
            <v>4.333333333333333</v>
          </cell>
          <cell r="AH808">
            <v>4.333333333333333</v>
          </cell>
        </row>
        <row r="809">
          <cell r="B809" t="str">
            <v>Goodra</v>
          </cell>
          <cell r="C809" t="str">
            <v>Dragon</v>
          </cell>
          <cell r="G809">
            <v>6</v>
          </cell>
          <cell r="H809">
            <v>90</v>
          </cell>
          <cell r="I809">
            <v>6</v>
          </cell>
          <cell r="J809">
            <v>100</v>
          </cell>
          <cell r="K809">
            <v>3</v>
          </cell>
          <cell r="L809">
            <v>6</v>
          </cell>
          <cell r="M809">
            <v>80</v>
          </cell>
          <cell r="N809">
            <v>2</v>
          </cell>
          <cell r="O809">
            <v>5</v>
          </cell>
          <cell r="P809">
            <v>70</v>
          </cell>
          <cell r="Q809">
            <v>2</v>
          </cell>
          <cell r="R809">
            <v>5</v>
          </cell>
          <cell r="S809">
            <v>110</v>
          </cell>
          <cell r="T809">
            <v>3</v>
          </cell>
          <cell r="U809">
            <v>6</v>
          </cell>
          <cell r="V809">
            <v>150</v>
          </cell>
          <cell r="W809">
            <v>3</v>
          </cell>
          <cell r="X809">
            <v>7</v>
          </cell>
          <cell r="Y809">
            <v>600</v>
          </cell>
          <cell r="Z809">
            <v>13</v>
          </cell>
          <cell r="AA809">
            <v>29</v>
          </cell>
          <cell r="AB809">
            <v>100</v>
          </cell>
          <cell r="AC809">
            <v>2.6</v>
          </cell>
          <cell r="AD809">
            <v>2.6666666666666665</v>
          </cell>
          <cell r="AE809">
            <v>2.6666666666666665</v>
          </cell>
          <cell r="AF809">
            <v>5.8</v>
          </cell>
          <cell r="AG809">
            <v>5.333333333333333</v>
          </cell>
          <cell r="AH809">
            <v>5.333333333333333</v>
          </cell>
        </row>
        <row r="810">
          <cell r="B810" t="str">
            <v>Klefki</v>
          </cell>
          <cell r="C810" t="str">
            <v>Steel</v>
          </cell>
          <cell r="D810" t="str">
            <v>Fairy</v>
          </cell>
          <cell r="G810">
            <v>4</v>
          </cell>
          <cell r="H810">
            <v>57</v>
          </cell>
          <cell r="I810">
            <v>4</v>
          </cell>
          <cell r="J810">
            <v>80</v>
          </cell>
          <cell r="K810">
            <v>2</v>
          </cell>
          <cell r="L810">
            <v>5</v>
          </cell>
          <cell r="M810">
            <v>75</v>
          </cell>
          <cell r="N810">
            <v>2</v>
          </cell>
          <cell r="O810">
            <v>5</v>
          </cell>
          <cell r="P810">
            <v>91</v>
          </cell>
          <cell r="Q810">
            <v>2</v>
          </cell>
          <cell r="R810">
            <v>5</v>
          </cell>
          <cell r="S810">
            <v>80</v>
          </cell>
          <cell r="T810">
            <v>2</v>
          </cell>
          <cell r="U810">
            <v>5</v>
          </cell>
          <cell r="V810">
            <v>87</v>
          </cell>
          <cell r="W810">
            <v>2</v>
          </cell>
          <cell r="X810">
            <v>5</v>
          </cell>
          <cell r="Y810">
            <v>470</v>
          </cell>
          <cell r="Z810">
            <v>10</v>
          </cell>
          <cell r="AA810">
            <v>25</v>
          </cell>
          <cell r="AB810">
            <v>78.33</v>
          </cell>
          <cell r="AC810">
            <v>2</v>
          </cell>
          <cell r="AD810">
            <v>2</v>
          </cell>
          <cell r="AE810">
            <v>2</v>
          </cell>
          <cell r="AF810">
            <v>5</v>
          </cell>
          <cell r="AG810">
            <v>4.5</v>
          </cell>
          <cell r="AH810">
            <v>4.5</v>
          </cell>
        </row>
        <row r="811">
          <cell r="B811" t="str">
            <v>Phantump</v>
          </cell>
          <cell r="C811" t="str">
            <v>Ghost</v>
          </cell>
          <cell r="D811" t="str">
            <v>Grass</v>
          </cell>
          <cell r="G811">
            <v>3</v>
          </cell>
          <cell r="H811">
            <v>43</v>
          </cell>
          <cell r="I811">
            <v>3</v>
          </cell>
          <cell r="J811">
            <v>70</v>
          </cell>
          <cell r="K811">
            <v>2</v>
          </cell>
          <cell r="L811">
            <v>5</v>
          </cell>
          <cell r="M811">
            <v>38</v>
          </cell>
          <cell r="N811">
            <v>1</v>
          </cell>
          <cell r="O811">
            <v>3</v>
          </cell>
          <cell r="P811">
            <v>48</v>
          </cell>
          <cell r="Q811">
            <v>2</v>
          </cell>
          <cell r="R811">
            <v>4</v>
          </cell>
          <cell r="S811">
            <v>50</v>
          </cell>
          <cell r="T811">
            <v>2</v>
          </cell>
          <cell r="U811">
            <v>4</v>
          </cell>
          <cell r="V811">
            <v>60</v>
          </cell>
          <cell r="W811">
            <v>2</v>
          </cell>
          <cell r="X811">
            <v>4</v>
          </cell>
          <cell r="Y811">
            <v>309</v>
          </cell>
          <cell r="Z811">
            <v>9</v>
          </cell>
          <cell r="AA811">
            <v>20</v>
          </cell>
          <cell r="AB811">
            <v>51.5</v>
          </cell>
          <cell r="AC811">
            <v>1.8</v>
          </cell>
          <cell r="AD811">
            <v>1.75</v>
          </cell>
          <cell r="AE811">
            <v>1.75</v>
          </cell>
          <cell r="AF811">
            <v>4</v>
          </cell>
          <cell r="AG811">
            <v>3.5833333333333335</v>
          </cell>
          <cell r="AH811">
            <v>3.5833333333333335</v>
          </cell>
        </row>
        <row r="812">
          <cell r="B812" t="str">
            <v>Trevenant</v>
          </cell>
          <cell r="C812" t="str">
            <v>Ghost</v>
          </cell>
          <cell r="D812" t="str">
            <v>Grass</v>
          </cell>
          <cell r="G812">
            <v>5</v>
          </cell>
          <cell r="H812">
            <v>85</v>
          </cell>
          <cell r="I812">
            <v>5</v>
          </cell>
          <cell r="J812">
            <v>110</v>
          </cell>
          <cell r="K812">
            <v>3</v>
          </cell>
          <cell r="L812">
            <v>6</v>
          </cell>
          <cell r="M812">
            <v>56</v>
          </cell>
          <cell r="N812">
            <v>2</v>
          </cell>
          <cell r="O812">
            <v>4</v>
          </cell>
          <cell r="P812">
            <v>76</v>
          </cell>
          <cell r="Q812">
            <v>2</v>
          </cell>
          <cell r="R812">
            <v>5</v>
          </cell>
          <cell r="S812">
            <v>65</v>
          </cell>
          <cell r="T812">
            <v>2</v>
          </cell>
          <cell r="U812">
            <v>4</v>
          </cell>
          <cell r="V812">
            <v>82</v>
          </cell>
          <cell r="W812">
            <v>2</v>
          </cell>
          <cell r="X812">
            <v>5</v>
          </cell>
          <cell r="Y812">
            <v>474</v>
          </cell>
          <cell r="Z812">
            <v>11</v>
          </cell>
          <cell r="AA812">
            <v>24</v>
          </cell>
          <cell r="AB812">
            <v>79</v>
          </cell>
          <cell r="AC812">
            <v>2.2000000000000002</v>
          </cell>
          <cell r="AD812">
            <v>2.25</v>
          </cell>
          <cell r="AE812">
            <v>2.25</v>
          </cell>
          <cell r="AF812">
            <v>4.8</v>
          </cell>
          <cell r="AG812">
            <v>4.416666666666667</v>
          </cell>
          <cell r="AH812">
            <v>4.416666666666667</v>
          </cell>
        </row>
        <row r="813">
          <cell r="B813" t="str">
            <v>Pumpkaboo (Average Size)</v>
          </cell>
          <cell r="C813" t="str">
            <v>Ghost</v>
          </cell>
          <cell r="D813" t="str">
            <v>Grass</v>
          </cell>
          <cell r="G813">
            <v>3</v>
          </cell>
          <cell r="H813">
            <v>49</v>
          </cell>
          <cell r="I813">
            <v>3</v>
          </cell>
          <cell r="J813">
            <v>66</v>
          </cell>
          <cell r="K813">
            <v>2</v>
          </cell>
          <cell r="L813">
            <v>4</v>
          </cell>
          <cell r="M813">
            <v>51</v>
          </cell>
          <cell r="N813">
            <v>2</v>
          </cell>
          <cell r="O813">
            <v>4</v>
          </cell>
          <cell r="P813">
            <v>70</v>
          </cell>
          <cell r="Q813">
            <v>2</v>
          </cell>
          <cell r="R813">
            <v>5</v>
          </cell>
          <cell r="S813">
            <v>44</v>
          </cell>
          <cell r="T813">
            <v>2</v>
          </cell>
          <cell r="U813">
            <v>4</v>
          </cell>
          <cell r="V813">
            <v>55</v>
          </cell>
          <cell r="W813">
            <v>2</v>
          </cell>
          <cell r="X813">
            <v>4</v>
          </cell>
          <cell r="Y813">
            <v>335</v>
          </cell>
          <cell r="Z813">
            <v>10</v>
          </cell>
          <cell r="AA813">
            <v>21</v>
          </cell>
          <cell r="AB813">
            <v>55.83</v>
          </cell>
          <cell r="AC813">
            <v>2</v>
          </cell>
          <cell r="AD813">
            <v>1.9166666666666667</v>
          </cell>
          <cell r="AE813">
            <v>1.9166666666666667</v>
          </cell>
          <cell r="AF813">
            <v>4.2</v>
          </cell>
          <cell r="AG813">
            <v>3.75</v>
          </cell>
          <cell r="AH813">
            <v>3.75</v>
          </cell>
        </row>
        <row r="814">
          <cell r="B814" t="str">
            <v>Pumpkaboo (Large Size)</v>
          </cell>
          <cell r="C814" t="str">
            <v>Ghost</v>
          </cell>
          <cell r="D814" t="str">
            <v>Grass</v>
          </cell>
          <cell r="H814">
            <v>54</v>
          </cell>
          <cell r="I814">
            <v>3</v>
          </cell>
          <cell r="J814">
            <v>66</v>
          </cell>
          <cell r="K814">
            <v>2</v>
          </cell>
          <cell r="L814">
            <v>4</v>
          </cell>
          <cell r="M814">
            <v>46</v>
          </cell>
          <cell r="N814">
            <v>2</v>
          </cell>
          <cell r="O814">
            <v>4</v>
          </cell>
          <cell r="P814">
            <v>70</v>
          </cell>
          <cell r="Q814">
            <v>2</v>
          </cell>
          <cell r="R814">
            <v>5</v>
          </cell>
          <cell r="S814">
            <v>44</v>
          </cell>
          <cell r="T814">
            <v>2</v>
          </cell>
          <cell r="U814">
            <v>4</v>
          </cell>
          <cell r="V814">
            <v>55</v>
          </cell>
          <cell r="W814">
            <v>2</v>
          </cell>
          <cell r="X814">
            <v>4</v>
          </cell>
          <cell r="Y814">
            <v>335</v>
          </cell>
          <cell r="Z814">
            <v>10</v>
          </cell>
          <cell r="AA814">
            <v>21</v>
          </cell>
          <cell r="AB814">
            <v>55.83</v>
          </cell>
          <cell r="AC814">
            <v>2</v>
          </cell>
          <cell r="AD814">
            <v>1.6666666666666667</v>
          </cell>
          <cell r="AE814">
            <v>1.9166666666666667</v>
          </cell>
          <cell r="AF814">
            <v>4.2</v>
          </cell>
          <cell r="AG814">
            <v>3.5</v>
          </cell>
          <cell r="AH814">
            <v>3.75</v>
          </cell>
        </row>
        <row r="815">
          <cell r="B815" t="str">
            <v>Pumpkaboo (Super Size)</v>
          </cell>
          <cell r="C815" t="str">
            <v>Ghost</v>
          </cell>
          <cell r="D815" t="str">
            <v>Grass</v>
          </cell>
          <cell r="H815">
            <v>59</v>
          </cell>
          <cell r="I815">
            <v>3</v>
          </cell>
          <cell r="J815">
            <v>66</v>
          </cell>
          <cell r="K815">
            <v>2</v>
          </cell>
          <cell r="L815">
            <v>4</v>
          </cell>
          <cell r="M815">
            <v>41</v>
          </cell>
          <cell r="N815">
            <v>1</v>
          </cell>
          <cell r="O815">
            <v>3</v>
          </cell>
          <cell r="P815">
            <v>70</v>
          </cell>
          <cell r="Q815">
            <v>2</v>
          </cell>
          <cell r="R815">
            <v>5</v>
          </cell>
          <cell r="S815">
            <v>44</v>
          </cell>
          <cell r="T815">
            <v>2</v>
          </cell>
          <cell r="U815">
            <v>4</v>
          </cell>
          <cell r="V815">
            <v>55</v>
          </cell>
          <cell r="W815">
            <v>2</v>
          </cell>
          <cell r="X815">
            <v>4</v>
          </cell>
          <cell r="Y815">
            <v>335</v>
          </cell>
          <cell r="Z815">
            <v>9</v>
          </cell>
          <cell r="AA815">
            <v>20</v>
          </cell>
          <cell r="AB815">
            <v>55.83</v>
          </cell>
          <cell r="AC815">
            <v>1.8</v>
          </cell>
          <cell r="AD815">
            <v>1.5</v>
          </cell>
          <cell r="AE815">
            <v>1.75</v>
          </cell>
          <cell r="AF815">
            <v>4</v>
          </cell>
          <cell r="AG815">
            <v>3.3333333333333335</v>
          </cell>
          <cell r="AH815">
            <v>3.5833333333333335</v>
          </cell>
        </row>
        <row r="816">
          <cell r="B816" t="str">
            <v>Pumpkaboo (Small Size)</v>
          </cell>
          <cell r="C816" t="str">
            <v>Ghost</v>
          </cell>
          <cell r="D816" t="str">
            <v>Grass</v>
          </cell>
          <cell r="H816">
            <v>44</v>
          </cell>
          <cell r="I816">
            <v>3</v>
          </cell>
          <cell r="J816">
            <v>66</v>
          </cell>
          <cell r="K816">
            <v>2</v>
          </cell>
          <cell r="L816">
            <v>4</v>
          </cell>
          <cell r="M816">
            <v>56</v>
          </cell>
          <cell r="N816">
            <v>2</v>
          </cell>
          <cell r="O816">
            <v>4</v>
          </cell>
          <cell r="P816">
            <v>70</v>
          </cell>
          <cell r="Q816">
            <v>2</v>
          </cell>
          <cell r="R816">
            <v>5</v>
          </cell>
          <cell r="S816">
            <v>44</v>
          </cell>
          <cell r="T816">
            <v>2</v>
          </cell>
          <cell r="U816">
            <v>4</v>
          </cell>
          <cell r="V816">
            <v>55</v>
          </cell>
          <cell r="W816">
            <v>2</v>
          </cell>
          <cell r="X816">
            <v>4</v>
          </cell>
          <cell r="Y816">
            <v>335</v>
          </cell>
          <cell r="Z816">
            <v>10</v>
          </cell>
          <cell r="AA816">
            <v>21</v>
          </cell>
          <cell r="AB816">
            <v>55.83</v>
          </cell>
          <cell r="AC816">
            <v>2</v>
          </cell>
          <cell r="AD816">
            <v>1.6666666666666667</v>
          </cell>
          <cell r="AE816">
            <v>1.9166666666666667</v>
          </cell>
          <cell r="AF816">
            <v>4.2</v>
          </cell>
          <cell r="AG816">
            <v>3.5</v>
          </cell>
          <cell r="AH816">
            <v>3.75</v>
          </cell>
        </row>
        <row r="817">
          <cell r="B817" t="str">
            <v>Gourgeist (Average Size)</v>
          </cell>
          <cell r="C817" t="str">
            <v>Ghost</v>
          </cell>
          <cell r="D817" t="str">
            <v>Grass</v>
          </cell>
          <cell r="G817">
            <v>5</v>
          </cell>
          <cell r="H817">
            <v>65</v>
          </cell>
          <cell r="I817">
            <v>5</v>
          </cell>
          <cell r="J817">
            <v>90</v>
          </cell>
          <cell r="K817">
            <v>2</v>
          </cell>
          <cell r="L817">
            <v>5</v>
          </cell>
          <cell r="M817">
            <v>84</v>
          </cell>
          <cell r="N817">
            <v>2</v>
          </cell>
          <cell r="O817">
            <v>5</v>
          </cell>
          <cell r="P817">
            <v>122</v>
          </cell>
          <cell r="Q817">
            <v>3</v>
          </cell>
          <cell r="R817">
            <v>7</v>
          </cell>
          <cell r="S817">
            <v>58</v>
          </cell>
          <cell r="T817">
            <v>2</v>
          </cell>
          <cell r="U817">
            <v>4</v>
          </cell>
          <cell r="V817">
            <v>75</v>
          </cell>
          <cell r="W817">
            <v>2</v>
          </cell>
          <cell r="X817">
            <v>5</v>
          </cell>
          <cell r="Y817">
            <v>494</v>
          </cell>
          <cell r="Z817">
            <v>11</v>
          </cell>
          <cell r="AA817">
            <v>26</v>
          </cell>
          <cell r="AB817">
            <v>82.33</v>
          </cell>
          <cell r="AC817">
            <v>2.2000000000000002</v>
          </cell>
          <cell r="AD817">
            <v>2.25</v>
          </cell>
          <cell r="AE817">
            <v>2.25</v>
          </cell>
          <cell r="AF817">
            <v>5.2</v>
          </cell>
          <cell r="AG817">
            <v>4.75</v>
          </cell>
          <cell r="AH817">
            <v>4.75</v>
          </cell>
        </row>
        <row r="818">
          <cell r="B818" t="str">
            <v>Gourgeist (Large Size)</v>
          </cell>
          <cell r="C818" t="str">
            <v>Ghost</v>
          </cell>
          <cell r="D818" t="str">
            <v>Grass</v>
          </cell>
          <cell r="H818">
            <v>75</v>
          </cell>
          <cell r="I818">
            <v>5</v>
          </cell>
          <cell r="J818">
            <v>95</v>
          </cell>
          <cell r="K818">
            <v>3</v>
          </cell>
          <cell r="L818">
            <v>6</v>
          </cell>
          <cell r="M818">
            <v>69</v>
          </cell>
          <cell r="N818">
            <v>2</v>
          </cell>
          <cell r="O818">
            <v>4</v>
          </cell>
          <cell r="P818">
            <v>122</v>
          </cell>
          <cell r="Q818">
            <v>3</v>
          </cell>
          <cell r="R818">
            <v>7</v>
          </cell>
          <cell r="S818">
            <v>58</v>
          </cell>
          <cell r="T818">
            <v>2</v>
          </cell>
          <cell r="U818">
            <v>4</v>
          </cell>
          <cell r="V818">
            <v>75</v>
          </cell>
          <cell r="W818">
            <v>2</v>
          </cell>
          <cell r="X818">
            <v>5</v>
          </cell>
          <cell r="Y818">
            <v>494</v>
          </cell>
          <cell r="Z818">
            <v>12</v>
          </cell>
          <cell r="AA818">
            <v>26</v>
          </cell>
          <cell r="AB818">
            <v>82.33</v>
          </cell>
          <cell r="AC818">
            <v>2.4</v>
          </cell>
          <cell r="AD818">
            <v>2</v>
          </cell>
          <cell r="AE818">
            <v>2.4166666666666665</v>
          </cell>
          <cell r="AF818">
            <v>5.2</v>
          </cell>
          <cell r="AG818">
            <v>4.333333333333333</v>
          </cell>
          <cell r="AH818">
            <v>4.75</v>
          </cell>
        </row>
        <row r="819">
          <cell r="B819" t="str">
            <v>Gourgeist (Small Size)</v>
          </cell>
          <cell r="C819" t="str">
            <v>Ghost</v>
          </cell>
          <cell r="D819" t="str">
            <v>Grass</v>
          </cell>
          <cell r="H819">
            <v>55</v>
          </cell>
          <cell r="I819">
            <v>5</v>
          </cell>
          <cell r="J819">
            <v>85</v>
          </cell>
          <cell r="K819">
            <v>2</v>
          </cell>
          <cell r="L819">
            <v>5</v>
          </cell>
          <cell r="M819">
            <v>99</v>
          </cell>
          <cell r="N819">
            <v>3</v>
          </cell>
          <cell r="O819">
            <v>6</v>
          </cell>
          <cell r="P819">
            <v>122</v>
          </cell>
          <cell r="Q819">
            <v>3</v>
          </cell>
          <cell r="R819">
            <v>7</v>
          </cell>
          <cell r="S819">
            <v>58</v>
          </cell>
          <cell r="T819">
            <v>2</v>
          </cell>
          <cell r="U819">
            <v>4</v>
          </cell>
          <cell r="V819">
            <v>75</v>
          </cell>
          <cell r="W819">
            <v>2</v>
          </cell>
          <cell r="X819">
            <v>5</v>
          </cell>
          <cell r="Y819">
            <v>494</v>
          </cell>
          <cell r="Z819">
            <v>12</v>
          </cell>
          <cell r="AA819">
            <v>27</v>
          </cell>
          <cell r="AB819">
            <v>82.33</v>
          </cell>
          <cell r="AC819">
            <v>2.4</v>
          </cell>
          <cell r="AD819">
            <v>2</v>
          </cell>
          <cell r="AE819">
            <v>2.4166666666666665</v>
          </cell>
          <cell r="AF819">
            <v>5.4</v>
          </cell>
          <cell r="AG819">
            <v>4.5</v>
          </cell>
          <cell r="AH819">
            <v>4.916666666666667</v>
          </cell>
        </row>
        <row r="820">
          <cell r="B820" t="str">
            <v>Gourgeist (Super Size)</v>
          </cell>
          <cell r="C820" t="str">
            <v>Ghost</v>
          </cell>
          <cell r="D820" t="str">
            <v>Grass</v>
          </cell>
          <cell r="H820">
            <v>85</v>
          </cell>
          <cell r="I820">
            <v>5</v>
          </cell>
          <cell r="J820">
            <v>100</v>
          </cell>
          <cell r="K820">
            <v>3</v>
          </cell>
          <cell r="L820">
            <v>6</v>
          </cell>
          <cell r="M820">
            <v>54</v>
          </cell>
          <cell r="N820">
            <v>2</v>
          </cell>
          <cell r="O820">
            <v>4</v>
          </cell>
          <cell r="P820">
            <v>122</v>
          </cell>
          <cell r="Q820">
            <v>3</v>
          </cell>
          <cell r="R820">
            <v>7</v>
          </cell>
          <cell r="S820">
            <v>58</v>
          </cell>
          <cell r="T820">
            <v>2</v>
          </cell>
          <cell r="U820">
            <v>4</v>
          </cell>
          <cell r="V820">
            <v>75</v>
          </cell>
          <cell r="W820">
            <v>2</v>
          </cell>
          <cell r="X820">
            <v>5</v>
          </cell>
          <cell r="Y820">
            <v>494</v>
          </cell>
          <cell r="Z820">
            <v>12</v>
          </cell>
          <cell r="AA820">
            <v>26</v>
          </cell>
          <cell r="AB820">
            <v>82.33</v>
          </cell>
          <cell r="AC820">
            <v>2.4</v>
          </cell>
          <cell r="AD820">
            <v>2</v>
          </cell>
          <cell r="AE820">
            <v>2.4166666666666665</v>
          </cell>
          <cell r="AF820">
            <v>5.2</v>
          </cell>
          <cell r="AG820">
            <v>4.333333333333333</v>
          </cell>
          <cell r="AH820">
            <v>4.75</v>
          </cell>
        </row>
        <row r="821">
          <cell r="B821" t="str">
            <v>Bergmite</v>
          </cell>
          <cell r="C821" t="str">
            <v>Ice</v>
          </cell>
          <cell r="G821">
            <v>3</v>
          </cell>
          <cell r="H821">
            <v>55</v>
          </cell>
          <cell r="I821">
            <v>3</v>
          </cell>
          <cell r="J821">
            <v>69</v>
          </cell>
          <cell r="K821">
            <v>2</v>
          </cell>
          <cell r="L821">
            <v>4</v>
          </cell>
          <cell r="M821">
            <v>28</v>
          </cell>
          <cell r="N821">
            <v>1</v>
          </cell>
          <cell r="O821">
            <v>3</v>
          </cell>
          <cell r="P821">
            <v>85</v>
          </cell>
          <cell r="Q821">
            <v>2</v>
          </cell>
          <cell r="R821">
            <v>5</v>
          </cell>
          <cell r="S821">
            <v>32</v>
          </cell>
          <cell r="T821">
            <v>1</v>
          </cell>
          <cell r="U821">
            <v>3</v>
          </cell>
          <cell r="V821">
            <v>35</v>
          </cell>
          <cell r="W821">
            <v>1</v>
          </cell>
          <cell r="X821">
            <v>3</v>
          </cell>
          <cell r="Y821">
            <v>304</v>
          </cell>
          <cell r="Z821">
            <v>7</v>
          </cell>
          <cell r="AA821">
            <v>18</v>
          </cell>
          <cell r="AB821">
            <v>50.67</v>
          </cell>
          <cell r="AC821">
            <v>1.4</v>
          </cell>
          <cell r="AD821">
            <v>1.4166666666666667</v>
          </cell>
          <cell r="AE821">
            <v>1.4166666666666667</v>
          </cell>
          <cell r="AF821">
            <v>3.6</v>
          </cell>
          <cell r="AG821">
            <v>3.25</v>
          </cell>
          <cell r="AH821">
            <v>3.25</v>
          </cell>
        </row>
        <row r="822">
          <cell r="B822" t="str">
            <v>Avalugg</v>
          </cell>
          <cell r="C822" t="str">
            <v>Ice</v>
          </cell>
          <cell r="G822">
            <v>6</v>
          </cell>
          <cell r="H822">
            <v>95</v>
          </cell>
          <cell r="I822">
            <v>6</v>
          </cell>
          <cell r="J822">
            <v>117</v>
          </cell>
          <cell r="K822">
            <v>3</v>
          </cell>
          <cell r="L822">
            <v>6</v>
          </cell>
          <cell r="M822">
            <v>28</v>
          </cell>
          <cell r="N822">
            <v>1</v>
          </cell>
          <cell r="O822">
            <v>3</v>
          </cell>
          <cell r="P822">
            <v>184</v>
          </cell>
          <cell r="Q822">
            <v>4</v>
          </cell>
          <cell r="R822">
            <v>9</v>
          </cell>
          <cell r="S822">
            <v>44</v>
          </cell>
          <cell r="T822">
            <v>1</v>
          </cell>
          <cell r="U822">
            <v>3</v>
          </cell>
          <cell r="V822">
            <v>46</v>
          </cell>
          <cell r="W822">
            <v>1</v>
          </cell>
          <cell r="X822">
            <v>3</v>
          </cell>
          <cell r="Y822">
            <v>514</v>
          </cell>
          <cell r="Z822">
            <v>10</v>
          </cell>
          <cell r="AA822">
            <v>24</v>
          </cell>
          <cell r="AB822">
            <v>85.67</v>
          </cell>
          <cell r="AC822">
            <v>2</v>
          </cell>
          <cell r="AD822">
            <v>2.1666666666666665</v>
          </cell>
          <cell r="AE822">
            <v>2.1666666666666665</v>
          </cell>
          <cell r="AF822">
            <v>4.8</v>
          </cell>
          <cell r="AG822">
            <v>4.5</v>
          </cell>
          <cell r="AH822">
            <v>4.5</v>
          </cell>
        </row>
        <row r="823">
          <cell r="B823" t="str">
            <v>Noibat</v>
          </cell>
          <cell r="C823" t="str">
            <v>Flying</v>
          </cell>
          <cell r="D823" t="str">
            <v>Dragon</v>
          </cell>
          <cell r="G823">
            <v>3</v>
          </cell>
          <cell r="H823">
            <v>40</v>
          </cell>
          <cell r="I823">
            <v>3</v>
          </cell>
          <cell r="J823">
            <v>30</v>
          </cell>
          <cell r="K823">
            <v>1</v>
          </cell>
          <cell r="L823">
            <v>3</v>
          </cell>
          <cell r="M823">
            <v>55</v>
          </cell>
          <cell r="N823">
            <v>2</v>
          </cell>
          <cell r="O823">
            <v>4</v>
          </cell>
          <cell r="P823">
            <v>35</v>
          </cell>
          <cell r="Q823">
            <v>1</v>
          </cell>
          <cell r="R823">
            <v>3</v>
          </cell>
          <cell r="S823">
            <v>45</v>
          </cell>
          <cell r="T823">
            <v>2</v>
          </cell>
          <cell r="U823">
            <v>4</v>
          </cell>
          <cell r="V823">
            <v>40</v>
          </cell>
          <cell r="W823">
            <v>1</v>
          </cell>
          <cell r="X823">
            <v>3</v>
          </cell>
          <cell r="Y823">
            <v>245</v>
          </cell>
          <cell r="Z823">
            <v>7</v>
          </cell>
          <cell r="AA823">
            <v>17</v>
          </cell>
          <cell r="AB823">
            <v>40.83</v>
          </cell>
          <cell r="AC823">
            <v>1.4</v>
          </cell>
          <cell r="AD823">
            <v>1.4166666666666667</v>
          </cell>
          <cell r="AE823">
            <v>1.4166666666666667</v>
          </cell>
          <cell r="AF823">
            <v>3.4</v>
          </cell>
          <cell r="AG823">
            <v>3.0833333333333335</v>
          </cell>
          <cell r="AH823">
            <v>3.0833333333333335</v>
          </cell>
        </row>
        <row r="824">
          <cell r="B824" t="str">
            <v>Noivern</v>
          </cell>
          <cell r="C824" t="str">
            <v>Flying</v>
          </cell>
          <cell r="D824" t="str">
            <v>Dragon</v>
          </cell>
          <cell r="G824">
            <v>5</v>
          </cell>
          <cell r="H824">
            <v>85</v>
          </cell>
          <cell r="I824">
            <v>5</v>
          </cell>
          <cell r="J824">
            <v>70</v>
          </cell>
          <cell r="K824">
            <v>2</v>
          </cell>
          <cell r="L824">
            <v>5</v>
          </cell>
          <cell r="M824">
            <v>123</v>
          </cell>
          <cell r="N824">
            <v>3</v>
          </cell>
          <cell r="O824">
            <v>7</v>
          </cell>
          <cell r="P824">
            <v>80</v>
          </cell>
          <cell r="Q824">
            <v>2</v>
          </cell>
          <cell r="R824">
            <v>5</v>
          </cell>
          <cell r="S824">
            <v>97</v>
          </cell>
          <cell r="T824">
            <v>3</v>
          </cell>
          <cell r="U824">
            <v>6</v>
          </cell>
          <cell r="V824">
            <v>80</v>
          </cell>
          <cell r="W824">
            <v>2</v>
          </cell>
          <cell r="X824">
            <v>5</v>
          </cell>
          <cell r="Y824">
            <v>535</v>
          </cell>
          <cell r="Z824">
            <v>12</v>
          </cell>
          <cell r="AA824">
            <v>28</v>
          </cell>
          <cell r="AB824">
            <v>89.17</v>
          </cell>
          <cell r="AC824">
            <v>2.4</v>
          </cell>
          <cell r="AD824">
            <v>2.4166666666666665</v>
          </cell>
          <cell r="AE824">
            <v>2.4166666666666665</v>
          </cell>
          <cell r="AF824">
            <v>5.6</v>
          </cell>
          <cell r="AG824">
            <v>5.083333333333333</v>
          </cell>
          <cell r="AH824">
            <v>5.083333333333333</v>
          </cell>
        </row>
        <row r="825">
          <cell r="B825" t="str">
            <v>Xerneas</v>
          </cell>
          <cell r="C825" t="str">
            <v>Fairy</v>
          </cell>
          <cell r="H825">
            <v>126</v>
          </cell>
          <cell r="I825">
            <v>9</v>
          </cell>
          <cell r="J825">
            <v>131</v>
          </cell>
          <cell r="K825">
            <v>3</v>
          </cell>
          <cell r="L825">
            <v>7</v>
          </cell>
          <cell r="M825">
            <v>99</v>
          </cell>
          <cell r="N825">
            <v>3</v>
          </cell>
          <cell r="O825">
            <v>6</v>
          </cell>
          <cell r="P825">
            <v>95</v>
          </cell>
          <cell r="Q825">
            <v>3</v>
          </cell>
          <cell r="R825">
            <v>6</v>
          </cell>
          <cell r="S825">
            <v>131</v>
          </cell>
          <cell r="T825">
            <v>3</v>
          </cell>
          <cell r="U825">
            <v>7</v>
          </cell>
          <cell r="V825">
            <v>98</v>
          </cell>
          <cell r="W825">
            <v>3</v>
          </cell>
          <cell r="X825">
            <v>6</v>
          </cell>
          <cell r="Y825">
            <v>680</v>
          </cell>
          <cell r="Z825">
            <v>15</v>
          </cell>
          <cell r="AA825">
            <v>32</v>
          </cell>
          <cell r="AB825">
            <v>113.33</v>
          </cell>
          <cell r="AC825">
            <v>3</v>
          </cell>
          <cell r="AD825">
            <v>2.5</v>
          </cell>
          <cell r="AE825">
            <v>3.25</v>
          </cell>
          <cell r="AF825">
            <v>6.4</v>
          </cell>
          <cell r="AG825">
            <v>5.333333333333333</v>
          </cell>
          <cell r="AH825">
            <v>6.083333333333333</v>
          </cell>
        </row>
        <row r="826">
          <cell r="B826" t="str">
            <v>Yveltal</v>
          </cell>
          <cell r="C826" t="str">
            <v>Dark</v>
          </cell>
          <cell r="D826" t="str">
            <v>Flying</v>
          </cell>
          <cell r="H826">
            <v>126</v>
          </cell>
          <cell r="I826">
            <v>9</v>
          </cell>
          <cell r="J826">
            <v>131</v>
          </cell>
          <cell r="K826">
            <v>3</v>
          </cell>
          <cell r="L826">
            <v>7</v>
          </cell>
          <cell r="M826">
            <v>99</v>
          </cell>
          <cell r="N826">
            <v>3</v>
          </cell>
          <cell r="O826">
            <v>6</v>
          </cell>
          <cell r="P826">
            <v>95</v>
          </cell>
          <cell r="Q826">
            <v>3</v>
          </cell>
          <cell r="R826">
            <v>6</v>
          </cell>
          <cell r="S826">
            <v>131</v>
          </cell>
          <cell r="T826">
            <v>3</v>
          </cell>
          <cell r="U826">
            <v>7</v>
          </cell>
          <cell r="V826">
            <v>98</v>
          </cell>
          <cell r="W826">
            <v>3</v>
          </cell>
          <cell r="X826">
            <v>6</v>
          </cell>
          <cell r="Y826">
            <v>680</v>
          </cell>
          <cell r="Z826">
            <v>15</v>
          </cell>
          <cell r="AA826">
            <v>32</v>
          </cell>
          <cell r="AB826">
            <v>113.33</v>
          </cell>
          <cell r="AC826">
            <v>3</v>
          </cell>
          <cell r="AD826">
            <v>2.5</v>
          </cell>
          <cell r="AE826">
            <v>3.25</v>
          </cell>
          <cell r="AF826">
            <v>6.4</v>
          </cell>
          <cell r="AG826">
            <v>5.333333333333333</v>
          </cell>
          <cell r="AH826">
            <v>6.083333333333333</v>
          </cell>
        </row>
        <row r="827">
          <cell r="B827" t="str">
            <v>Zygarde</v>
          </cell>
          <cell r="C827" t="str">
            <v>Dragon</v>
          </cell>
          <cell r="D827" t="str">
            <v>Ground</v>
          </cell>
          <cell r="H827">
            <v>108</v>
          </cell>
          <cell r="I827">
            <v>8</v>
          </cell>
          <cell r="J827">
            <v>100</v>
          </cell>
          <cell r="K827">
            <v>3</v>
          </cell>
          <cell r="L827">
            <v>6</v>
          </cell>
          <cell r="M827">
            <v>95</v>
          </cell>
          <cell r="N827">
            <v>3</v>
          </cell>
          <cell r="O827">
            <v>6</v>
          </cell>
          <cell r="P827">
            <v>121</v>
          </cell>
          <cell r="Q827">
            <v>3</v>
          </cell>
          <cell r="R827">
            <v>7</v>
          </cell>
          <cell r="S827">
            <v>81</v>
          </cell>
          <cell r="T827">
            <v>2</v>
          </cell>
          <cell r="U827">
            <v>5</v>
          </cell>
          <cell r="V827">
            <v>95</v>
          </cell>
          <cell r="W827">
            <v>3</v>
          </cell>
          <cell r="X827">
            <v>6</v>
          </cell>
          <cell r="Y827">
            <v>600</v>
          </cell>
          <cell r="Z827">
            <v>14</v>
          </cell>
          <cell r="AA827">
            <v>30</v>
          </cell>
          <cell r="AB827">
            <v>100</v>
          </cell>
          <cell r="AC827">
            <v>2.8</v>
          </cell>
          <cell r="AD827">
            <v>2.3333333333333335</v>
          </cell>
          <cell r="AE827">
            <v>3</v>
          </cell>
          <cell r="AF827">
            <v>6</v>
          </cell>
          <cell r="AG827">
            <v>5</v>
          </cell>
          <cell r="AH827">
            <v>5.666666666666667</v>
          </cell>
        </row>
        <row r="828">
          <cell r="B828" t="str">
            <v>Diancie</v>
          </cell>
          <cell r="C828" t="str">
            <v>Rock</v>
          </cell>
          <cell r="D828" t="str">
            <v>Fairy</v>
          </cell>
          <cell r="H828">
            <v>50</v>
          </cell>
          <cell r="I828">
            <v>4</v>
          </cell>
          <cell r="J828">
            <v>100</v>
          </cell>
          <cell r="K828">
            <v>3</v>
          </cell>
          <cell r="L828">
            <v>6</v>
          </cell>
          <cell r="M828">
            <v>50</v>
          </cell>
          <cell r="N828">
            <v>2</v>
          </cell>
          <cell r="O828">
            <v>4</v>
          </cell>
          <cell r="P828">
            <v>150</v>
          </cell>
          <cell r="Q828">
            <v>4</v>
          </cell>
          <cell r="R828">
            <v>8</v>
          </cell>
          <cell r="S828">
            <v>100</v>
          </cell>
          <cell r="T828">
            <v>3</v>
          </cell>
          <cell r="U828">
            <v>6</v>
          </cell>
          <cell r="V828">
            <v>150</v>
          </cell>
          <cell r="W828">
            <v>4</v>
          </cell>
          <cell r="X828">
            <v>8</v>
          </cell>
          <cell r="Y828">
            <v>600</v>
          </cell>
          <cell r="Z828">
            <v>16</v>
          </cell>
          <cell r="AA828">
            <v>32</v>
          </cell>
          <cell r="AB828">
            <v>100</v>
          </cell>
          <cell r="AC828">
            <v>3.2</v>
          </cell>
          <cell r="AD828">
            <v>2.6666666666666665</v>
          </cell>
          <cell r="AE828">
            <v>3</v>
          </cell>
          <cell r="AF828">
            <v>6.4</v>
          </cell>
          <cell r="AG828">
            <v>5.333333333333333</v>
          </cell>
          <cell r="AH828">
            <v>5.666666666666667</v>
          </cell>
        </row>
        <row r="829">
          <cell r="B829" t="str">
            <v>Diancie (Mega Diancie)</v>
          </cell>
          <cell r="C829" t="str">
            <v>Rock</v>
          </cell>
          <cell r="D829" t="str">
            <v>Fairy</v>
          </cell>
          <cell r="H829">
            <v>50</v>
          </cell>
          <cell r="I829">
            <v>4</v>
          </cell>
          <cell r="J829">
            <v>160</v>
          </cell>
          <cell r="K829">
            <v>4</v>
          </cell>
          <cell r="L829">
            <v>8</v>
          </cell>
          <cell r="M829">
            <v>110</v>
          </cell>
          <cell r="N829">
            <v>3</v>
          </cell>
          <cell r="O829">
            <v>6</v>
          </cell>
          <cell r="P829">
            <v>110</v>
          </cell>
          <cell r="Q829">
            <v>3</v>
          </cell>
          <cell r="R829">
            <v>6</v>
          </cell>
          <cell r="S829">
            <v>160</v>
          </cell>
          <cell r="T829">
            <v>4</v>
          </cell>
          <cell r="U829">
            <v>8</v>
          </cell>
          <cell r="V829">
            <v>110</v>
          </cell>
          <cell r="W829">
            <v>3</v>
          </cell>
          <cell r="X829">
            <v>6</v>
          </cell>
          <cell r="Y829">
            <v>700</v>
          </cell>
          <cell r="Z829">
            <v>17</v>
          </cell>
          <cell r="AA829">
            <v>34</v>
          </cell>
          <cell r="AB829">
            <v>116.67</v>
          </cell>
          <cell r="AC829">
            <v>3.4</v>
          </cell>
          <cell r="AD829">
            <v>2.8333333333333335</v>
          </cell>
          <cell r="AE829">
            <v>3.1666666666666665</v>
          </cell>
          <cell r="AF829">
            <v>6.8</v>
          </cell>
          <cell r="AG829">
            <v>5.666666666666667</v>
          </cell>
          <cell r="AH829">
            <v>6</v>
          </cell>
        </row>
        <row r="830">
          <cell r="B830" t="str">
            <v>Hoopa (Hoopa Confined)</v>
          </cell>
          <cell r="C830" t="str">
            <v>Psychic</v>
          </cell>
          <cell r="D830" t="str">
            <v>Ghost</v>
          </cell>
          <cell r="H830">
            <v>80</v>
          </cell>
          <cell r="I830">
            <v>6</v>
          </cell>
          <cell r="J830">
            <v>110</v>
          </cell>
          <cell r="K830">
            <v>3</v>
          </cell>
          <cell r="L830">
            <v>6</v>
          </cell>
          <cell r="M830">
            <v>70</v>
          </cell>
          <cell r="N830">
            <v>2</v>
          </cell>
          <cell r="O830">
            <v>5</v>
          </cell>
          <cell r="P830">
            <v>60</v>
          </cell>
          <cell r="Q830">
            <v>2</v>
          </cell>
          <cell r="R830">
            <v>4</v>
          </cell>
          <cell r="S830">
            <v>150</v>
          </cell>
          <cell r="T830">
            <v>4</v>
          </cell>
          <cell r="U830">
            <v>8</v>
          </cell>
          <cell r="V830">
            <v>130</v>
          </cell>
          <cell r="W830">
            <v>3</v>
          </cell>
          <cell r="X830">
            <v>7</v>
          </cell>
          <cell r="Y830">
            <v>600</v>
          </cell>
          <cell r="Z830">
            <v>14</v>
          </cell>
          <cell r="AA830">
            <v>30</v>
          </cell>
          <cell r="AB830">
            <v>100</v>
          </cell>
          <cell r="AC830">
            <v>2.8</v>
          </cell>
          <cell r="AD830">
            <v>2.3333333333333335</v>
          </cell>
          <cell r="AE830">
            <v>2.8333333333333335</v>
          </cell>
          <cell r="AF830">
            <v>6</v>
          </cell>
          <cell r="AG830">
            <v>5</v>
          </cell>
          <cell r="AH830">
            <v>5.5</v>
          </cell>
        </row>
        <row r="831">
          <cell r="B831" t="str">
            <v>Hoopa (Hoopa Unbound)</v>
          </cell>
          <cell r="C831" t="str">
            <v>Psychic</v>
          </cell>
          <cell r="D831" t="str">
            <v>Dark</v>
          </cell>
          <cell r="H831">
            <v>80</v>
          </cell>
          <cell r="I831">
            <v>6</v>
          </cell>
          <cell r="J831">
            <v>160</v>
          </cell>
          <cell r="K831">
            <v>4</v>
          </cell>
          <cell r="L831">
            <v>8</v>
          </cell>
          <cell r="M831">
            <v>80</v>
          </cell>
          <cell r="N831">
            <v>2</v>
          </cell>
          <cell r="O831">
            <v>5</v>
          </cell>
          <cell r="P831">
            <v>60</v>
          </cell>
          <cell r="Q831">
            <v>2</v>
          </cell>
          <cell r="R831">
            <v>4</v>
          </cell>
          <cell r="S831">
            <v>170</v>
          </cell>
          <cell r="T831">
            <v>4</v>
          </cell>
          <cell r="U831">
            <v>8</v>
          </cell>
          <cell r="V831">
            <v>130</v>
          </cell>
          <cell r="W831">
            <v>3</v>
          </cell>
          <cell r="X831">
            <v>7</v>
          </cell>
          <cell r="Y831">
            <v>680</v>
          </cell>
          <cell r="Z831">
            <v>15</v>
          </cell>
          <cell r="AA831">
            <v>32</v>
          </cell>
          <cell r="AB831">
            <v>113.33</v>
          </cell>
          <cell r="AC831">
            <v>3</v>
          </cell>
          <cell r="AD831">
            <v>2.5</v>
          </cell>
          <cell r="AE831">
            <v>3</v>
          </cell>
          <cell r="AF831">
            <v>6.4</v>
          </cell>
          <cell r="AG831">
            <v>5.333333333333333</v>
          </cell>
          <cell r="AH831">
            <v>5.833333333333333</v>
          </cell>
        </row>
        <row r="832">
          <cell r="B832" t="str">
            <v>Volcanion</v>
          </cell>
          <cell r="C832" t="str">
            <v>Fire</v>
          </cell>
          <cell r="D832" t="str">
            <v>Water</v>
          </cell>
          <cell r="H832">
            <v>80</v>
          </cell>
          <cell r="I832">
            <v>6</v>
          </cell>
          <cell r="J832">
            <v>110</v>
          </cell>
          <cell r="K832">
            <v>3</v>
          </cell>
          <cell r="L832">
            <v>6</v>
          </cell>
          <cell r="M832">
            <v>70</v>
          </cell>
          <cell r="N832">
            <v>2</v>
          </cell>
          <cell r="O832">
            <v>5</v>
          </cell>
          <cell r="P832">
            <v>120</v>
          </cell>
          <cell r="Q832">
            <v>3</v>
          </cell>
          <cell r="R832">
            <v>7</v>
          </cell>
          <cell r="S832">
            <v>130</v>
          </cell>
          <cell r="T832">
            <v>3</v>
          </cell>
          <cell r="U832">
            <v>7</v>
          </cell>
          <cell r="V832">
            <v>90</v>
          </cell>
          <cell r="W832">
            <v>2</v>
          </cell>
          <cell r="X832">
            <v>5</v>
          </cell>
          <cell r="Y832">
            <v>600</v>
          </cell>
          <cell r="Z832">
            <v>13</v>
          </cell>
          <cell r="AA832">
            <v>30</v>
          </cell>
          <cell r="AB832">
            <v>100</v>
          </cell>
          <cell r="AC832">
            <v>2.6</v>
          </cell>
          <cell r="AD832">
            <v>2.1666666666666665</v>
          </cell>
          <cell r="AE832">
            <v>2.6666666666666665</v>
          </cell>
          <cell r="AF832">
            <v>6</v>
          </cell>
          <cell r="AG832">
            <v>5</v>
          </cell>
          <cell r="AH832">
            <v>5.5</v>
          </cell>
        </row>
        <row r="833">
          <cell r="B833" t="str">
            <v>Rowlet</v>
          </cell>
          <cell r="C833" t="str">
            <v>Grass</v>
          </cell>
          <cell r="D833" t="str">
            <v>Flying</v>
          </cell>
          <cell r="I833">
            <v>3</v>
          </cell>
          <cell r="K833">
            <v>2</v>
          </cell>
          <cell r="L833">
            <v>4</v>
          </cell>
          <cell r="N833">
            <v>1</v>
          </cell>
          <cell r="O833">
            <v>3</v>
          </cell>
          <cell r="Q833">
            <v>2</v>
          </cell>
          <cell r="R833">
            <v>4</v>
          </cell>
          <cell r="T833">
            <v>2</v>
          </cell>
          <cell r="U833">
            <v>4</v>
          </cell>
          <cell r="W833">
            <v>2</v>
          </cell>
          <cell r="X833">
            <v>4</v>
          </cell>
          <cell r="Z833">
            <v>9</v>
          </cell>
          <cell r="AA833">
            <v>19</v>
          </cell>
          <cell r="AC833">
            <v>1.8</v>
          </cell>
          <cell r="AD833">
            <v>1.5</v>
          </cell>
          <cell r="AF833">
            <v>3.8</v>
          </cell>
          <cell r="AG833">
            <v>3.1666666666666665</v>
          </cell>
          <cell r="AI833">
            <v>0</v>
          </cell>
        </row>
        <row r="834">
          <cell r="B834" t="str">
            <v>Dartrix</v>
          </cell>
          <cell r="C834" t="str">
            <v>Grass</v>
          </cell>
          <cell r="D834" t="str">
            <v>Flying</v>
          </cell>
          <cell r="I834">
            <v>4</v>
          </cell>
          <cell r="K834">
            <v>2</v>
          </cell>
          <cell r="L834">
            <v>5</v>
          </cell>
          <cell r="N834">
            <v>2</v>
          </cell>
          <cell r="O834">
            <v>4</v>
          </cell>
          <cell r="Q834">
            <v>2</v>
          </cell>
          <cell r="R834">
            <v>5</v>
          </cell>
          <cell r="T834">
            <v>2</v>
          </cell>
          <cell r="U834">
            <v>5</v>
          </cell>
          <cell r="W834">
            <v>2</v>
          </cell>
          <cell r="X834">
            <v>5</v>
          </cell>
          <cell r="Z834">
            <v>10</v>
          </cell>
          <cell r="AA834">
            <v>24</v>
          </cell>
          <cell r="AC834">
            <v>2</v>
          </cell>
          <cell r="AD834">
            <v>1.6666666666666667</v>
          </cell>
          <cell r="AF834">
            <v>4.8</v>
          </cell>
          <cell r="AG834">
            <v>4</v>
          </cell>
          <cell r="AI834">
            <v>1</v>
          </cell>
        </row>
        <row r="835">
          <cell r="B835" t="str">
            <v>Decidueye</v>
          </cell>
          <cell r="C835" t="str">
            <v>Grass</v>
          </cell>
          <cell r="D835" t="str">
            <v>Ghost</v>
          </cell>
          <cell r="I835">
            <v>5</v>
          </cell>
          <cell r="K835">
            <v>3</v>
          </cell>
          <cell r="L835">
            <v>6</v>
          </cell>
          <cell r="N835">
            <v>2</v>
          </cell>
          <cell r="O835">
            <v>5</v>
          </cell>
          <cell r="Q835">
            <v>2</v>
          </cell>
          <cell r="R835">
            <v>5</v>
          </cell>
          <cell r="T835">
            <v>3</v>
          </cell>
          <cell r="U835">
            <v>6</v>
          </cell>
          <cell r="W835">
            <v>3</v>
          </cell>
          <cell r="X835">
            <v>6</v>
          </cell>
          <cell r="Z835">
            <v>13</v>
          </cell>
          <cell r="AA835">
            <v>28</v>
          </cell>
          <cell r="AC835">
            <v>2.6</v>
          </cell>
          <cell r="AD835">
            <v>2.1666666666666665</v>
          </cell>
          <cell r="AF835">
            <v>5.6</v>
          </cell>
          <cell r="AG835">
            <v>4.666666666666667</v>
          </cell>
          <cell r="AI835">
            <v>1</v>
          </cell>
        </row>
        <row r="836">
          <cell r="B836" t="str">
            <v>Litten</v>
          </cell>
          <cell r="C836" t="str">
            <v>Fire</v>
          </cell>
          <cell r="I836">
            <v>3</v>
          </cell>
          <cell r="K836">
            <v>2</v>
          </cell>
          <cell r="L836">
            <v>4</v>
          </cell>
          <cell r="N836">
            <v>2</v>
          </cell>
          <cell r="O836">
            <v>5</v>
          </cell>
          <cell r="Q836">
            <v>1</v>
          </cell>
          <cell r="R836">
            <v>3</v>
          </cell>
          <cell r="T836">
            <v>2</v>
          </cell>
          <cell r="U836">
            <v>4</v>
          </cell>
          <cell r="W836">
            <v>1</v>
          </cell>
          <cell r="X836">
            <v>3</v>
          </cell>
          <cell r="Z836">
            <v>8</v>
          </cell>
          <cell r="AA836">
            <v>19</v>
          </cell>
          <cell r="AC836">
            <v>1.6</v>
          </cell>
          <cell r="AD836">
            <v>1.3333333333333333</v>
          </cell>
          <cell r="AF836">
            <v>3.8</v>
          </cell>
          <cell r="AG836">
            <v>3.1666666666666665</v>
          </cell>
          <cell r="AI836">
            <v>0</v>
          </cell>
        </row>
        <row r="837">
          <cell r="B837" t="str">
            <v>Torracat</v>
          </cell>
          <cell r="C837" t="str">
            <v>Fire</v>
          </cell>
          <cell r="I837">
            <v>4</v>
          </cell>
          <cell r="K837">
            <v>2</v>
          </cell>
          <cell r="L837">
            <v>5</v>
          </cell>
          <cell r="N837">
            <v>2</v>
          </cell>
          <cell r="O837">
            <v>5</v>
          </cell>
          <cell r="Q837">
            <v>2</v>
          </cell>
          <cell r="R837">
            <v>4</v>
          </cell>
          <cell r="T837">
            <v>2</v>
          </cell>
          <cell r="U837">
            <v>5</v>
          </cell>
          <cell r="W837">
            <v>2</v>
          </cell>
          <cell r="X837">
            <v>4</v>
          </cell>
          <cell r="Z837">
            <v>10</v>
          </cell>
          <cell r="AA837">
            <v>23</v>
          </cell>
          <cell r="AC837">
            <v>2</v>
          </cell>
          <cell r="AD837">
            <v>1.6666666666666667</v>
          </cell>
          <cell r="AF837">
            <v>4.5999999999999996</v>
          </cell>
          <cell r="AG837">
            <v>3.8333333333333335</v>
          </cell>
          <cell r="AI837">
            <v>0</v>
          </cell>
        </row>
        <row r="838">
          <cell r="B838" t="str">
            <v>Incineroar</v>
          </cell>
          <cell r="C838" t="str">
            <v>Fire</v>
          </cell>
          <cell r="D838" t="str">
            <v>Dark</v>
          </cell>
          <cell r="I838">
            <v>6</v>
          </cell>
          <cell r="K838">
            <v>3</v>
          </cell>
          <cell r="L838">
            <v>7</v>
          </cell>
          <cell r="N838">
            <v>2</v>
          </cell>
          <cell r="O838">
            <v>4</v>
          </cell>
          <cell r="Q838">
            <v>2</v>
          </cell>
          <cell r="R838">
            <v>5</v>
          </cell>
          <cell r="T838">
            <v>2</v>
          </cell>
          <cell r="U838">
            <v>5</v>
          </cell>
          <cell r="W838">
            <v>2</v>
          </cell>
          <cell r="X838">
            <v>5</v>
          </cell>
          <cell r="Z838">
            <v>11</v>
          </cell>
          <cell r="AA838">
            <v>26</v>
          </cell>
          <cell r="AC838">
            <v>2.2000000000000002</v>
          </cell>
          <cell r="AD838">
            <v>1.8333333333333333</v>
          </cell>
          <cell r="AF838">
            <v>5.2</v>
          </cell>
          <cell r="AG838">
            <v>4.333333333333333</v>
          </cell>
          <cell r="AI838">
            <v>4</v>
          </cell>
        </row>
        <row r="839">
          <cell r="B839" t="str">
            <v>Popplio</v>
          </cell>
          <cell r="C839" t="str">
            <v>Water</v>
          </cell>
          <cell r="I839">
            <v>3</v>
          </cell>
          <cell r="K839">
            <v>2</v>
          </cell>
          <cell r="L839">
            <v>4</v>
          </cell>
          <cell r="N839">
            <v>1</v>
          </cell>
          <cell r="O839">
            <v>3</v>
          </cell>
          <cell r="Q839">
            <v>2</v>
          </cell>
          <cell r="R839">
            <v>4</v>
          </cell>
          <cell r="T839">
            <v>2</v>
          </cell>
          <cell r="U839">
            <v>4</v>
          </cell>
          <cell r="W839">
            <v>2</v>
          </cell>
          <cell r="X839">
            <v>4</v>
          </cell>
          <cell r="Z839">
            <v>9</v>
          </cell>
          <cell r="AA839">
            <v>19</v>
          </cell>
          <cell r="AC839">
            <v>1.8</v>
          </cell>
          <cell r="AD839">
            <v>1.5</v>
          </cell>
          <cell r="AF839">
            <v>3.8</v>
          </cell>
          <cell r="AG839">
            <v>3.1666666666666665</v>
          </cell>
          <cell r="AI839">
            <v>0</v>
          </cell>
        </row>
        <row r="840">
          <cell r="B840" t="str">
            <v>Brionne</v>
          </cell>
          <cell r="C840" t="str">
            <v>Water</v>
          </cell>
          <cell r="I840">
            <v>4</v>
          </cell>
          <cell r="K840">
            <v>2</v>
          </cell>
          <cell r="L840">
            <v>4</v>
          </cell>
          <cell r="N840">
            <v>2</v>
          </cell>
          <cell r="O840">
            <v>4</v>
          </cell>
          <cell r="Q840">
            <v>2</v>
          </cell>
          <cell r="R840">
            <v>4</v>
          </cell>
          <cell r="T840">
            <v>2</v>
          </cell>
          <cell r="U840">
            <v>5</v>
          </cell>
          <cell r="W840">
            <v>2</v>
          </cell>
          <cell r="X840">
            <v>5</v>
          </cell>
          <cell r="Z840">
            <v>10</v>
          </cell>
          <cell r="AA840">
            <v>22</v>
          </cell>
          <cell r="AC840">
            <v>2</v>
          </cell>
          <cell r="AD840">
            <v>1.6666666666666667</v>
          </cell>
          <cell r="AF840">
            <v>4.4000000000000004</v>
          </cell>
          <cell r="AG840">
            <v>3.6666666666666665</v>
          </cell>
          <cell r="AI840">
            <v>0</v>
          </cell>
        </row>
        <row r="841">
          <cell r="B841" t="str">
            <v>Primarina</v>
          </cell>
          <cell r="C841" t="str">
            <v>Water</v>
          </cell>
          <cell r="D841" t="str">
            <v>Fairy</v>
          </cell>
          <cell r="I841">
            <v>6</v>
          </cell>
          <cell r="K841">
            <v>2</v>
          </cell>
          <cell r="L841">
            <v>5</v>
          </cell>
          <cell r="N841">
            <v>2</v>
          </cell>
          <cell r="O841">
            <v>4</v>
          </cell>
          <cell r="Q841">
            <v>2</v>
          </cell>
          <cell r="R841">
            <v>5</v>
          </cell>
          <cell r="T841">
            <v>3</v>
          </cell>
          <cell r="U841">
            <v>7</v>
          </cell>
          <cell r="W841">
            <v>3</v>
          </cell>
          <cell r="X841">
            <v>6</v>
          </cell>
          <cell r="Z841">
            <v>12</v>
          </cell>
          <cell r="AA841">
            <v>27</v>
          </cell>
          <cell r="AC841">
            <v>2.4</v>
          </cell>
          <cell r="AD841">
            <v>2</v>
          </cell>
          <cell r="AF841">
            <v>5.4</v>
          </cell>
          <cell r="AG841">
            <v>4.5</v>
          </cell>
          <cell r="AI841">
            <v>0</v>
          </cell>
        </row>
        <row r="842">
          <cell r="B842" t="str">
            <v>Pikipek</v>
          </cell>
          <cell r="C842" t="str">
            <v>Normal</v>
          </cell>
          <cell r="D842" t="str">
            <v>Flying</v>
          </cell>
          <cell r="I842">
            <v>3</v>
          </cell>
          <cell r="K842">
            <v>2</v>
          </cell>
          <cell r="L842">
            <v>5</v>
          </cell>
          <cell r="N842">
            <v>2</v>
          </cell>
          <cell r="O842">
            <v>4</v>
          </cell>
          <cell r="Q842">
            <v>1</v>
          </cell>
          <cell r="R842">
            <v>3</v>
          </cell>
          <cell r="T842">
            <v>1</v>
          </cell>
          <cell r="U842">
            <v>3</v>
          </cell>
          <cell r="W842">
            <v>1</v>
          </cell>
          <cell r="X842">
            <v>3</v>
          </cell>
          <cell r="Z842">
            <v>7</v>
          </cell>
          <cell r="AA842">
            <v>18</v>
          </cell>
          <cell r="AC842">
            <v>1.4</v>
          </cell>
          <cell r="AD842">
            <v>1.1666666666666667</v>
          </cell>
          <cell r="AF842">
            <v>3.6</v>
          </cell>
          <cell r="AG842">
            <v>3</v>
          </cell>
          <cell r="AI842">
            <v>0</v>
          </cell>
        </row>
        <row r="843">
          <cell r="B843" t="str">
            <v>Trumbeak</v>
          </cell>
          <cell r="C843" t="str">
            <v>Normal</v>
          </cell>
          <cell r="D843" t="str">
            <v>Flying</v>
          </cell>
          <cell r="I843">
            <v>4</v>
          </cell>
          <cell r="K843">
            <v>2</v>
          </cell>
          <cell r="L843">
            <v>5</v>
          </cell>
          <cell r="N843">
            <v>2</v>
          </cell>
          <cell r="O843">
            <v>5</v>
          </cell>
          <cell r="Q843">
            <v>2</v>
          </cell>
          <cell r="R843">
            <v>4</v>
          </cell>
          <cell r="T843">
            <v>1</v>
          </cell>
          <cell r="U843">
            <v>3</v>
          </cell>
          <cell r="W843">
            <v>2</v>
          </cell>
          <cell r="X843">
            <v>4</v>
          </cell>
          <cell r="Z843">
            <v>9</v>
          </cell>
          <cell r="AA843">
            <v>21</v>
          </cell>
          <cell r="AC843">
            <v>1.8</v>
          </cell>
          <cell r="AD843">
            <v>1.5</v>
          </cell>
          <cell r="AF843">
            <v>4.2</v>
          </cell>
          <cell r="AG843">
            <v>3.5</v>
          </cell>
          <cell r="AI843">
            <v>0</v>
          </cell>
        </row>
        <row r="844">
          <cell r="B844" t="str">
            <v>Toucannon</v>
          </cell>
          <cell r="C844" t="str">
            <v>Normal</v>
          </cell>
          <cell r="D844" t="str">
            <v>Flying</v>
          </cell>
          <cell r="I844">
            <v>5</v>
          </cell>
          <cell r="K844">
            <v>3</v>
          </cell>
          <cell r="L844">
            <v>7</v>
          </cell>
          <cell r="N844">
            <v>2</v>
          </cell>
          <cell r="O844">
            <v>4</v>
          </cell>
          <cell r="Q844">
            <v>2</v>
          </cell>
          <cell r="R844">
            <v>5</v>
          </cell>
          <cell r="T844">
            <v>2</v>
          </cell>
          <cell r="U844">
            <v>5</v>
          </cell>
          <cell r="W844">
            <v>2</v>
          </cell>
          <cell r="X844">
            <v>5</v>
          </cell>
          <cell r="Z844">
            <v>11</v>
          </cell>
          <cell r="AA844">
            <v>26</v>
          </cell>
          <cell r="AC844">
            <v>2.2000000000000002</v>
          </cell>
          <cell r="AD844">
            <v>1.8333333333333333</v>
          </cell>
          <cell r="AF844">
            <v>5.2</v>
          </cell>
          <cell r="AG844">
            <v>4.333333333333333</v>
          </cell>
          <cell r="AI844">
            <v>2</v>
          </cell>
        </row>
        <row r="845">
          <cell r="B845" t="str">
            <v>Yungoos</v>
          </cell>
          <cell r="C845" t="str">
            <v>Normal</v>
          </cell>
          <cell r="I845">
            <v>3</v>
          </cell>
          <cell r="K845">
            <v>2</v>
          </cell>
          <cell r="L845">
            <v>5</v>
          </cell>
          <cell r="N845">
            <v>2</v>
          </cell>
          <cell r="O845">
            <v>4</v>
          </cell>
          <cell r="Q845">
            <v>1</v>
          </cell>
          <cell r="R845">
            <v>3</v>
          </cell>
          <cell r="T845">
            <v>1</v>
          </cell>
          <cell r="U845">
            <v>3</v>
          </cell>
          <cell r="W845">
            <v>1</v>
          </cell>
          <cell r="X845">
            <v>3</v>
          </cell>
          <cell r="Z845">
            <v>7</v>
          </cell>
          <cell r="AA845">
            <v>18</v>
          </cell>
          <cell r="AC845">
            <v>1.4</v>
          </cell>
          <cell r="AD845">
            <v>1.1666666666666667</v>
          </cell>
          <cell r="AF845">
            <v>3.6</v>
          </cell>
          <cell r="AG845">
            <v>3</v>
          </cell>
          <cell r="AI845">
            <v>0</v>
          </cell>
        </row>
        <row r="846">
          <cell r="B846" t="str">
            <v>Gumshoos</v>
          </cell>
          <cell r="C846" t="str">
            <v>Normal</v>
          </cell>
          <cell r="I846">
            <v>4</v>
          </cell>
          <cell r="K846">
            <v>3</v>
          </cell>
          <cell r="L846">
            <v>6</v>
          </cell>
          <cell r="N846">
            <v>2</v>
          </cell>
          <cell r="O846">
            <v>4</v>
          </cell>
          <cell r="Q846">
            <v>2</v>
          </cell>
          <cell r="R846">
            <v>4</v>
          </cell>
          <cell r="T846">
            <v>2</v>
          </cell>
          <cell r="U846">
            <v>4</v>
          </cell>
          <cell r="W846">
            <v>2</v>
          </cell>
          <cell r="X846">
            <v>4</v>
          </cell>
          <cell r="Z846">
            <v>11</v>
          </cell>
          <cell r="AA846">
            <v>22</v>
          </cell>
          <cell r="AC846">
            <v>2.2000000000000002</v>
          </cell>
          <cell r="AD846">
            <v>1.8333333333333333</v>
          </cell>
          <cell r="AF846">
            <v>4.4000000000000004</v>
          </cell>
          <cell r="AG846">
            <v>3.6666666666666665</v>
          </cell>
          <cell r="AI846">
            <v>0</v>
          </cell>
        </row>
        <row r="847">
          <cell r="B847" t="str">
            <v>Grubbin</v>
          </cell>
          <cell r="C847" t="str">
            <v>Bug</v>
          </cell>
          <cell r="I847">
            <v>3</v>
          </cell>
          <cell r="K847">
            <v>2</v>
          </cell>
          <cell r="L847">
            <v>4</v>
          </cell>
          <cell r="N847">
            <v>2</v>
          </cell>
          <cell r="O847">
            <v>4</v>
          </cell>
          <cell r="Q847">
            <v>2</v>
          </cell>
          <cell r="R847">
            <v>4</v>
          </cell>
          <cell r="T847">
            <v>2</v>
          </cell>
          <cell r="U847">
            <v>4</v>
          </cell>
          <cell r="W847">
            <v>2</v>
          </cell>
          <cell r="X847">
            <v>4</v>
          </cell>
          <cell r="Z847">
            <v>10</v>
          </cell>
          <cell r="AA847">
            <v>20</v>
          </cell>
          <cell r="AC847">
            <v>2</v>
          </cell>
          <cell r="AD847">
            <v>1.6666666666666667</v>
          </cell>
          <cell r="AF847">
            <v>4</v>
          </cell>
          <cell r="AG847">
            <v>3.3333333333333335</v>
          </cell>
          <cell r="AI847">
            <v>0</v>
          </cell>
        </row>
        <row r="848">
          <cell r="B848" t="str">
            <v>Charjabug</v>
          </cell>
          <cell r="C848" t="str">
            <v>Bug</v>
          </cell>
          <cell r="D848" t="str">
            <v>Electric</v>
          </cell>
          <cell r="I848">
            <v>4</v>
          </cell>
          <cell r="K848">
            <v>2</v>
          </cell>
          <cell r="L848">
            <v>5</v>
          </cell>
          <cell r="N848">
            <v>1</v>
          </cell>
          <cell r="O848">
            <v>3</v>
          </cell>
          <cell r="Q848">
            <v>3</v>
          </cell>
          <cell r="R848">
            <v>6</v>
          </cell>
          <cell r="T848">
            <v>2</v>
          </cell>
          <cell r="U848">
            <v>4</v>
          </cell>
          <cell r="W848">
            <v>2</v>
          </cell>
          <cell r="X848">
            <v>5</v>
          </cell>
          <cell r="Z848">
            <v>10</v>
          </cell>
          <cell r="AA848">
            <v>23</v>
          </cell>
          <cell r="AC848">
            <v>2</v>
          </cell>
          <cell r="AD848">
            <v>1.6666666666666667</v>
          </cell>
          <cell r="AF848">
            <v>4.5999999999999996</v>
          </cell>
          <cell r="AG848">
            <v>3.8333333333333335</v>
          </cell>
          <cell r="AI848">
            <v>0</v>
          </cell>
        </row>
        <row r="849">
          <cell r="B849" t="str">
            <v>Vikavolt</v>
          </cell>
          <cell r="C849" t="str">
            <v>Bug</v>
          </cell>
          <cell r="D849" t="str">
            <v>Electric</v>
          </cell>
          <cell r="I849">
            <v>5</v>
          </cell>
          <cell r="K849">
            <v>2</v>
          </cell>
          <cell r="L849">
            <v>5</v>
          </cell>
          <cell r="N849">
            <v>1</v>
          </cell>
          <cell r="O849">
            <v>3</v>
          </cell>
          <cell r="Q849">
            <v>2</v>
          </cell>
          <cell r="R849">
            <v>5</v>
          </cell>
          <cell r="T849">
            <v>4</v>
          </cell>
          <cell r="U849">
            <v>8</v>
          </cell>
          <cell r="W849">
            <v>2</v>
          </cell>
          <cell r="X849">
            <v>5</v>
          </cell>
          <cell r="Z849">
            <v>11</v>
          </cell>
          <cell r="AA849">
            <v>26</v>
          </cell>
          <cell r="AC849">
            <v>2.2000000000000002</v>
          </cell>
          <cell r="AD849">
            <v>1.8333333333333333</v>
          </cell>
          <cell r="AF849">
            <v>5.2</v>
          </cell>
          <cell r="AG849">
            <v>4.333333333333333</v>
          </cell>
          <cell r="AI849">
            <v>0</v>
          </cell>
        </row>
        <row r="850">
          <cell r="B850" t="str">
            <v>Crabrawler</v>
          </cell>
          <cell r="C850" t="str">
            <v>Fighting</v>
          </cell>
          <cell r="I850">
            <v>3</v>
          </cell>
          <cell r="K850">
            <v>2</v>
          </cell>
          <cell r="L850">
            <v>5</v>
          </cell>
          <cell r="N850">
            <v>2</v>
          </cell>
          <cell r="O850">
            <v>4</v>
          </cell>
          <cell r="Q850">
            <v>2</v>
          </cell>
          <cell r="R850">
            <v>4</v>
          </cell>
          <cell r="T850">
            <v>1</v>
          </cell>
          <cell r="U850">
            <v>3</v>
          </cell>
          <cell r="W850">
            <v>2</v>
          </cell>
          <cell r="X850">
            <v>4</v>
          </cell>
          <cell r="Z850">
            <v>9</v>
          </cell>
          <cell r="AA850">
            <v>20</v>
          </cell>
          <cell r="AC850">
            <v>1.8</v>
          </cell>
          <cell r="AD850">
            <v>1.5</v>
          </cell>
          <cell r="AF850">
            <v>4</v>
          </cell>
          <cell r="AG850">
            <v>3.3333333333333335</v>
          </cell>
          <cell r="AI850">
            <v>0</v>
          </cell>
        </row>
        <row r="851">
          <cell r="B851" t="str">
            <v>Crabominable</v>
          </cell>
          <cell r="C851" t="str">
            <v>Fighting</v>
          </cell>
          <cell r="D851" t="str">
            <v>Ice</v>
          </cell>
          <cell r="I851">
            <v>5</v>
          </cell>
          <cell r="K851">
            <v>3</v>
          </cell>
          <cell r="L851">
            <v>7</v>
          </cell>
          <cell r="N851">
            <v>2</v>
          </cell>
          <cell r="O851">
            <v>4</v>
          </cell>
          <cell r="Q851">
            <v>2</v>
          </cell>
          <cell r="R851">
            <v>5</v>
          </cell>
          <cell r="T851">
            <v>2</v>
          </cell>
          <cell r="U851">
            <v>4</v>
          </cell>
          <cell r="W851">
            <v>2</v>
          </cell>
          <cell r="X851">
            <v>4</v>
          </cell>
          <cell r="Z851">
            <v>11</v>
          </cell>
          <cell r="AA851">
            <v>24</v>
          </cell>
          <cell r="AC851">
            <v>2.2000000000000002</v>
          </cell>
          <cell r="AD851">
            <v>1.8333333333333333</v>
          </cell>
          <cell r="AF851">
            <v>4.8</v>
          </cell>
          <cell r="AG851">
            <v>4</v>
          </cell>
          <cell r="AI851">
            <v>2</v>
          </cell>
        </row>
        <row r="852">
          <cell r="B852" t="str">
            <v>Oricorio</v>
          </cell>
          <cell r="C852" t="str">
            <v>Fire</v>
          </cell>
          <cell r="D852" t="str">
            <v>Flying</v>
          </cell>
          <cell r="I852">
            <v>4</v>
          </cell>
          <cell r="K852">
            <v>2</v>
          </cell>
          <cell r="L852">
            <v>5</v>
          </cell>
          <cell r="N852">
            <v>3</v>
          </cell>
          <cell r="O852">
            <v>6</v>
          </cell>
          <cell r="Q852">
            <v>2</v>
          </cell>
          <cell r="R852">
            <v>5</v>
          </cell>
          <cell r="T852">
            <v>3</v>
          </cell>
          <cell r="U852">
            <v>6</v>
          </cell>
          <cell r="W852">
            <v>2</v>
          </cell>
          <cell r="X852">
            <v>5</v>
          </cell>
          <cell r="Z852">
            <v>12</v>
          </cell>
          <cell r="AA852">
            <v>27</v>
          </cell>
          <cell r="AC852">
            <v>2.4</v>
          </cell>
          <cell r="AD852">
            <v>2</v>
          </cell>
          <cell r="AF852">
            <v>5.4</v>
          </cell>
          <cell r="AG852">
            <v>4.5</v>
          </cell>
          <cell r="AI852">
            <v>0</v>
          </cell>
        </row>
        <row r="853">
          <cell r="B853" t="str">
            <v>Oricorio</v>
          </cell>
          <cell r="C853" t="str">
            <v>Electric</v>
          </cell>
          <cell r="D853" t="str">
            <v>Flying</v>
          </cell>
          <cell r="I853">
            <v>4</v>
          </cell>
          <cell r="K853">
            <v>2</v>
          </cell>
          <cell r="L853">
            <v>5</v>
          </cell>
          <cell r="N853">
            <v>3</v>
          </cell>
          <cell r="O853">
            <v>6</v>
          </cell>
          <cell r="Q853">
            <v>2</v>
          </cell>
          <cell r="R853">
            <v>5</v>
          </cell>
          <cell r="T853">
            <v>3</v>
          </cell>
          <cell r="U853">
            <v>6</v>
          </cell>
          <cell r="W853">
            <v>2</v>
          </cell>
          <cell r="X853">
            <v>5</v>
          </cell>
          <cell r="Z853">
            <v>12</v>
          </cell>
          <cell r="AA853">
            <v>27</v>
          </cell>
          <cell r="AC853">
            <v>2.4</v>
          </cell>
          <cell r="AD853">
            <v>2</v>
          </cell>
          <cell r="AF853">
            <v>5.4</v>
          </cell>
          <cell r="AG853">
            <v>4.5</v>
          </cell>
          <cell r="AI853">
            <v>0</v>
          </cell>
        </row>
        <row r="854">
          <cell r="B854" t="str">
            <v>Oricorio</v>
          </cell>
          <cell r="C854" t="str">
            <v>Psychic</v>
          </cell>
          <cell r="D854" t="str">
            <v>Flying</v>
          </cell>
          <cell r="I854">
            <v>4</v>
          </cell>
          <cell r="K854">
            <v>2</v>
          </cell>
          <cell r="L854">
            <v>5</v>
          </cell>
          <cell r="N854">
            <v>3</v>
          </cell>
          <cell r="O854">
            <v>6</v>
          </cell>
          <cell r="Q854">
            <v>2</v>
          </cell>
          <cell r="R854">
            <v>5</v>
          </cell>
          <cell r="T854">
            <v>3</v>
          </cell>
          <cell r="U854">
            <v>6</v>
          </cell>
          <cell r="W854">
            <v>2</v>
          </cell>
          <cell r="X854">
            <v>5</v>
          </cell>
          <cell r="Z854">
            <v>12</v>
          </cell>
          <cell r="AA854">
            <v>27</v>
          </cell>
          <cell r="AC854">
            <v>2.4</v>
          </cell>
          <cell r="AD854">
            <v>2</v>
          </cell>
          <cell r="AF854">
            <v>5.4</v>
          </cell>
          <cell r="AG854">
            <v>4.5</v>
          </cell>
          <cell r="AI854">
            <v>0</v>
          </cell>
        </row>
        <row r="855">
          <cell r="B855" t="str">
            <v>Oricorio</v>
          </cell>
          <cell r="C855" t="str">
            <v>Ghost</v>
          </cell>
          <cell r="D855" t="str">
            <v>Flying</v>
          </cell>
          <cell r="I855">
            <v>4</v>
          </cell>
          <cell r="K855">
            <v>2</v>
          </cell>
          <cell r="L855">
            <v>5</v>
          </cell>
          <cell r="N855">
            <v>3</v>
          </cell>
          <cell r="O855">
            <v>6</v>
          </cell>
          <cell r="Q855">
            <v>2</v>
          </cell>
          <cell r="R855">
            <v>5</v>
          </cell>
          <cell r="T855">
            <v>3</v>
          </cell>
          <cell r="U855">
            <v>6</v>
          </cell>
          <cell r="W855">
            <v>2</v>
          </cell>
          <cell r="X855">
            <v>5</v>
          </cell>
          <cell r="Z855">
            <v>12</v>
          </cell>
          <cell r="AA855">
            <v>27</v>
          </cell>
          <cell r="AC855">
            <v>2.4</v>
          </cell>
          <cell r="AD855">
            <v>2</v>
          </cell>
          <cell r="AF855">
            <v>5.4</v>
          </cell>
          <cell r="AG855">
            <v>4.5</v>
          </cell>
          <cell r="AI855">
            <v>0</v>
          </cell>
        </row>
        <row r="856">
          <cell r="B856" t="str">
            <v>Cutiefly</v>
          </cell>
          <cell r="C856" t="str">
            <v>Bug</v>
          </cell>
          <cell r="D856" t="str">
            <v>Fairy</v>
          </cell>
          <cell r="I856">
            <v>3</v>
          </cell>
          <cell r="K856">
            <v>2</v>
          </cell>
          <cell r="L856">
            <v>4</v>
          </cell>
          <cell r="N856">
            <v>2</v>
          </cell>
          <cell r="O856">
            <v>5</v>
          </cell>
          <cell r="Q856">
            <v>1</v>
          </cell>
          <cell r="R856">
            <v>3</v>
          </cell>
          <cell r="T856">
            <v>2</v>
          </cell>
          <cell r="U856">
            <v>4</v>
          </cell>
          <cell r="W856">
            <v>1</v>
          </cell>
          <cell r="X856">
            <v>3</v>
          </cell>
          <cell r="Z856">
            <v>8</v>
          </cell>
          <cell r="AA856">
            <v>19</v>
          </cell>
          <cell r="AC856">
            <v>1.6</v>
          </cell>
          <cell r="AD856">
            <v>1.3333333333333333</v>
          </cell>
          <cell r="AF856">
            <v>3.8</v>
          </cell>
          <cell r="AG856">
            <v>3.1666666666666665</v>
          </cell>
          <cell r="AI856">
            <v>0</v>
          </cell>
        </row>
        <row r="857">
          <cell r="B857" t="str">
            <v>Rimbombee</v>
          </cell>
          <cell r="C857" t="str">
            <v>Bug</v>
          </cell>
          <cell r="D857" t="str">
            <v>Fairy</v>
          </cell>
          <cell r="I857">
            <v>4</v>
          </cell>
          <cell r="K857">
            <v>2</v>
          </cell>
          <cell r="L857">
            <v>4</v>
          </cell>
          <cell r="N857">
            <v>3</v>
          </cell>
          <cell r="O857">
            <v>7</v>
          </cell>
          <cell r="Q857">
            <v>2</v>
          </cell>
          <cell r="R857">
            <v>4</v>
          </cell>
          <cell r="T857">
            <v>3</v>
          </cell>
          <cell r="U857">
            <v>6</v>
          </cell>
          <cell r="W857">
            <v>2</v>
          </cell>
          <cell r="X857">
            <v>5</v>
          </cell>
          <cell r="Z857">
            <v>12</v>
          </cell>
          <cell r="AA857">
            <v>26</v>
          </cell>
          <cell r="AC857">
            <v>2.4</v>
          </cell>
          <cell r="AD857">
            <v>2</v>
          </cell>
          <cell r="AF857">
            <v>5.2</v>
          </cell>
          <cell r="AG857">
            <v>4.333333333333333</v>
          </cell>
          <cell r="AI857">
            <v>0</v>
          </cell>
        </row>
        <row r="858">
          <cell r="B858" t="str">
            <v>Rockruff</v>
          </cell>
          <cell r="C858" t="str">
            <v>Rock</v>
          </cell>
          <cell r="I858">
            <v>3</v>
          </cell>
          <cell r="K858">
            <v>2</v>
          </cell>
          <cell r="L858">
            <v>4</v>
          </cell>
          <cell r="N858">
            <v>2</v>
          </cell>
          <cell r="O858">
            <v>4</v>
          </cell>
          <cell r="Q858">
            <v>1</v>
          </cell>
          <cell r="R858">
            <v>3</v>
          </cell>
          <cell r="T858">
            <v>1</v>
          </cell>
          <cell r="U858">
            <v>3</v>
          </cell>
          <cell r="W858">
            <v>1</v>
          </cell>
          <cell r="X858">
            <v>3</v>
          </cell>
          <cell r="Z858">
            <v>7</v>
          </cell>
          <cell r="AA858">
            <v>17</v>
          </cell>
          <cell r="AC858">
            <v>1.4</v>
          </cell>
          <cell r="AD858">
            <v>1.1666666666666667</v>
          </cell>
          <cell r="AF858">
            <v>3.4</v>
          </cell>
          <cell r="AG858">
            <v>2.8333333333333335</v>
          </cell>
          <cell r="AI858">
            <v>1</v>
          </cell>
        </row>
        <row r="859">
          <cell r="B859" t="str">
            <v>Lucanroc (Dusk)</v>
          </cell>
          <cell r="C859" t="str">
            <v>Rock</v>
          </cell>
          <cell r="I859">
            <v>4</v>
          </cell>
          <cell r="K859">
            <v>3</v>
          </cell>
          <cell r="L859">
            <v>6</v>
          </cell>
          <cell r="N859">
            <v>3</v>
          </cell>
          <cell r="O859">
            <v>6</v>
          </cell>
          <cell r="Q859">
            <v>2</v>
          </cell>
          <cell r="R859">
            <v>4</v>
          </cell>
          <cell r="T859">
            <v>2</v>
          </cell>
          <cell r="U859">
            <v>4</v>
          </cell>
          <cell r="W859">
            <v>2</v>
          </cell>
          <cell r="X859">
            <v>4</v>
          </cell>
          <cell r="Z859">
            <v>12</v>
          </cell>
          <cell r="AA859">
            <v>24</v>
          </cell>
          <cell r="AC859">
            <v>2.4</v>
          </cell>
          <cell r="AD859">
            <v>2</v>
          </cell>
          <cell r="AF859">
            <v>4.8</v>
          </cell>
          <cell r="AG859">
            <v>4</v>
          </cell>
          <cell r="AI859">
            <v>2</v>
          </cell>
        </row>
        <row r="860">
          <cell r="B860" t="str">
            <v>Lycanroc (Dawn)</v>
          </cell>
          <cell r="C860" t="str">
            <v>Rock</v>
          </cell>
          <cell r="I860">
            <v>4</v>
          </cell>
          <cell r="K860">
            <v>3</v>
          </cell>
          <cell r="L860">
            <v>6</v>
          </cell>
          <cell r="N860">
            <v>3</v>
          </cell>
          <cell r="O860">
            <v>6</v>
          </cell>
          <cell r="Q860">
            <v>2</v>
          </cell>
          <cell r="R860">
            <v>4</v>
          </cell>
          <cell r="T860">
            <v>2</v>
          </cell>
          <cell r="U860">
            <v>4</v>
          </cell>
          <cell r="W860">
            <v>2</v>
          </cell>
          <cell r="X860">
            <v>4</v>
          </cell>
          <cell r="Z860">
            <v>12</v>
          </cell>
          <cell r="AA860">
            <v>24</v>
          </cell>
          <cell r="AC860">
            <v>2.4</v>
          </cell>
          <cell r="AD860">
            <v>2</v>
          </cell>
          <cell r="AF860">
            <v>4.8</v>
          </cell>
          <cell r="AG860">
            <v>4</v>
          </cell>
          <cell r="AI860">
            <v>0</v>
          </cell>
        </row>
        <row r="861">
          <cell r="B861" t="str">
            <v>Lycanroc (Midnight)</v>
          </cell>
          <cell r="C861" t="str">
            <v>Rock</v>
          </cell>
          <cell r="I861">
            <v>4</v>
          </cell>
          <cell r="K861">
            <v>3</v>
          </cell>
          <cell r="L861">
            <v>6</v>
          </cell>
          <cell r="N861">
            <v>2</v>
          </cell>
          <cell r="O861">
            <v>5</v>
          </cell>
          <cell r="Q861">
            <v>2</v>
          </cell>
          <cell r="R861">
            <v>5</v>
          </cell>
          <cell r="T861">
            <v>2</v>
          </cell>
          <cell r="U861">
            <v>4</v>
          </cell>
          <cell r="W861">
            <v>2</v>
          </cell>
          <cell r="X861">
            <v>5</v>
          </cell>
          <cell r="Z861">
            <v>11</v>
          </cell>
          <cell r="AA861">
            <v>25</v>
          </cell>
          <cell r="AC861">
            <v>2.2000000000000002</v>
          </cell>
          <cell r="AD861">
            <v>1.8333333333333333</v>
          </cell>
          <cell r="AF861">
            <v>5</v>
          </cell>
          <cell r="AG861">
            <v>4.166666666666667</v>
          </cell>
          <cell r="AI861">
            <v>3</v>
          </cell>
        </row>
        <row r="862">
          <cell r="B862" t="str">
            <v>Wishiwashi</v>
          </cell>
          <cell r="C862" t="str">
            <v>Water</v>
          </cell>
          <cell r="I862">
            <v>4</v>
          </cell>
          <cell r="K862">
            <v>1</v>
          </cell>
          <cell r="L862">
            <v>3</v>
          </cell>
          <cell r="N862">
            <v>2</v>
          </cell>
          <cell r="O862">
            <v>4</v>
          </cell>
          <cell r="Q862">
            <v>1</v>
          </cell>
          <cell r="R862">
            <v>3</v>
          </cell>
          <cell r="T862">
            <v>1</v>
          </cell>
          <cell r="U862">
            <v>3</v>
          </cell>
          <cell r="W862">
            <v>1</v>
          </cell>
          <cell r="X862">
            <v>3</v>
          </cell>
          <cell r="Z862">
            <v>6</v>
          </cell>
          <cell r="AA862">
            <v>16</v>
          </cell>
          <cell r="AC862">
            <v>1.2</v>
          </cell>
          <cell r="AD862">
            <v>1</v>
          </cell>
          <cell r="AF862">
            <v>3.2</v>
          </cell>
          <cell r="AG862">
            <v>2.6666666666666665</v>
          </cell>
          <cell r="AI862">
            <v>0</v>
          </cell>
        </row>
        <row r="863">
          <cell r="B863" t="str">
            <v>Wishiwashi (School)</v>
          </cell>
          <cell r="C863" t="str">
            <v>Water</v>
          </cell>
          <cell r="I863">
            <v>27</v>
          </cell>
          <cell r="K863">
            <v>7</v>
          </cell>
          <cell r="L863">
            <v>7</v>
          </cell>
          <cell r="N863">
            <v>3</v>
          </cell>
          <cell r="O863">
            <v>3</v>
          </cell>
          <cell r="Q863">
            <v>7</v>
          </cell>
          <cell r="R863">
            <v>7</v>
          </cell>
          <cell r="T863">
            <v>7</v>
          </cell>
          <cell r="U863">
            <v>7</v>
          </cell>
          <cell r="W863">
            <v>7</v>
          </cell>
          <cell r="X863">
            <v>7</v>
          </cell>
          <cell r="Z863">
            <v>31</v>
          </cell>
          <cell r="AA863">
            <v>31</v>
          </cell>
          <cell r="AC863">
            <v>6.2</v>
          </cell>
          <cell r="AD863">
            <v>5.166666666666667</v>
          </cell>
          <cell r="AF863">
            <v>6.2</v>
          </cell>
          <cell r="AG863">
            <v>5.166666666666667</v>
          </cell>
          <cell r="AI863">
            <v>5</v>
          </cell>
        </row>
        <row r="864">
          <cell r="B864" t="str">
            <v>Mareanie</v>
          </cell>
          <cell r="C864" t="str">
            <v>Poison</v>
          </cell>
          <cell r="D864" t="str">
            <v>Water</v>
          </cell>
          <cell r="I864">
            <v>3</v>
          </cell>
          <cell r="K864">
            <v>2</v>
          </cell>
          <cell r="L864">
            <v>4</v>
          </cell>
          <cell r="N864">
            <v>2</v>
          </cell>
          <cell r="O864">
            <v>4</v>
          </cell>
          <cell r="Q864">
            <v>2</v>
          </cell>
          <cell r="R864">
            <v>4</v>
          </cell>
          <cell r="T864">
            <v>1</v>
          </cell>
          <cell r="U864">
            <v>3</v>
          </cell>
          <cell r="W864">
            <v>2</v>
          </cell>
          <cell r="X864">
            <v>4</v>
          </cell>
          <cell r="Z864">
            <v>9</v>
          </cell>
          <cell r="AA864">
            <v>19</v>
          </cell>
          <cell r="AC864">
            <v>1.8</v>
          </cell>
          <cell r="AD864">
            <v>1.5</v>
          </cell>
          <cell r="AF864">
            <v>3.8</v>
          </cell>
          <cell r="AG864">
            <v>3.1666666666666665</v>
          </cell>
          <cell r="AI864">
            <v>0</v>
          </cell>
        </row>
        <row r="865">
          <cell r="B865" t="str">
            <v>Toxapex</v>
          </cell>
          <cell r="C865" t="str">
            <v>Poison</v>
          </cell>
          <cell r="D865" t="str">
            <v>Water</v>
          </cell>
          <cell r="I865">
            <v>4</v>
          </cell>
          <cell r="K865">
            <v>2</v>
          </cell>
          <cell r="L865">
            <v>4</v>
          </cell>
          <cell r="N865">
            <v>1</v>
          </cell>
          <cell r="O865">
            <v>3</v>
          </cell>
          <cell r="Q865">
            <v>3</v>
          </cell>
          <cell r="R865">
            <v>7</v>
          </cell>
          <cell r="T865">
            <v>2</v>
          </cell>
          <cell r="U865">
            <v>4</v>
          </cell>
          <cell r="W865">
            <v>3</v>
          </cell>
          <cell r="X865">
            <v>6</v>
          </cell>
          <cell r="Z865">
            <v>11</v>
          </cell>
          <cell r="AA865">
            <v>24</v>
          </cell>
          <cell r="AC865">
            <v>2.2000000000000002</v>
          </cell>
          <cell r="AD865">
            <v>1.8333333333333333</v>
          </cell>
          <cell r="AF865">
            <v>4.8</v>
          </cell>
          <cell r="AG865">
            <v>4</v>
          </cell>
          <cell r="AI865">
            <v>2</v>
          </cell>
        </row>
        <row r="866">
          <cell r="B866" t="str">
            <v>Mudbray</v>
          </cell>
          <cell r="C866" t="str">
            <v>Ground</v>
          </cell>
          <cell r="I866">
            <v>3</v>
          </cell>
          <cell r="K866">
            <v>3</v>
          </cell>
          <cell r="L866">
            <v>6</v>
          </cell>
          <cell r="N866">
            <v>2</v>
          </cell>
          <cell r="O866">
            <v>4</v>
          </cell>
          <cell r="Q866">
            <v>2</v>
          </cell>
          <cell r="R866">
            <v>5</v>
          </cell>
          <cell r="T866">
            <v>2</v>
          </cell>
          <cell r="U866">
            <v>4</v>
          </cell>
          <cell r="W866">
            <v>2</v>
          </cell>
          <cell r="X866">
            <v>4</v>
          </cell>
          <cell r="Z866">
            <v>11</v>
          </cell>
          <cell r="AA866">
            <v>23</v>
          </cell>
          <cell r="AC866">
            <v>2.2000000000000002</v>
          </cell>
          <cell r="AD866">
            <v>1.8333333333333333</v>
          </cell>
          <cell r="AF866">
            <v>4.5999999999999996</v>
          </cell>
          <cell r="AG866">
            <v>3.8333333333333335</v>
          </cell>
          <cell r="AI866">
            <v>2</v>
          </cell>
        </row>
        <row r="867">
          <cell r="B867" t="str">
            <v>Mudsdale</v>
          </cell>
          <cell r="C867" t="str">
            <v>Ground</v>
          </cell>
          <cell r="I867">
            <v>8</v>
          </cell>
          <cell r="K867">
            <v>3</v>
          </cell>
          <cell r="L867">
            <v>7</v>
          </cell>
          <cell r="N867">
            <v>1</v>
          </cell>
          <cell r="O867">
            <v>3</v>
          </cell>
          <cell r="Q867">
            <v>3</v>
          </cell>
          <cell r="R867">
            <v>6</v>
          </cell>
          <cell r="T867">
            <v>2</v>
          </cell>
          <cell r="U867">
            <v>4</v>
          </cell>
          <cell r="W867">
            <v>2</v>
          </cell>
          <cell r="X867">
            <v>5</v>
          </cell>
          <cell r="Z867">
            <v>11</v>
          </cell>
          <cell r="AA867">
            <v>25</v>
          </cell>
          <cell r="AC867">
            <v>2.2000000000000002</v>
          </cell>
          <cell r="AD867">
            <v>1.8333333333333333</v>
          </cell>
          <cell r="AF867">
            <v>5</v>
          </cell>
          <cell r="AG867">
            <v>4.166666666666667</v>
          </cell>
          <cell r="AI867">
            <v>1</v>
          </cell>
        </row>
        <row r="868">
          <cell r="B868" t="str">
            <v>Dewpider</v>
          </cell>
          <cell r="C868" t="str">
            <v>Water</v>
          </cell>
          <cell r="D868" t="str">
            <v>Bug</v>
          </cell>
          <cell r="I868">
            <v>3</v>
          </cell>
          <cell r="K868">
            <v>1</v>
          </cell>
          <cell r="L868">
            <v>3</v>
          </cell>
          <cell r="N868">
            <v>1</v>
          </cell>
          <cell r="O868">
            <v>3</v>
          </cell>
          <cell r="Q868">
            <v>2</v>
          </cell>
          <cell r="R868">
            <v>4</v>
          </cell>
          <cell r="T868">
            <v>1</v>
          </cell>
          <cell r="U868">
            <v>3</v>
          </cell>
          <cell r="W868">
            <v>2</v>
          </cell>
          <cell r="X868">
            <v>5</v>
          </cell>
          <cell r="Z868">
            <v>7</v>
          </cell>
          <cell r="AA868">
            <v>18</v>
          </cell>
          <cell r="AC868">
            <v>1.4</v>
          </cell>
          <cell r="AD868">
            <v>1.1666666666666667</v>
          </cell>
          <cell r="AF868">
            <v>3.6</v>
          </cell>
          <cell r="AG868">
            <v>3</v>
          </cell>
          <cell r="AI868">
            <v>0</v>
          </cell>
        </row>
        <row r="869">
          <cell r="B869" t="str">
            <v>Araquanid</v>
          </cell>
          <cell r="C869" t="str">
            <v>Water</v>
          </cell>
          <cell r="D869" t="str">
            <v>Bug</v>
          </cell>
          <cell r="I869">
            <v>6</v>
          </cell>
          <cell r="K869">
            <v>2</v>
          </cell>
          <cell r="L869">
            <v>5</v>
          </cell>
          <cell r="N869">
            <v>1</v>
          </cell>
          <cell r="O869">
            <v>3</v>
          </cell>
          <cell r="Q869">
            <v>3</v>
          </cell>
          <cell r="R869">
            <v>6</v>
          </cell>
          <cell r="T869">
            <v>2</v>
          </cell>
          <cell r="U869">
            <v>5</v>
          </cell>
          <cell r="W869">
            <v>3</v>
          </cell>
          <cell r="X869">
            <v>6</v>
          </cell>
          <cell r="Z869">
            <v>11</v>
          </cell>
          <cell r="AA869">
            <v>25</v>
          </cell>
          <cell r="AC869">
            <v>2.2000000000000002</v>
          </cell>
          <cell r="AD869">
            <v>1.8333333333333333</v>
          </cell>
          <cell r="AF869">
            <v>5</v>
          </cell>
          <cell r="AG869">
            <v>4.166666666666667</v>
          </cell>
          <cell r="AI869">
            <v>1</v>
          </cell>
        </row>
        <row r="870">
          <cell r="B870" t="str">
            <v>Fomantis</v>
          </cell>
          <cell r="C870" t="str">
            <v>Grass</v>
          </cell>
          <cell r="I870">
            <v>3</v>
          </cell>
          <cell r="K870">
            <v>2</v>
          </cell>
          <cell r="L870">
            <v>4</v>
          </cell>
          <cell r="N870">
            <v>1</v>
          </cell>
          <cell r="O870">
            <v>3</v>
          </cell>
          <cell r="Q870">
            <v>1</v>
          </cell>
          <cell r="R870">
            <v>3</v>
          </cell>
          <cell r="T870">
            <v>2</v>
          </cell>
          <cell r="U870">
            <v>4</v>
          </cell>
          <cell r="W870">
            <v>1</v>
          </cell>
          <cell r="X870">
            <v>3</v>
          </cell>
          <cell r="Z870">
            <v>7</v>
          </cell>
          <cell r="AA870">
            <v>17</v>
          </cell>
          <cell r="AC870">
            <v>1.4</v>
          </cell>
          <cell r="AD870">
            <v>1.1666666666666667</v>
          </cell>
          <cell r="AF870">
            <v>3.4</v>
          </cell>
          <cell r="AG870">
            <v>2.8333333333333335</v>
          </cell>
          <cell r="AI870">
            <v>0</v>
          </cell>
        </row>
        <row r="871">
          <cell r="B871" t="str">
            <v>Lurantis</v>
          </cell>
          <cell r="C871" t="str">
            <v>Grass</v>
          </cell>
          <cell r="I871">
            <v>4</v>
          </cell>
          <cell r="K871">
            <v>3</v>
          </cell>
          <cell r="L871">
            <v>6</v>
          </cell>
          <cell r="N871">
            <v>2</v>
          </cell>
          <cell r="O871">
            <v>4</v>
          </cell>
          <cell r="Q871">
            <v>2</v>
          </cell>
          <cell r="R871">
            <v>5</v>
          </cell>
          <cell r="T871">
            <v>2</v>
          </cell>
          <cell r="U871">
            <v>5</v>
          </cell>
          <cell r="W871">
            <v>2</v>
          </cell>
          <cell r="X871">
            <v>5</v>
          </cell>
          <cell r="Z871">
            <v>11</v>
          </cell>
          <cell r="AA871">
            <v>25</v>
          </cell>
          <cell r="AC871">
            <v>2.2000000000000002</v>
          </cell>
          <cell r="AD871">
            <v>1.8333333333333333</v>
          </cell>
          <cell r="AF871">
            <v>5</v>
          </cell>
          <cell r="AG871">
            <v>4.166666666666667</v>
          </cell>
          <cell r="AI871">
            <v>0</v>
          </cell>
        </row>
        <row r="872">
          <cell r="B872" t="str">
            <v>Morefull</v>
          </cell>
          <cell r="C872" t="str">
            <v>Grass</v>
          </cell>
          <cell r="D872" t="str">
            <v>Fairy</v>
          </cell>
          <cell r="I872">
            <v>3</v>
          </cell>
          <cell r="K872">
            <v>1</v>
          </cell>
          <cell r="L872">
            <v>3</v>
          </cell>
          <cell r="N872">
            <v>1</v>
          </cell>
          <cell r="O872">
            <v>2</v>
          </cell>
          <cell r="Q872">
            <v>2</v>
          </cell>
          <cell r="R872">
            <v>4</v>
          </cell>
          <cell r="T872">
            <v>2</v>
          </cell>
          <cell r="U872">
            <v>4</v>
          </cell>
          <cell r="W872">
            <v>2</v>
          </cell>
          <cell r="X872">
            <v>5</v>
          </cell>
          <cell r="Z872">
            <v>8</v>
          </cell>
          <cell r="AA872">
            <v>18</v>
          </cell>
          <cell r="AC872">
            <v>1.6</v>
          </cell>
          <cell r="AD872">
            <v>1.3333333333333333</v>
          </cell>
          <cell r="AF872">
            <v>3.6</v>
          </cell>
          <cell r="AG872">
            <v>3</v>
          </cell>
          <cell r="AI872">
            <v>0</v>
          </cell>
        </row>
        <row r="873">
          <cell r="B873" t="str">
            <v>Shiinotic</v>
          </cell>
          <cell r="C873" t="str">
            <v>Grass</v>
          </cell>
          <cell r="D873" t="str">
            <v>Fairy</v>
          </cell>
          <cell r="I873">
            <v>4</v>
          </cell>
          <cell r="K873">
            <v>2</v>
          </cell>
          <cell r="L873">
            <v>4</v>
          </cell>
          <cell r="N873">
            <v>2</v>
          </cell>
          <cell r="O873">
            <v>3</v>
          </cell>
          <cell r="Q873">
            <v>2</v>
          </cell>
          <cell r="R873">
            <v>5</v>
          </cell>
          <cell r="T873">
            <v>2</v>
          </cell>
          <cell r="U873">
            <v>5</v>
          </cell>
          <cell r="W873">
            <v>3</v>
          </cell>
          <cell r="X873">
            <v>6</v>
          </cell>
          <cell r="Z873">
            <v>11</v>
          </cell>
          <cell r="AA873">
            <v>23</v>
          </cell>
          <cell r="AC873">
            <v>2.2000000000000002</v>
          </cell>
          <cell r="AD873">
            <v>1.8333333333333333</v>
          </cell>
          <cell r="AF873">
            <v>4.5999999999999996</v>
          </cell>
          <cell r="AG873">
            <v>3.8333333333333335</v>
          </cell>
          <cell r="AI873">
            <v>2</v>
          </cell>
        </row>
        <row r="874">
          <cell r="B874" t="str">
            <v>Salandit</v>
          </cell>
          <cell r="C874" t="str">
            <v>Poison</v>
          </cell>
          <cell r="D874" t="str">
            <v>Fire</v>
          </cell>
          <cell r="I874">
            <v>3</v>
          </cell>
          <cell r="K874">
            <v>1</v>
          </cell>
          <cell r="L874">
            <v>3</v>
          </cell>
          <cell r="N874">
            <v>2</v>
          </cell>
          <cell r="O874">
            <v>5</v>
          </cell>
          <cell r="Q874">
            <v>1</v>
          </cell>
          <cell r="R874">
            <v>3</v>
          </cell>
          <cell r="T874">
            <v>2</v>
          </cell>
          <cell r="U874">
            <v>5</v>
          </cell>
          <cell r="W874">
            <v>2</v>
          </cell>
          <cell r="X874">
            <v>4</v>
          </cell>
          <cell r="Z874">
            <v>8</v>
          </cell>
          <cell r="AA874">
            <v>20</v>
          </cell>
          <cell r="AC874">
            <v>1.6</v>
          </cell>
          <cell r="AD874">
            <v>1.3333333333333333</v>
          </cell>
          <cell r="AF874">
            <v>4</v>
          </cell>
          <cell r="AG874">
            <v>3.3333333333333335</v>
          </cell>
          <cell r="AI874">
            <v>0</v>
          </cell>
        </row>
        <row r="875">
          <cell r="B875" t="str">
            <v>Salazzle</v>
          </cell>
          <cell r="C875" t="str">
            <v>Poison</v>
          </cell>
          <cell r="D875" t="str">
            <v>Fire</v>
          </cell>
          <cell r="I875">
            <v>4</v>
          </cell>
          <cell r="K875">
            <v>2</v>
          </cell>
          <cell r="L875">
            <v>4</v>
          </cell>
          <cell r="N875">
            <v>3</v>
          </cell>
          <cell r="O875">
            <v>6</v>
          </cell>
          <cell r="Q875">
            <v>2</v>
          </cell>
          <cell r="R875">
            <v>4</v>
          </cell>
          <cell r="T875">
            <v>3</v>
          </cell>
          <cell r="U875">
            <v>6</v>
          </cell>
          <cell r="W875">
            <v>2</v>
          </cell>
          <cell r="X875">
            <v>4</v>
          </cell>
          <cell r="Z875">
            <v>12</v>
          </cell>
          <cell r="AA875">
            <v>24</v>
          </cell>
          <cell r="AC875">
            <v>2.4</v>
          </cell>
          <cell r="AD875">
            <v>2</v>
          </cell>
          <cell r="AF875">
            <v>4.8</v>
          </cell>
          <cell r="AG875">
            <v>4</v>
          </cell>
          <cell r="AI875">
            <v>0</v>
          </cell>
        </row>
        <row r="876">
          <cell r="B876" t="str">
            <v>Stufful</v>
          </cell>
          <cell r="C876" t="str">
            <v>Normal</v>
          </cell>
          <cell r="D876" t="str">
            <v>Fighting</v>
          </cell>
          <cell r="I876">
            <v>3</v>
          </cell>
          <cell r="K876">
            <v>2</v>
          </cell>
          <cell r="L876">
            <v>5</v>
          </cell>
          <cell r="N876">
            <v>2</v>
          </cell>
          <cell r="O876">
            <v>4</v>
          </cell>
          <cell r="Q876">
            <v>2</v>
          </cell>
          <cell r="R876">
            <v>4</v>
          </cell>
          <cell r="T876">
            <v>2</v>
          </cell>
          <cell r="U876">
            <v>4</v>
          </cell>
          <cell r="W876">
            <v>2</v>
          </cell>
          <cell r="X876">
            <v>4</v>
          </cell>
          <cell r="Z876">
            <v>10</v>
          </cell>
          <cell r="AA876">
            <v>21</v>
          </cell>
          <cell r="AC876">
            <v>2</v>
          </cell>
          <cell r="AD876">
            <v>1.6666666666666667</v>
          </cell>
          <cell r="AF876">
            <v>4.2</v>
          </cell>
          <cell r="AG876">
            <v>3.5</v>
          </cell>
          <cell r="AI876">
            <v>2</v>
          </cell>
        </row>
        <row r="877">
          <cell r="B877" t="str">
            <v>Bewear</v>
          </cell>
          <cell r="C877" t="str">
            <v>Normal</v>
          </cell>
          <cell r="D877" t="str">
            <v>Fighting</v>
          </cell>
          <cell r="I877">
            <v>7</v>
          </cell>
          <cell r="K877">
            <v>3</v>
          </cell>
          <cell r="L877">
            <v>7</v>
          </cell>
          <cell r="N877">
            <v>2</v>
          </cell>
          <cell r="O877">
            <v>4</v>
          </cell>
          <cell r="Q877">
            <v>2</v>
          </cell>
          <cell r="R877">
            <v>5</v>
          </cell>
          <cell r="T877">
            <v>2</v>
          </cell>
          <cell r="U877">
            <v>4</v>
          </cell>
          <cell r="W877">
            <v>2</v>
          </cell>
          <cell r="X877">
            <v>4</v>
          </cell>
          <cell r="Z877">
            <v>11</v>
          </cell>
          <cell r="AA877">
            <v>24</v>
          </cell>
          <cell r="AC877">
            <v>2.2000000000000002</v>
          </cell>
          <cell r="AD877">
            <v>1.8333333333333333</v>
          </cell>
          <cell r="AF877">
            <v>4.8</v>
          </cell>
          <cell r="AG877">
            <v>4</v>
          </cell>
          <cell r="AI877">
            <v>4</v>
          </cell>
        </row>
        <row r="878">
          <cell r="B878" t="str">
            <v>Bounsweet</v>
          </cell>
          <cell r="C878" t="str">
            <v>Grass</v>
          </cell>
          <cell r="I878">
            <v>3</v>
          </cell>
          <cell r="K878">
            <v>1</v>
          </cell>
          <cell r="L878">
            <v>3</v>
          </cell>
          <cell r="N878">
            <v>1</v>
          </cell>
          <cell r="O878">
            <v>3</v>
          </cell>
          <cell r="Q878">
            <v>1</v>
          </cell>
          <cell r="R878">
            <v>3</v>
          </cell>
          <cell r="T878">
            <v>1</v>
          </cell>
          <cell r="U878">
            <v>3</v>
          </cell>
          <cell r="W878">
            <v>1</v>
          </cell>
          <cell r="X878">
            <v>3</v>
          </cell>
          <cell r="Z878">
            <v>5</v>
          </cell>
          <cell r="AA878">
            <v>15</v>
          </cell>
          <cell r="AC878">
            <v>1</v>
          </cell>
          <cell r="AD878">
            <v>0.83333333333333337</v>
          </cell>
          <cell r="AF878">
            <v>3</v>
          </cell>
          <cell r="AG878">
            <v>2.5</v>
          </cell>
          <cell r="AI878">
            <v>0</v>
          </cell>
        </row>
        <row r="879">
          <cell r="B879" t="str">
            <v>Steenee</v>
          </cell>
          <cell r="C879" t="str">
            <v>Grass</v>
          </cell>
          <cell r="I879">
            <v>4</v>
          </cell>
          <cell r="K879">
            <v>1</v>
          </cell>
          <cell r="L879">
            <v>3</v>
          </cell>
          <cell r="N879">
            <v>2</v>
          </cell>
          <cell r="O879">
            <v>4</v>
          </cell>
          <cell r="Q879">
            <v>2</v>
          </cell>
          <cell r="R879">
            <v>4</v>
          </cell>
          <cell r="T879">
            <v>1</v>
          </cell>
          <cell r="U879">
            <v>3</v>
          </cell>
          <cell r="W879">
            <v>2</v>
          </cell>
          <cell r="X879">
            <v>4</v>
          </cell>
          <cell r="Z879">
            <v>8</v>
          </cell>
          <cell r="AA879">
            <v>18</v>
          </cell>
          <cell r="AC879">
            <v>1.6</v>
          </cell>
          <cell r="AD879">
            <v>1.3333333333333333</v>
          </cell>
          <cell r="AF879">
            <v>3.6</v>
          </cell>
          <cell r="AG879">
            <v>3</v>
          </cell>
          <cell r="AI879">
            <v>1</v>
          </cell>
        </row>
        <row r="880">
          <cell r="B880" t="str">
            <v>Tsareena</v>
          </cell>
          <cell r="C880" t="str">
            <v>Grass</v>
          </cell>
          <cell r="I880">
            <v>5</v>
          </cell>
          <cell r="K880">
            <v>3</v>
          </cell>
          <cell r="L880">
            <v>7</v>
          </cell>
          <cell r="N880">
            <v>2</v>
          </cell>
          <cell r="O880">
            <v>5</v>
          </cell>
          <cell r="Q880">
            <v>3</v>
          </cell>
          <cell r="R880">
            <v>6</v>
          </cell>
          <cell r="T880">
            <v>2</v>
          </cell>
          <cell r="U880">
            <v>4</v>
          </cell>
          <cell r="W880">
            <v>3</v>
          </cell>
          <cell r="X880">
            <v>6</v>
          </cell>
          <cell r="Z880">
            <v>13</v>
          </cell>
          <cell r="AA880">
            <v>28</v>
          </cell>
          <cell r="AC880">
            <v>2.6</v>
          </cell>
          <cell r="AD880">
            <v>2.1666666666666665</v>
          </cell>
          <cell r="AF880">
            <v>5.6</v>
          </cell>
          <cell r="AG880">
            <v>4.666666666666667</v>
          </cell>
          <cell r="AI880">
            <v>3</v>
          </cell>
        </row>
        <row r="881">
          <cell r="B881" t="str">
            <v>Comfey</v>
          </cell>
          <cell r="C881" t="str">
            <v>Fairy</v>
          </cell>
          <cell r="I881">
            <v>4</v>
          </cell>
          <cell r="K881">
            <v>2</v>
          </cell>
          <cell r="L881">
            <v>4</v>
          </cell>
          <cell r="N881">
            <v>3</v>
          </cell>
          <cell r="O881">
            <v>6</v>
          </cell>
          <cell r="Q881">
            <v>2</v>
          </cell>
          <cell r="R881">
            <v>5</v>
          </cell>
          <cell r="T881">
            <v>2</v>
          </cell>
          <cell r="U881">
            <v>5</v>
          </cell>
          <cell r="W881">
            <v>3</v>
          </cell>
          <cell r="X881">
            <v>6</v>
          </cell>
          <cell r="Z881">
            <v>12</v>
          </cell>
          <cell r="AA881">
            <v>26</v>
          </cell>
          <cell r="AC881">
            <v>2.4</v>
          </cell>
          <cell r="AD881">
            <v>2</v>
          </cell>
          <cell r="AF881">
            <v>5.2</v>
          </cell>
          <cell r="AG881">
            <v>4.333333333333333</v>
          </cell>
          <cell r="AI881">
            <v>0</v>
          </cell>
        </row>
        <row r="882">
          <cell r="B882" t="str">
            <v>Oranguru</v>
          </cell>
          <cell r="C882" t="str">
            <v>Normal</v>
          </cell>
          <cell r="D882" t="str">
            <v>Psychic</v>
          </cell>
          <cell r="I882">
            <v>5</v>
          </cell>
          <cell r="K882">
            <v>2</v>
          </cell>
          <cell r="L882">
            <v>4</v>
          </cell>
          <cell r="N882">
            <v>2</v>
          </cell>
          <cell r="O882">
            <v>4</v>
          </cell>
          <cell r="Q882">
            <v>2</v>
          </cell>
          <cell r="R882">
            <v>5</v>
          </cell>
          <cell r="T882">
            <v>2</v>
          </cell>
          <cell r="U882">
            <v>5</v>
          </cell>
          <cell r="W882">
            <v>3</v>
          </cell>
          <cell r="X882">
            <v>6</v>
          </cell>
          <cell r="Z882">
            <v>11</v>
          </cell>
          <cell r="AA882">
            <v>24</v>
          </cell>
          <cell r="AC882">
            <v>2.2000000000000002</v>
          </cell>
          <cell r="AD882">
            <v>1.8333333333333333</v>
          </cell>
          <cell r="AF882">
            <v>4.8</v>
          </cell>
          <cell r="AG882">
            <v>4</v>
          </cell>
          <cell r="AI882">
            <v>3</v>
          </cell>
        </row>
        <row r="883">
          <cell r="B883" t="str">
            <v>Passiman</v>
          </cell>
          <cell r="C883" t="str">
            <v>Fighting</v>
          </cell>
          <cell r="I883">
            <v>6</v>
          </cell>
          <cell r="K883">
            <v>3</v>
          </cell>
          <cell r="L883">
            <v>7</v>
          </cell>
          <cell r="N883">
            <v>2</v>
          </cell>
          <cell r="O883">
            <v>5</v>
          </cell>
          <cell r="Q883">
            <v>2</v>
          </cell>
          <cell r="R883">
            <v>5</v>
          </cell>
          <cell r="T883">
            <v>1</v>
          </cell>
          <cell r="U883">
            <v>3</v>
          </cell>
          <cell r="W883">
            <v>2</v>
          </cell>
          <cell r="X883">
            <v>4</v>
          </cell>
          <cell r="Z883">
            <v>10</v>
          </cell>
          <cell r="AA883">
            <v>24</v>
          </cell>
          <cell r="AC883">
            <v>2</v>
          </cell>
          <cell r="AD883">
            <v>1.6666666666666667</v>
          </cell>
          <cell r="AF883">
            <v>4.8</v>
          </cell>
          <cell r="AG883">
            <v>4</v>
          </cell>
          <cell r="AI883">
            <v>0</v>
          </cell>
        </row>
        <row r="884">
          <cell r="B884" t="str">
            <v>Wimpod</v>
          </cell>
          <cell r="C884" t="str">
            <v>Bug</v>
          </cell>
          <cell r="D884" t="str">
            <v>Water</v>
          </cell>
          <cell r="I884">
            <v>3</v>
          </cell>
          <cell r="K884">
            <v>1</v>
          </cell>
          <cell r="L884">
            <v>3</v>
          </cell>
          <cell r="N884">
            <v>2</v>
          </cell>
          <cell r="O884">
            <v>5</v>
          </cell>
          <cell r="Q884">
            <v>1</v>
          </cell>
          <cell r="R884">
            <v>3</v>
          </cell>
          <cell r="T884">
            <v>1</v>
          </cell>
          <cell r="U884">
            <v>3</v>
          </cell>
          <cell r="W884">
            <v>1</v>
          </cell>
          <cell r="X884">
            <v>3</v>
          </cell>
          <cell r="Z884">
            <v>6</v>
          </cell>
          <cell r="AA884">
            <v>17</v>
          </cell>
          <cell r="AC884">
            <v>1.2</v>
          </cell>
          <cell r="AD884">
            <v>1</v>
          </cell>
          <cell r="AF884">
            <v>3.4</v>
          </cell>
          <cell r="AG884">
            <v>2.8333333333333335</v>
          </cell>
          <cell r="AI884">
            <v>0</v>
          </cell>
        </row>
        <row r="885">
          <cell r="B885" t="str">
            <v>Golisopod</v>
          </cell>
          <cell r="C885" t="str">
            <v>Bug</v>
          </cell>
          <cell r="D885" t="str">
            <v>Water</v>
          </cell>
          <cell r="I885">
            <v>7</v>
          </cell>
          <cell r="K885">
            <v>3</v>
          </cell>
          <cell r="L885">
            <v>7</v>
          </cell>
          <cell r="N885">
            <v>1</v>
          </cell>
          <cell r="O885">
            <v>3</v>
          </cell>
          <cell r="Q885">
            <v>3</v>
          </cell>
          <cell r="R885">
            <v>7</v>
          </cell>
          <cell r="T885">
            <v>2</v>
          </cell>
          <cell r="U885">
            <v>4</v>
          </cell>
          <cell r="W885">
            <v>2</v>
          </cell>
          <cell r="X885">
            <v>5</v>
          </cell>
          <cell r="Z885">
            <v>11</v>
          </cell>
          <cell r="AA885">
            <v>26</v>
          </cell>
          <cell r="AC885">
            <v>2.2000000000000002</v>
          </cell>
          <cell r="AD885">
            <v>1.8333333333333333</v>
          </cell>
          <cell r="AF885">
            <v>5.2</v>
          </cell>
          <cell r="AG885">
            <v>4.333333333333333</v>
          </cell>
          <cell r="AI885">
            <v>0</v>
          </cell>
        </row>
        <row r="886">
          <cell r="B886" t="str">
            <v>Sandygast</v>
          </cell>
          <cell r="C886" t="str">
            <v>Ghost</v>
          </cell>
          <cell r="D886" t="str">
            <v>Ground</v>
          </cell>
          <cell r="I886">
            <v>3</v>
          </cell>
          <cell r="K886">
            <v>2</v>
          </cell>
          <cell r="L886">
            <v>4</v>
          </cell>
          <cell r="N886">
            <v>1</v>
          </cell>
          <cell r="O886">
            <v>2</v>
          </cell>
          <cell r="Q886">
            <v>2</v>
          </cell>
          <cell r="R886">
            <v>5</v>
          </cell>
          <cell r="T886">
            <v>2</v>
          </cell>
          <cell r="U886">
            <v>5</v>
          </cell>
          <cell r="W886">
            <v>2</v>
          </cell>
          <cell r="X886">
            <v>4</v>
          </cell>
          <cell r="Z886">
            <v>9</v>
          </cell>
          <cell r="AA886">
            <v>20</v>
          </cell>
          <cell r="AC886">
            <v>1.8</v>
          </cell>
          <cell r="AD886">
            <v>1.5</v>
          </cell>
          <cell r="AF886">
            <v>4</v>
          </cell>
          <cell r="AG886">
            <v>3.3333333333333335</v>
          </cell>
          <cell r="AI886">
            <v>2</v>
          </cell>
        </row>
        <row r="887">
          <cell r="B887" t="str">
            <v>Palossand</v>
          </cell>
          <cell r="C887" t="str">
            <v>Ghost</v>
          </cell>
          <cell r="D887" t="str">
            <v>Ground</v>
          </cell>
          <cell r="I887">
            <v>4</v>
          </cell>
          <cell r="K887">
            <v>2</v>
          </cell>
          <cell r="L887">
            <v>5</v>
          </cell>
          <cell r="N887">
            <v>1</v>
          </cell>
          <cell r="O887">
            <v>3</v>
          </cell>
          <cell r="Q887">
            <v>3</v>
          </cell>
          <cell r="R887">
            <v>6</v>
          </cell>
          <cell r="T887">
            <v>3</v>
          </cell>
          <cell r="U887">
            <v>6</v>
          </cell>
          <cell r="W887">
            <v>2</v>
          </cell>
          <cell r="X887">
            <v>5</v>
          </cell>
          <cell r="Z887">
            <v>11</v>
          </cell>
          <cell r="AA887">
            <v>25</v>
          </cell>
          <cell r="AC887">
            <v>2.2000000000000002</v>
          </cell>
          <cell r="AD887">
            <v>1.8333333333333333</v>
          </cell>
          <cell r="AF887">
            <v>5</v>
          </cell>
          <cell r="AG887">
            <v>4.166666666666667</v>
          </cell>
          <cell r="AI887">
            <v>3</v>
          </cell>
        </row>
        <row r="888">
          <cell r="B888" t="str">
            <v>Pykumuku</v>
          </cell>
          <cell r="C888" t="str">
            <v>Water</v>
          </cell>
          <cell r="I888">
            <v>4</v>
          </cell>
          <cell r="K888">
            <v>2</v>
          </cell>
          <cell r="L888">
            <v>4</v>
          </cell>
          <cell r="N888">
            <v>1</v>
          </cell>
          <cell r="O888">
            <v>1</v>
          </cell>
          <cell r="Q888">
            <v>3</v>
          </cell>
          <cell r="R888">
            <v>7</v>
          </cell>
          <cell r="T888">
            <v>1</v>
          </cell>
          <cell r="U888">
            <v>3</v>
          </cell>
          <cell r="W888">
            <v>3</v>
          </cell>
          <cell r="X888">
            <v>7</v>
          </cell>
          <cell r="Z888">
            <v>10</v>
          </cell>
          <cell r="AA888">
            <v>22</v>
          </cell>
          <cell r="AC888">
            <v>2</v>
          </cell>
          <cell r="AD888">
            <v>1.6666666666666667</v>
          </cell>
          <cell r="AF888">
            <v>4.4000000000000004</v>
          </cell>
          <cell r="AG888">
            <v>3.6666666666666665</v>
          </cell>
          <cell r="AI888">
            <v>0</v>
          </cell>
        </row>
        <row r="889">
          <cell r="B889" t="str">
            <v>Type: Null</v>
          </cell>
          <cell r="C889" t="str">
            <v>Normal</v>
          </cell>
          <cell r="I889">
            <v>6</v>
          </cell>
          <cell r="K889">
            <v>3</v>
          </cell>
          <cell r="L889">
            <v>6</v>
          </cell>
          <cell r="N889">
            <v>2</v>
          </cell>
          <cell r="O889">
            <v>4</v>
          </cell>
          <cell r="Q889">
            <v>3</v>
          </cell>
          <cell r="R889">
            <v>6</v>
          </cell>
          <cell r="T889">
            <v>3</v>
          </cell>
          <cell r="U889">
            <v>6</v>
          </cell>
          <cell r="W889">
            <v>3</v>
          </cell>
          <cell r="X889">
            <v>6</v>
          </cell>
          <cell r="Z889">
            <v>14</v>
          </cell>
          <cell r="AA889">
            <v>28</v>
          </cell>
          <cell r="AC889">
            <v>2.8</v>
          </cell>
          <cell r="AD889">
            <v>2.3333333333333335</v>
          </cell>
          <cell r="AF889">
            <v>5.6</v>
          </cell>
          <cell r="AG889">
            <v>4.666666666666667</v>
          </cell>
          <cell r="AI889">
            <v>5</v>
          </cell>
        </row>
        <row r="890">
          <cell r="B890" t="str">
            <v>Silvally</v>
          </cell>
          <cell r="C890" t="str">
            <v>Normal</v>
          </cell>
          <cell r="I890">
            <v>7</v>
          </cell>
          <cell r="K890">
            <v>3</v>
          </cell>
          <cell r="L890">
            <v>6</v>
          </cell>
          <cell r="N890">
            <v>3</v>
          </cell>
          <cell r="O890">
            <v>6</v>
          </cell>
          <cell r="Q890">
            <v>3</v>
          </cell>
          <cell r="R890">
            <v>6</v>
          </cell>
          <cell r="T890">
            <v>3</v>
          </cell>
          <cell r="U890">
            <v>6</v>
          </cell>
          <cell r="W890">
            <v>3</v>
          </cell>
          <cell r="X890">
            <v>6</v>
          </cell>
          <cell r="Z890">
            <v>15</v>
          </cell>
          <cell r="AA890">
            <v>30</v>
          </cell>
          <cell r="AC890">
            <v>3</v>
          </cell>
          <cell r="AD890">
            <v>2.5</v>
          </cell>
          <cell r="AF890">
            <v>6</v>
          </cell>
          <cell r="AG890">
            <v>5</v>
          </cell>
          <cell r="AI890">
            <v>3</v>
          </cell>
        </row>
        <row r="891">
          <cell r="B891" t="str">
            <v>Minior</v>
          </cell>
          <cell r="C891" t="str">
            <v>Rock</v>
          </cell>
          <cell r="D891" t="str">
            <v>Flying</v>
          </cell>
          <cell r="I891">
            <v>4</v>
          </cell>
          <cell r="K891">
            <v>2</v>
          </cell>
          <cell r="L891">
            <v>4</v>
          </cell>
          <cell r="N891">
            <v>2</v>
          </cell>
          <cell r="O891">
            <v>4</v>
          </cell>
          <cell r="Q891">
            <v>3</v>
          </cell>
          <cell r="R891">
            <v>6</v>
          </cell>
          <cell r="T891">
            <v>2</v>
          </cell>
          <cell r="U891">
            <v>4</v>
          </cell>
          <cell r="W891">
            <v>3</v>
          </cell>
          <cell r="X891">
            <v>6</v>
          </cell>
          <cell r="Z891">
            <v>12</v>
          </cell>
          <cell r="AA891">
            <v>24</v>
          </cell>
          <cell r="AC891">
            <v>2.4</v>
          </cell>
          <cell r="AD891">
            <v>2</v>
          </cell>
          <cell r="AF891">
            <v>4.8</v>
          </cell>
          <cell r="AG891">
            <v>4</v>
          </cell>
          <cell r="AI891">
            <v>0</v>
          </cell>
        </row>
        <row r="892">
          <cell r="B892" t="str">
            <v>Minor (Core)</v>
          </cell>
          <cell r="C892" t="str">
            <v>Rock</v>
          </cell>
          <cell r="D892" t="str">
            <v>Flying</v>
          </cell>
          <cell r="I892">
            <v>4</v>
          </cell>
          <cell r="K892">
            <v>3</v>
          </cell>
          <cell r="L892">
            <v>6</v>
          </cell>
          <cell r="N892">
            <v>3</v>
          </cell>
          <cell r="O892">
            <v>7</v>
          </cell>
          <cell r="Q892">
            <v>2</v>
          </cell>
          <cell r="R892">
            <v>4</v>
          </cell>
          <cell r="T892">
            <v>3</v>
          </cell>
          <cell r="U892">
            <v>6</v>
          </cell>
          <cell r="W892">
            <v>2</v>
          </cell>
          <cell r="X892">
            <v>4</v>
          </cell>
          <cell r="Z892">
            <v>13</v>
          </cell>
          <cell r="AA892">
            <v>27</v>
          </cell>
          <cell r="AC892">
            <v>2.6</v>
          </cell>
          <cell r="AD892">
            <v>2.1666666666666665</v>
          </cell>
          <cell r="AF892">
            <v>5.4</v>
          </cell>
          <cell r="AG892">
            <v>4.5</v>
          </cell>
          <cell r="AI892">
            <v>3</v>
          </cell>
        </row>
        <row r="893">
          <cell r="B893" t="str">
            <v>Komala</v>
          </cell>
          <cell r="C893" t="str">
            <v>Normal</v>
          </cell>
          <cell r="I893">
            <v>4</v>
          </cell>
          <cell r="K893">
            <v>3</v>
          </cell>
          <cell r="L893">
            <v>6</v>
          </cell>
          <cell r="N893">
            <v>2</v>
          </cell>
          <cell r="O893">
            <v>4</v>
          </cell>
          <cell r="Q893">
            <v>2</v>
          </cell>
          <cell r="R893">
            <v>4</v>
          </cell>
          <cell r="T893">
            <v>2</v>
          </cell>
          <cell r="U893">
            <v>5</v>
          </cell>
          <cell r="W893">
            <v>3</v>
          </cell>
          <cell r="X893">
            <v>6</v>
          </cell>
          <cell r="Z893">
            <v>12</v>
          </cell>
          <cell r="AA893">
            <v>25</v>
          </cell>
          <cell r="AC893">
            <v>2.4</v>
          </cell>
          <cell r="AD893">
            <v>2</v>
          </cell>
          <cell r="AF893">
            <v>5</v>
          </cell>
          <cell r="AG893">
            <v>4.166666666666667</v>
          </cell>
          <cell r="AI893">
            <v>0</v>
          </cell>
        </row>
        <row r="894">
          <cell r="B894" t="str">
            <v>Turtonator</v>
          </cell>
          <cell r="C894" t="str">
            <v>Fire</v>
          </cell>
          <cell r="D894" t="str">
            <v>Dragon</v>
          </cell>
          <cell r="I894">
            <v>6</v>
          </cell>
          <cell r="K894">
            <v>2</v>
          </cell>
          <cell r="L894">
            <v>5</v>
          </cell>
          <cell r="N894">
            <v>1</v>
          </cell>
          <cell r="O894">
            <v>3</v>
          </cell>
          <cell r="Q894">
            <v>3</v>
          </cell>
          <cell r="R894">
            <v>7</v>
          </cell>
          <cell r="T894">
            <v>2</v>
          </cell>
          <cell r="U894">
            <v>5</v>
          </cell>
          <cell r="W894">
            <v>2</v>
          </cell>
          <cell r="X894">
            <v>5</v>
          </cell>
          <cell r="Z894">
            <v>10</v>
          </cell>
          <cell r="AA894">
            <v>25</v>
          </cell>
          <cell r="AC894">
            <v>2</v>
          </cell>
          <cell r="AD894">
            <v>1.6666666666666667</v>
          </cell>
          <cell r="AF894">
            <v>5</v>
          </cell>
          <cell r="AG894">
            <v>4.166666666666667</v>
          </cell>
          <cell r="AI894">
            <v>0</v>
          </cell>
        </row>
        <row r="895">
          <cell r="B895" t="str">
            <v>Togedamaru</v>
          </cell>
          <cell r="C895" t="str">
            <v>Electric</v>
          </cell>
          <cell r="D895" t="str">
            <v>Steel</v>
          </cell>
          <cell r="I895">
            <v>4</v>
          </cell>
          <cell r="K895">
            <v>3</v>
          </cell>
          <cell r="L895">
            <v>6</v>
          </cell>
          <cell r="N895">
            <v>3</v>
          </cell>
          <cell r="O895">
            <v>6</v>
          </cell>
          <cell r="Q895">
            <v>2</v>
          </cell>
          <cell r="R895">
            <v>4</v>
          </cell>
          <cell r="T895">
            <v>2</v>
          </cell>
          <cell r="U895">
            <v>4</v>
          </cell>
          <cell r="W895">
            <v>2</v>
          </cell>
          <cell r="X895">
            <v>5</v>
          </cell>
          <cell r="Z895">
            <v>12</v>
          </cell>
          <cell r="AA895">
            <v>25</v>
          </cell>
          <cell r="AC895">
            <v>2.4</v>
          </cell>
          <cell r="AD895">
            <v>2</v>
          </cell>
          <cell r="AF895">
            <v>5</v>
          </cell>
          <cell r="AG895">
            <v>4.166666666666667</v>
          </cell>
          <cell r="AI895">
            <v>0</v>
          </cell>
        </row>
        <row r="896">
          <cell r="B896" t="str">
            <v>Mimikyu</v>
          </cell>
          <cell r="C896" t="str">
            <v>Ghost</v>
          </cell>
          <cell r="D896" t="str">
            <v>Fairy</v>
          </cell>
          <cell r="I896">
            <v>4</v>
          </cell>
          <cell r="K896">
            <v>2</v>
          </cell>
          <cell r="L896">
            <v>5</v>
          </cell>
          <cell r="N896">
            <v>3</v>
          </cell>
          <cell r="O896">
            <v>6</v>
          </cell>
          <cell r="Q896">
            <v>2</v>
          </cell>
          <cell r="R896">
            <v>5</v>
          </cell>
          <cell r="T896">
            <v>2</v>
          </cell>
          <cell r="U896">
            <v>4</v>
          </cell>
          <cell r="W896">
            <v>3</v>
          </cell>
          <cell r="X896">
            <v>6</v>
          </cell>
          <cell r="Z896">
            <v>12</v>
          </cell>
          <cell r="AA896">
            <v>26</v>
          </cell>
          <cell r="AC896">
            <v>2.4</v>
          </cell>
          <cell r="AD896">
            <v>2</v>
          </cell>
          <cell r="AF896">
            <v>5.2</v>
          </cell>
          <cell r="AG896">
            <v>4.333333333333333</v>
          </cell>
          <cell r="AI896">
            <v>1</v>
          </cell>
        </row>
        <row r="897">
          <cell r="B897" t="str">
            <v>Bruxish</v>
          </cell>
          <cell r="C897" t="str">
            <v>Water</v>
          </cell>
          <cell r="D897" t="str">
            <v>Psychic</v>
          </cell>
          <cell r="I897">
            <v>4</v>
          </cell>
          <cell r="K897">
            <v>3</v>
          </cell>
          <cell r="L897">
            <v>6</v>
          </cell>
          <cell r="N897">
            <v>2</v>
          </cell>
          <cell r="O897">
            <v>5</v>
          </cell>
          <cell r="Q897">
            <v>2</v>
          </cell>
          <cell r="R897">
            <v>5</v>
          </cell>
          <cell r="T897">
            <v>2</v>
          </cell>
          <cell r="U897">
            <v>5</v>
          </cell>
          <cell r="W897">
            <v>2</v>
          </cell>
          <cell r="X897">
            <v>5</v>
          </cell>
          <cell r="Z897">
            <v>11</v>
          </cell>
          <cell r="AA897">
            <v>26</v>
          </cell>
          <cell r="AC897">
            <v>2.2000000000000002</v>
          </cell>
          <cell r="AD897">
            <v>1.8333333333333333</v>
          </cell>
          <cell r="AF897">
            <v>5.2</v>
          </cell>
          <cell r="AG897">
            <v>4.333333333333333</v>
          </cell>
          <cell r="AI897">
            <v>4</v>
          </cell>
        </row>
        <row r="898">
          <cell r="B898" t="str">
            <v>Drampa</v>
          </cell>
          <cell r="C898" t="str">
            <v>Normal</v>
          </cell>
          <cell r="D898" t="str">
            <v>Dragon</v>
          </cell>
          <cell r="I898">
            <v>9</v>
          </cell>
          <cell r="K898">
            <v>2</v>
          </cell>
          <cell r="L898">
            <v>5</v>
          </cell>
          <cell r="N898">
            <v>1</v>
          </cell>
          <cell r="O898">
            <v>3</v>
          </cell>
          <cell r="Q898">
            <v>2</v>
          </cell>
          <cell r="R898">
            <v>5</v>
          </cell>
          <cell r="T898">
            <v>3</v>
          </cell>
          <cell r="U898">
            <v>7</v>
          </cell>
          <cell r="W898">
            <v>2</v>
          </cell>
          <cell r="X898">
            <v>5</v>
          </cell>
          <cell r="Z898">
            <v>10</v>
          </cell>
          <cell r="AA898">
            <v>25</v>
          </cell>
          <cell r="AC898">
            <v>2</v>
          </cell>
          <cell r="AD898">
            <v>1.6666666666666667</v>
          </cell>
          <cell r="AF898">
            <v>5</v>
          </cell>
          <cell r="AG898">
            <v>4.166666666666667</v>
          </cell>
          <cell r="AI898">
            <v>0</v>
          </cell>
        </row>
        <row r="899">
          <cell r="B899" t="str">
            <v>Dhelmise</v>
          </cell>
          <cell r="C899" t="str">
            <v>Ghost</v>
          </cell>
          <cell r="D899" t="str">
            <v>Grass</v>
          </cell>
          <cell r="I899">
            <v>12</v>
          </cell>
          <cell r="K899">
            <v>3</v>
          </cell>
          <cell r="L899">
            <v>7</v>
          </cell>
          <cell r="N899">
            <v>1</v>
          </cell>
          <cell r="O899">
            <v>3</v>
          </cell>
          <cell r="Q899">
            <v>3</v>
          </cell>
          <cell r="R899">
            <v>6</v>
          </cell>
          <cell r="T899">
            <v>2</v>
          </cell>
          <cell r="U899">
            <v>5</v>
          </cell>
          <cell r="W899">
            <v>2</v>
          </cell>
          <cell r="X899">
            <v>5</v>
          </cell>
          <cell r="Z899">
            <v>11</v>
          </cell>
          <cell r="AA899">
            <v>26</v>
          </cell>
          <cell r="AC899">
            <v>2.2000000000000002</v>
          </cell>
          <cell r="AD899">
            <v>1.8333333333333333</v>
          </cell>
          <cell r="AF899">
            <v>5.2</v>
          </cell>
          <cell r="AG899">
            <v>4.333333333333333</v>
          </cell>
          <cell r="AI899">
            <v>3</v>
          </cell>
        </row>
        <row r="900">
          <cell r="B900" t="str">
            <v>Jangmo-o</v>
          </cell>
          <cell r="C900" t="str">
            <v>Dragon</v>
          </cell>
          <cell r="I900">
            <v>3</v>
          </cell>
          <cell r="K900">
            <v>2</v>
          </cell>
          <cell r="L900">
            <v>4</v>
          </cell>
          <cell r="N900">
            <v>2</v>
          </cell>
          <cell r="O900">
            <v>4</v>
          </cell>
          <cell r="Q900">
            <v>2</v>
          </cell>
          <cell r="R900">
            <v>4</v>
          </cell>
          <cell r="T900">
            <v>2</v>
          </cell>
          <cell r="U900">
            <v>4</v>
          </cell>
          <cell r="W900">
            <v>2</v>
          </cell>
          <cell r="X900">
            <v>4</v>
          </cell>
          <cell r="Z900">
            <v>10</v>
          </cell>
          <cell r="AA900">
            <v>20</v>
          </cell>
          <cell r="AC900">
            <v>2</v>
          </cell>
          <cell r="AD900">
            <v>1.6666666666666667</v>
          </cell>
          <cell r="AF900">
            <v>4</v>
          </cell>
          <cell r="AG900">
            <v>3.3333333333333335</v>
          </cell>
          <cell r="AI900">
            <v>2</v>
          </cell>
        </row>
        <row r="901">
          <cell r="B901" t="str">
            <v>Hakamo-o</v>
          </cell>
          <cell r="C901" t="str">
            <v>Dragon</v>
          </cell>
          <cell r="D901" t="str">
            <v>Fighting</v>
          </cell>
          <cell r="I901">
            <v>4</v>
          </cell>
          <cell r="K901">
            <v>2</v>
          </cell>
          <cell r="L901">
            <v>5</v>
          </cell>
          <cell r="N901">
            <v>2</v>
          </cell>
          <cell r="O901">
            <v>4</v>
          </cell>
          <cell r="Q901">
            <v>2</v>
          </cell>
          <cell r="R901">
            <v>5</v>
          </cell>
          <cell r="T901">
            <v>2</v>
          </cell>
          <cell r="U901">
            <v>4</v>
          </cell>
          <cell r="W901">
            <v>2</v>
          </cell>
          <cell r="X901">
            <v>5</v>
          </cell>
          <cell r="Z901">
            <v>10</v>
          </cell>
          <cell r="AA901">
            <v>23</v>
          </cell>
          <cell r="AC901">
            <v>2</v>
          </cell>
          <cell r="AD901">
            <v>1.6666666666666667</v>
          </cell>
          <cell r="AF901">
            <v>4.5999999999999996</v>
          </cell>
          <cell r="AG901">
            <v>3.8333333333333335</v>
          </cell>
          <cell r="AI901">
            <v>3</v>
          </cell>
        </row>
        <row r="902">
          <cell r="B902" t="str">
            <v>Kommo-o</v>
          </cell>
          <cell r="C902" t="str">
            <v>Dragon</v>
          </cell>
          <cell r="D902" t="str">
            <v>Fighting</v>
          </cell>
          <cell r="I902">
            <v>5</v>
          </cell>
          <cell r="K902">
            <v>3</v>
          </cell>
          <cell r="L902">
            <v>6</v>
          </cell>
          <cell r="N902">
            <v>2</v>
          </cell>
          <cell r="O902">
            <v>5</v>
          </cell>
          <cell r="Q902">
            <v>3</v>
          </cell>
          <cell r="R902">
            <v>7</v>
          </cell>
          <cell r="T902">
            <v>3</v>
          </cell>
          <cell r="U902">
            <v>6</v>
          </cell>
          <cell r="W902">
            <v>3</v>
          </cell>
          <cell r="X902">
            <v>6</v>
          </cell>
          <cell r="Z902">
            <v>14</v>
          </cell>
          <cell r="AA902">
            <v>30</v>
          </cell>
          <cell r="AC902">
            <v>2.8</v>
          </cell>
          <cell r="AD902">
            <v>2.3333333333333335</v>
          </cell>
          <cell r="AF902">
            <v>6</v>
          </cell>
          <cell r="AG902">
            <v>5</v>
          </cell>
          <cell r="AI902">
            <v>3</v>
          </cell>
        </row>
        <row r="903">
          <cell r="B903" t="str">
            <v>Tapu Koko</v>
          </cell>
          <cell r="C903" t="str">
            <v>Electric</v>
          </cell>
          <cell r="D903" t="str">
            <v>Fairy</v>
          </cell>
          <cell r="H903">
            <v>70</v>
          </cell>
          <cell r="I903">
            <v>5</v>
          </cell>
          <cell r="J903">
            <v>115</v>
          </cell>
          <cell r="K903">
            <v>3</v>
          </cell>
          <cell r="L903">
            <v>6</v>
          </cell>
          <cell r="M903">
            <v>130</v>
          </cell>
          <cell r="N903">
            <v>3</v>
          </cell>
          <cell r="O903">
            <v>7</v>
          </cell>
          <cell r="P903">
            <v>85</v>
          </cell>
          <cell r="Q903">
            <v>2</v>
          </cell>
          <cell r="R903">
            <v>4</v>
          </cell>
          <cell r="S903">
            <v>95</v>
          </cell>
          <cell r="T903">
            <v>2</v>
          </cell>
          <cell r="U903">
            <v>5</v>
          </cell>
          <cell r="V903">
            <v>75</v>
          </cell>
          <cell r="W903">
            <v>2</v>
          </cell>
          <cell r="X903">
            <v>4</v>
          </cell>
        </row>
        <row r="904">
          <cell r="B904" t="str">
            <v>Tapu Lele</v>
          </cell>
          <cell r="C904" t="str">
            <v>Psychic</v>
          </cell>
          <cell r="D904" t="str">
            <v>Fairy</v>
          </cell>
          <cell r="H904">
            <v>70</v>
          </cell>
          <cell r="I904">
            <v>5</v>
          </cell>
          <cell r="J904">
            <v>85</v>
          </cell>
          <cell r="K904">
            <v>2</v>
          </cell>
          <cell r="L904">
            <v>4</v>
          </cell>
          <cell r="M904">
            <v>95</v>
          </cell>
          <cell r="N904">
            <v>2</v>
          </cell>
          <cell r="O904">
            <v>5</v>
          </cell>
          <cell r="P904">
            <v>75</v>
          </cell>
          <cell r="Q904">
            <v>2</v>
          </cell>
          <cell r="R904">
            <v>4</v>
          </cell>
          <cell r="S904">
            <v>130</v>
          </cell>
          <cell r="T904">
            <v>3</v>
          </cell>
          <cell r="U904">
            <v>7</v>
          </cell>
          <cell r="V904">
            <v>115</v>
          </cell>
          <cell r="W904">
            <v>3</v>
          </cell>
          <cell r="X904">
            <v>6</v>
          </cell>
        </row>
        <row r="905">
          <cell r="B905" t="str">
            <v>Tapu Bulu</v>
          </cell>
          <cell r="C905" t="str">
            <v>Grass</v>
          </cell>
          <cell r="D905" t="str">
            <v>Fairy</v>
          </cell>
          <cell r="H905">
            <v>70</v>
          </cell>
          <cell r="I905">
            <v>5</v>
          </cell>
          <cell r="J905">
            <v>130</v>
          </cell>
          <cell r="K905">
            <v>3</v>
          </cell>
          <cell r="L905">
            <v>7</v>
          </cell>
          <cell r="M905">
            <v>75</v>
          </cell>
          <cell r="N905">
            <v>2</v>
          </cell>
          <cell r="O905">
            <v>4</v>
          </cell>
          <cell r="P905">
            <v>115</v>
          </cell>
          <cell r="Q905">
            <v>3</v>
          </cell>
          <cell r="R905">
            <v>6</v>
          </cell>
          <cell r="S905">
            <v>85</v>
          </cell>
          <cell r="T905">
            <v>2</v>
          </cell>
          <cell r="U905">
            <v>4</v>
          </cell>
          <cell r="V905">
            <v>95</v>
          </cell>
          <cell r="W905">
            <v>2</v>
          </cell>
          <cell r="X905">
            <v>5</v>
          </cell>
        </row>
        <row r="906">
          <cell r="B906" t="str">
            <v>Tapu Fini</v>
          </cell>
          <cell r="C906" t="str">
            <v>Water</v>
          </cell>
          <cell r="D906" t="str">
            <v>Fairy</v>
          </cell>
          <cell r="H906">
            <v>70</v>
          </cell>
          <cell r="I906">
            <v>5</v>
          </cell>
          <cell r="J906">
            <v>75</v>
          </cell>
          <cell r="K906">
            <v>2</v>
          </cell>
          <cell r="L906">
            <v>4</v>
          </cell>
          <cell r="M906">
            <v>85</v>
          </cell>
          <cell r="N906">
            <v>2</v>
          </cell>
          <cell r="O906">
            <v>4</v>
          </cell>
          <cell r="P906">
            <v>115</v>
          </cell>
          <cell r="Q906">
            <v>3</v>
          </cell>
          <cell r="R906">
            <v>6</v>
          </cell>
          <cell r="S906">
            <v>95</v>
          </cell>
          <cell r="T906">
            <v>2</v>
          </cell>
          <cell r="U906">
            <v>5</v>
          </cell>
          <cell r="V906">
            <v>130</v>
          </cell>
          <cell r="W906">
            <v>3</v>
          </cell>
          <cell r="X906">
            <v>7</v>
          </cell>
        </row>
        <row r="907">
          <cell r="B907" t="str">
            <v>Cosmog</v>
          </cell>
          <cell r="C907" t="str">
            <v>Psychic</v>
          </cell>
          <cell r="H907">
            <v>43</v>
          </cell>
          <cell r="I907">
            <v>3</v>
          </cell>
          <cell r="J907">
            <v>29</v>
          </cell>
          <cell r="K907">
            <v>1</v>
          </cell>
          <cell r="L907">
            <v>2</v>
          </cell>
          <cell r="M907">
            <v>37</v>
          </cell>
          <cell r="N907">
            <v>1</v>
          </cell>
          <cell r="O907">
            <v>2</v>
          </cell>
          <cell r="P907">
            <v>31</v>
          </cell>
          <cell r="Q907">
            <v>1</v>
          </cell>
          <cell r="R907">
            <v>2</v>
          </cell>
          <cell r="S907">
            <v>29</v>
          </cell>
          <cell r="T907">
            <v>1</v>
          </cell>
          <cell r="U907">
            <v>2</v>
          </cell>
          <cell r="V907">
            <v>31</v>
          </cell>
          <cell r="W907">
            <v>1</v>
          </cell>
          <cell r="X907">
            <v>2</v>
          </cell>
        </row>
        <row r="908">
          <cell r="B908" t="str">
            <v>Cosmoem</v>
          </cell>
          <cell r="C908" t="str">
            <v>Psychic</v>
          </cell>
          <cell r="H908">
            <v>43</v>
          </cell>
          <cell r="I908">
            <v>3</v>
          </cell>
          <cell r="J908">
            <v>29</v>
          </cell>
          <cell r="K908">
            <v>1</v>
          </cell>
          <cell r="L908">
            <v>2</v>
          </cell>
          <cell r="M908">
            <v>37</v>
          </cell>
          <cell r="N908">
            <v>1</v>
          </cell>
          <cell r="O908">
            <v>2</v>
          </cell>
          <cell r="P908">
            <v>131</v>
          </cell>
          <cell r="Q908">
            <v>3</v>
          </cell>
          <cell r="R908">
            <v>7</v>
          </cell>
          <cell r="S908">
            <v>29</v>
          </cell>
          <cell r="T908">
            <v>1</v>
          </cell>
          <cell r="U908">
            <v>2</v>
          </cell>
          <cell r="V908">
            <v>131</v>
          </cell>
          <cell r="W908">
            <v>3</v>
          </cell>
          <cell r="X908">
            <v>7</v>
          </cell>
        </row>
        <row r="909">
          <cell r="B909" t="str">
            <v>Solgaleo</v>
          </cell>
          <cell r="C909" t="str">
            <v>Psychic</v>
          </cell>
          <cell r="D909" t="str">
            <v>Steel</v>
          </cell>
          <cell r="H909">
            <v>137</v>
          </cell>
          <cell r="I909">
            <v>10</v>
          </cell>
          <cell r="J909">
            <v>137</v>
          </cell>
          <cell r="K909">
            <v>3</v>
          </cell>
          <cell r="L909">
            <v>7</v>
          </cell>
          <cell r="M909">
            <v>107</v>
          </cell>
          <cell r="N909">
            <v>3</v>
          </cell>
          <cell r="O909">
            <v>6</v>
          </cell>
          <cell r="P909">
            <v>113</v>
          </cell>
          <cell r="Q909">
            <v>3</v>
          </cell>
          <cell r="R909">
            <v>6</v>
          </cell>
          <cell r="S909">
            <v>89</v>
          </cell>
          <cell r="T909">
            <v>2</v>
          </cell>
          <cell r="U909">
            <v>5</v>
          </cell>
          <cell r="V909">
            <v>97</v>
          </cell>
          <cell r="W909">
            <v>2</v>
          </cell>
          <cell r="X909">
            <v>5</v>
          </cell>
        </row>
        <row r="910">
          <cell r="B910" t="str">
            <v>Lunala</v>
          </cell>
          <cell r="C910" t="str">
            <v>Psychic</v>
          </cell>
          <cell r="D910" t="str">
            <v>Ghost</v>
          </cell>
          <cell r="H910">
            <v>137</v>
          </cell>
          <cell r="I910">
            <v>10</v>
          </cell>
          <cell r="J910">
            <v>113</v>
          </cell>
          <cell r="K910">
            <v>3</v>
          </cell>
          <cell r="L910">
            <v>6</v>
          </cell>
          <cell r="M910">
            <v>97</v>
          </cell>
          <cell r="N910">
            <v>2</v>
          </cell>
          <cell r="O910">
            <v>5</v>
          </cell>
          <cell r="P910">
            <v>89</v>
          </cell>
          <cell r="Q910">
            <v>2</v>
          </cell>
          <cell r="R910">
            <v>5</v>
          </cell>
          <cell r="S910">
            <v>137</v>
          </cell>
          <cell r="T910">
            <v>3</v>
          </cell>
          <cell r="U910">
            <v>7</v>
          </cell>
          <cell r="V910">
            <v>107</v>
          </cell>
          <cell r="W910">
            <v>3</v>
          </cell>
          <cell r="X910">
            <v>6</v>
          </cell>
        </row>
        <row r="911">
          <cell r="B911" t="str">
            <v>Nihilego</v>
          </cell>
          <cell r="C911" t="str">
            <v>Rock</v>
          </cell>
          <cell r="D911" t="str">
            <v>Poison</v>
          </cell>
          <cell r="H911">
            <v>109</v>
          </cell>
          <cell r="I911">
            <v>8</v>
          </cell>
          <cell r="J911">
            <v>53</v>
          </cell>
          <cell r="K911">
            <v>1</v>
          </cell>
          <cell r="L911">
            <v>3</v>
          </cell>
          <cell r="M911">
            <v>103</v>
          </cell>
          <cell r="N911">
            <v>2</v>
          </cell>
          <cell r="O911">
            <v>5</v>
          </cell>
          <cell r="P911">
            <v>47</v>
          </cell>
          <cell r="Q911">
            <v>1</v>
          </cell>
          <cell r="R911">
            <v>2</v>
          </cell>
          <cell r="S911">
            <v>127</v>
          </cell>
          <cell r="T911">
            <v>3</v>
          </cell>
          <cell r="U911">
            <v>7</v>
          </cell>
          <cell r="V911">
            <v>131</v>
          </cell>
          <cell r="W911">
            <v>3</v>
          </cell>
          <cell r="X911">
            <v>7</v>
          </cell>
        </row>
        <row r="912">
          <cell r="B912" t="str">
            <v>Buzzwole</v>
          </cell>
          <cell r="C912" t="str">
            <v>Bug</v>
          </cell>
          <cell r="D912" t="str">
            <v>Fighting</v>
          </cell>
          <cell r="H912">
            <v>107</v>
          </cell>
          <cell r="I912">
            <v>8</v>
          </cell>
          <cell r="J912">
            <v>139</v>
          </cell>
          <cell r="K912">
            <v>3</v>
          </cell>
          <cell r="L912">
            <v>7</v>
          </cell>
          <cell r="M912">
            <v>79</v>
          </cell>
          <cell r="N912">
            <v>2</v>
          </cell>
          <cell r="O912">
            <v>4</v>
          </cell>
          <cell r="P912">
            <v>139</v>
          </cell>
          <cell r="Q912">
            <v>3</v>
          </cell>
          <cell r="R912">
            <v>7</v>
          </cell>
          <cell r="S912">
            <v>53</v>
          </cell>
          <cell r="T912">
            <v>1</v>
          </cell>
          <cell r="U912">
            <v>3</v>
          </cell>
          <cell r="V912">
            <v>53</v>
          </cell>
          <cell r="W912">
            <v>1</v>
          </cell>
          <cell r="X912">
            <v>3</v>
          </cell>
        </row>
        <row r="913">
          <cell r="B913" t="str">
            <v>Pheromosa</v>
          </cell>
          <cell r="C913" t="str">
            <v>Bug</v>
          </cell>
          <cell r="D913" t="str">
            <v>Fighting</v>
          </cell>
          <cell r="H913">
            <v>71</v>
          </cell>
          <cell r="I913">
            <v>5</v>
          </cell>
          <cell r="J913">
            <v>137</v>
          </cell>
          <cell r="K913">
            <v>3</v>
          </cell>
          <cell r="L913">
            <v>7</v>
          </cell>
          <cell r="M913">
            <v>151</v>
          </cell>
          <cell r="N913">
            <v>4</v>
          </cell>
          <cell r="O913">
            <v>8</v>
          </cell>
          <cell r="P913">
            <v>37</v>
          </cell>
          <cell r="Q913">
            <v>1</v>
          </cell>
          <cell r="R913">
            <v>2</v>
          </cell>
          <cell r="S913">
            <v>137</v>
          </cell>
          <cell r="T913">
            <v>3</v>
          </cell>
          <cell r="U913">
            <v>7</v>
          </cell>
          <cell r="V913">
            <v>37</v>
          </cell>
          <cell r="W913">
            <v>1</v>
          </cell>
          <cell r="X913">
            <v>2</v>
          </cell>
        </row>
        <row r="914">
          <cell r="B914" t="str">
            <v>Xurkitree</v>
          </cell>
          <cell r="C914" t="str">
            <v>Electric</v>
          </cell>
          <cell r="H914">
            <v>83</v>
          </cell>
          <cell r="I914">
            <v>6</v>
          </cell>
          <cell r="J914">
            <v>89</v>
          </cell>
          <cell r="K914">
            <v>2</v>
          </cell>
          <cell r="L914">
            <v>5</v>
          </cell>
          <cell r="M914">
            <v>83</v>
          </cell>
          <cell r="N914">
            <v>2</v>
          </cell>
          <cell r="O914">
            <v>4</v>
          </cell>
          <cell r="P914">
            <v>71</v>
          </cell>
          <cell r="Q914">
            <v>2</v>
          </cell>
          <cell r="R914">
            <v>4</v>
          </cell>
          <cell r="S914">
            <v>173</v>
          </cell>
          <cell r="T914">
            <v>4</v>
          </cell>
          <cell r="U914">
            <v>9</v>
          </cell>
          <cell r="V914">
            <v>71</v>
          </cell>
          <cell r="W914">
            <v>2</v>
          </cell>
          <cell r="X914">
            <v>4</v>
          </cell>
        </row>
        <row r="915">
          <cell r="B915" t="str">
            <v>Celesteela</v>
          </cell>
          <cell r="C915" t="str">
            <v>Steel</v>
          </cell>
          <cell r="D915" t="str">
            <v>Fighting</v>
          </cell>
          <cell r="H915">
            <v>97</v>
          </cell>
          <cell r="I915">
            <v>7</v>
          </cell>
          <cell r="J915">
            <v>101</v>
          </cell>
          <cell r="K915">
            <v>2</v>
          </cell>
          <cell r="L915">
            <v>5</v>
          </cell>
          <cell r="M915">
            <v>61</v>
          </cell>
          <cell r="N915">
            <v>1</v>
          </cell>
          <cell r="O915">
            <v>3</v>
          </cell>
          <cell r="P915">
            <v>103</v>
          </cell>
          <cell r="Q915">
            <v>2</v>
          </cell>
          <cell r="R915">
            <v>5</v>
          </cell>
          <cell r="S915">
            <v>107</v>
          </cell>
          <cell r="T915">
            <v>3</v>
          </cell>
          <cell r="U915">
            <v>6</v>
          </cell>
          <cell r="V915">
            <v>101</v>
          </cell>
          <cell r="W915">
            <v>2</v>
          </cell>
          <cell r="X915">
            <v>5</v>
          </cell>
        </row>
        <row r="916">
          <cell r="B916" t="str">
            <v>Kartana</v>
          </cell>
          <cell r="C916" t="str">
            <v>Grass</v>
          </cell>
          <cell r="D916" t="str">
            <v>Steel</v>
          </cell>
          <cell r="H916">
            <v>59</v>
          </cell>
          <cell r="I916">
            <v>4</v>
          </cell>
          <cell r="J916">
            <v>181</v>
          </cell>
          <cell r="K916">
            <v>5</v>
          </cell>
          <cell r="L916">
            <v>10</v>
          </cell>
          <cell r="M916">
            <v>109</v>
          </cell>
          <cell r="N916">
            <v>3</v>
          </cell>
          <cell r="O916">
            <v>6</v>
          </cell>
          <cell r="P916">
            <v>131</v>
          </cell>
          <cell r="Q916">
            <v>3</v>
          </cell>
          <cell r="R916">
            <v>7</v>
          </cell>
          <cell r="S916">
            <v>59</v>
          </cell>
          <cell r="T916">
            <v>1</v>
          </cell>
          <cell r="U916">
            <v>3</v>
          </cell>
          <cell r="V916">
            <v>31</v>
          </cell>
          <cell r="W916">
            <v>1</v>
          </cell>
          <cell r="X916">
            <v>2</v>
          </cell>
        </row>
        <row r="917">
          <cell r="B917" t="str">
            <v>Guzzlord</v>
          </cell>
          <cell r="C917" t="str">
            <v>Dark</v>
          </cell>
          <cell r="D917" t="str">
            <v>Dragon</v>
          </cell>
          <cell r="H917">
            <v>223</v>
          </cell>
          <cell r="I917">
            <v>15</v>
          </cell>
          <cell r="J917">
            <v>101</v>
          </cell>
          <cell r="K917">
            <v>2</v>
          </cell>
          <cell r="L917">
            <v>5</v>
          </cell>
          <cell r="M917">
            <v>43</v>
          </cell>
          <cell r="N917">
            <v>1</v>
          </cell>
          <cell r="O917">
            <v>2</v>
          </cell>
          <cell r="P917">
            <v>53</v>
          </cell>
          <cell r="Q917">
            <v>1</v>
          </cell>
          <cell r="R917">
            <v>3</v>
          </cell>
          <cell r="S917">
            <v>97</v>
          </cell>
          <cell r="T917">
            <v>2</v>
          </cell>
          <cell r="U917">
            <v>5</v>
          </cell>
          <cell r="V917">
            <v>53</v>
          </cell>
          <cell r="W917">
            <v>1</v>
          </cell>
          <cell r="X917">
            <v>3</v>
          </cell>
        </row>
        <row r="918">
          <cell r="B918" t="str">
            <v>Necrozma</v>
          </cell>
          <cell r="C918" t="str">
            <v>Psychic</v>
          </cell>
          <cell r="H918">
            <v>97</v>
          </cell>
          <cell r="I918">
            <v>7</v>
          </cell>
          <cell r="J918">
            <v>107</v>
          </cell>
          <cell r="K918">
            <v>3</v>
          </cell>
          <cell r="L918">
            <v>6</v>
          </cell>
          <cell r="M918">
            <v>79</v>
          </cell>
          <cell r="N918">
            <v>2</v>
          </cell>
          <cell r="O918">
            <v>4</v>
          </cell>
          <cell r="P918">
            <v>101</v>
          </cell>
          <cell r="Q918">
            <v>2</v>
          </cell>
          <cell r="R918">
            <v>5</v>
          </cell>
          <cell r="S918">
            <v>127</v>
          </cell>
          <cell r="T918">
            <v>3</v>
          </cell>
          <cell r="U918">
            <v>7</v>
          </cell>
          <cell r="V918">
            <v>89</v>
          </cell>
          <cell r="W918">
            <v>2</v>
          </cell>
          <cell r="X918">
            <v>5</v>
          </cell>
        </row>
        <row r="919">
          <cell r="B919" t="str">
            <v>Necrozma (Dawn Wing)</v>
          </cell>
          <cell r="C919" t="str">
            <v>Psychic</v>
          </cell>
          <cell r="D919" t="str">
            <v>Ghost</v>
          </cell>
          <cell r="H919">
            <v>97</v>
          </cell>
          <cell r="I919">
            <v>7</v>
          </cell>
          <cell r="J919">
            <v>113</v>
          </cell>
          <cell r="K919">
            <v>3</v>
          </cell>
          <cell r="L919">
            <v>6</v>
          </cell>
          <cell r="M919">
            <v>77</v>
          </cell>
          <cell r="N919">
            <v>2</v>
          </cell>
          <cell r="O919">
            <v>4</v>
          </cell>
          <cell r="P919">
            <v>109</v>
          </cell>
          <cell r="Q919">
            <v>3</v>
          </cell>
          <cell r="R919">
            <v>6</v>
          </cell>
          <cell r="S919">
            <v>157</v>
          </cell>
          <cell r="T919">
            <v>4</v>
          </cell>
          <cell r="U919">
            <v>8</v>
          </cell>
          <cell r="V919">
            <v>127</v>
          </cell>
          <cell r="W919">
            <v>3</v>
          </cell>
          <cell r="X919">
            <v>7</v>
          </cell>
        </row>
        <row r="920">
          <cell r="B920" t="str">
            <v>Necrozma (Dusk Mane)</v>
          </cell>
          <cell r="C920" t="str">
            <v>Psychic</v>
          </cell>
          <cell r="D920" t="str">
            <v>Steel</v>
          </cell>
          <cell r="H920">
            <v>97</v>
          </cell>
          <cell r="I920">
            <v>7</v>
          </cell>
          <cell r="J920">
            <v>157</v>
          </cell>
          <cell r="K920">
            <v>4</v>
          </cell>
          <cell r="L920">
            <v>8</v>
          </cell>
          <cell r="M920">
            <v>77</v>
          </cell>
          <cell r="N920">
            <v>2</v>
          </cell>
          <cell r="O920">
            <v>4</v>
          </cell>
          <cell r="P920">
            <v>127</v>
          </cell>
          <cell r="Q920">
            <v>3</v>
          </cell>
          <cell r="R920">
            <v>7</v>
          </cell>
          <cell r="S920">
            <v>113</v>
          </cell>
          <cell r="T920">
            <v>3</v>
          </cell>
          <cell r="U920">
            <v>6</v>
          </cell>
          <cell r="V920">
            <v>109</v>
          </cell>
          <cell r="W920">
            <v>3</v>
          </cell>
          <cell r="X920">
            <v>6</v>
          </cell>
        </row>
        <row r="921">
          <cell r="B921" t="str">
            <v>Necrozma (Ultimate)</v>
          </cell>
          <cell r="C921" t="str">
            <v>Psychic</v>
          </cell>
          <cell r="D921" t="str">
            <v>Dragon</v>
          </cell>
          <cell r="H921">
            <v>97</v>
          </cell>
          <cell r="I921">
            <v>7</v>
          </cell>
          <cell r="J921">
            <v>167</v>
          </cell>
          <cell r="K921">
            <v>4</v>
          </cell>
          <cell r="L921">
            <v>9</v>
          </cell>
          <cell r="M921">
            <v>129</v>
          </cell>
          <cell r="N921">
            <v>3</v>
          </cell>
          <cell r="O921">
            <v>7</v>
          </cell>
          <cell r="P921">
            <v>97</v>
          </cell>
          <cell r="Q921">
            <v>2</v>
          </cell>
          <cell r="R921">
            <v>5</v>
          </cell>
          <cell r="S921">
            <v>167</v>
          </cell>
          <cell r="T921">
            <v>4</v>
          </cell>
          <cell r="U921">
            <v>9</v>
          </cell>
          <cell r="V921">
            <v>97</v>
          </cell>
          <cell r="W921">
            <v>2</v>
          </cell>
          <cell r="X921">
            <v>5</v>
          </cell>
        </row>
        <row r="922">
          <cell r="B922" t="str">
            <v>Magearna</v>
          </cell>
          <cell r="C922" t="str">
            <v>Steel</v>
          </cell>
          <cell r="D922" t="str">
            <v>Fairy</v>
          </cell>
          <cell r="H922">
            <v>80</v>
          </cell>
          <cell r="I922">
            <v>6</v>
          </cell>
          <cell r="J922">
            <v>95</v>
          </cell>
          <cell r="K922">
            <v>2</v>
          </cell>
          <cell r="L922">
            <v>5</v>
          </cell>
          <cell r="M922">
            <v>65</v>
          </cell>
          <cell r="N922">
            <v>1</v>
          </cell>
          <cell r="O922">
            <v>3</v>
          </cell>
          <cell r="P922">
            <v>115</v>
          </cell>
          <cell r="Q922">
            <v>3</v>
          </cell>
          <cell r="R922">
            <v>6</v>
          </cell>
          <cell r="S922">
            <v>130</v>
          </cell>
          <cell r="T922">
            <v>3</v>
          </cell>
          <cell r="U922">
            <v>7</v>
          </cell>
          <cell r="V922">
            <v>115</v>
          </cell>
          <cell r="W922">
            <v>3</v>
          </cell>
          <cell r="X922">
            <v>6</v>
          </cell>
        </row>
        <row r="923">
          <cell r="B923" t="str">
            <v>Marshadow</v>
          </cell>
          <cell r="C923" t="str">
            <v>Fighting</v>
          </cell>
          <cell r="D923" t="str">
            <v>Ghost</v>
          </cell>
          <cell r="H923">
            <v>90</v>
          </cell>
          <cell r="I923">
            <v>6</v>
          </cell>
          <cell r="J923">
            <v>125</v>
          </cell>
          <cell r="K923">
            <v>3</v>
          </cell>
          <cell r="L923">
            <v>7</v>
          </cell>
          <cell r="M923">
            <v>125</v>
          </cell>
          <cell r="N923">
            <v>3</v>
          </cell>
          <cell r="O923">
            <v>7</v>
          </cell>
          <cell r="P923">
            <v>80</v>
          </cell>
          <cell r="Q923">
            <v>2</v>
          </cell>
          <cell r="R923">
            <v>4</v>
          </cell>
          <cell r="S923">
            <v>90</v>
          </cell>
          <cell r="T923">
            <v>2</v>
          </cell>
          <cell r="U923">
            <v>5</v>
          </cell>
          <cell r="V923">
            <v>90</v>
          </cell>
          <cell r="W923">
            <v>2</v>
          </cell>
          <cell r="X923">
            <v>5</v>
          </cell>
        </row>
        <row r="924">
          <cell r="B924" t="str">
            <v>Poipole</v>
          </cell>
          <cell r="C924" t="str">
            <v>Poison</v>
          </cell>
          <cell r="H924">
            <v>67</v>
          </cell>
          <cell r="I924">
            <v>5</v>
          </cell>
          <cell r="J924">
            <v>73</v>
          </cell>
          <cell r="K924">
            <v>2</v>
          </cell>
          <cell r="L924">
            <v>4</v>
          </cell>
          <cell r="M924">
            <v>73</v>
          </cell>
          <cell r="N924">
            <v>2</v>
          </cell>
          <cell r="O924">
            <v>4</v>
          </cell>
          <cell r="P924">
            <v>67</v>
          </cell>
          <cell r="Q924">
            <v>2</v>
          </cell>
          <cell r="R924">
            <v>4</v>
          </cell>
          <cell r="S924">
            <v>73</v>
          </cell>
          <cell r="T924">
            <v>2</v>
          </cell>
          <cell r="U924">
            <v>4</v>
          </cell>
          <cell r="V924">
            <v>67</v>
          </cell>
          <cell r="W924">
            <v>2</v>
          </cell>
          <cell r="X924">
            <v>4</v>
          </cell>
        </row>
        <row r="925">
          <cell r="B925" t="str">
            <v>Naganadel</v>
          </cell>
          <cell r="C925" t="str">
            <v>Poison</v>
          </cell>
          <cell r="D925" t="str">
            <v>Dragon</v>
          </cell>
          <cell r="H925">
            <v>73</v>
          </cell>
          <cell r="I925">
            <v>5</v>
          </cell>
          <cell r="J925">
            <v>73</v>
          </cell>
          <cell r="K925">
            <v>2</v>
          </cell>
          <cell r="L925">
            <v>4</v>
          </cell>
          <cell r="M925">
            <v>121</v>
          </cell>
          <cell r="N925">
            <v>3</v>
          </cell>
          <cell r="O925">
            <v>6</v>
          </cell>
          <cell r="P925">
            <v>73</v>
          </cell>
          <cell r="Q925">
            <v>2</v>
          </cell>
          <cell r="R925">
            <v>4</v>
          </cell>
          <cell r="S925">
            <v>127</v>
          </cell>
          <cell r="T925">
            <v>3</v>
          </cell>
          <cell r="U925">
            <v>7</v>
          </cell>
          <cell r="V925">
            <v>73</v>
          </cell>
          <cell r="W925">
            <v>2</v>
          </cell>
          <cell r="X925">
            <v>4</v>
          </cell>
        </row>
        <row r="926">
          <cell r="B926" t="str">
            <v>Stakataka</v>
          </cell>
          <cell r="C926" t="str">
            <v>Rock</v>
          </cell>
          <cell r="D926" t="str">
            <v>Steel</v>
          </cell>
          <cell r="H926">
            <v>61</v>
          </cell>
          <cell r="I926">
            <v>5</v>
          </cell>
          <cell r="J926">
            <v>131</v>
          </cell>
          <cell r="K926">
            <v>3</v>
          </cell>
          <cell r="L926">
            <v>7</v>
          </cell>
          <cell r="M926">
            <v>13</v>
          </cell>
          <cell r="N926">
            <v>1</v>
          </cell>
          <cell r="O926">
            <v>1</v>
          </cell>
          <cell r="P926">
            <v>211</v>
          </cell>
          <cell r="Q926">
            <v>5</v>
          </cell>
          <cell r="R926">
            <v>10</v>
          </cell>
          <cell r="S926">
            <v>53</v>
          </cell>
          <cell r="T926">
            <v>1</v>
          </cell>
          <cell r="U926">
            <v>3</v>
          </cell>
          <cell r="V926">
            <v>101</v>
          </cell>
          <cell r="W926">
            <v>2</v>
          </cell>
          <cell r="X926">
            <v>5</v>
          </cell>
        </row>
        <row r="927">
          <cell r="B927" t="str">
            <v>Blacephalon</v>
          </cell>
          <cell r="C927" t="str">
            <v>Fire</v>
          </cell>
          <cell r="D927" t="str">
            <v>Ghost</v>
          </cell>
          <cell r="H927">
            <v>53</v>
          </cell>
          <cell r="I927">
            <v>4</v>
          </cell>
          <cell r="J927">
            <v>127</v>
          </cell>
          <cell r="K927">
            <v>3</v>
          </cell>
          <cell r="L927">
            <v>7</v>
          </cell>
          <cell r="M927">
            <v>107</v>
          </cell>
          <cell r="N927">
            <v>3</v>
          </cell>
          <cell r="O927">
            <v>6</v>
          </cell>
          <cell r="P927">
            <v>53</v>
          </cell>
          <cell r="Q927">
            <v>1</v>
          </cell>
          <cell r="R927">
            <v>3</v>
          </cell>
          <cell r="S927">
            <v>151</v>
          </cell>
          <cell r="T927">
            <v>4</v>
          </cell>
          <cell r="U927">
            <v>8</v>
          </cell>
          <cell r="V927">
            <v>79</v>
          </cell>
          <cell r="W927">
            <v>2</v>
          </cell>
          <cell r="X927">
            <v>4</v>
          </cell>
        </row>
        <row r="928">
          <cell r="B928" t="str">
            <v>Zeraora</v>
          </cell>
          <cell r="C928" t="str">
            <v>Electric</v>
          </cell>
          <cell r="H928">
            <v>88</v>
          </cell>
          <cell r="I928">
            <v>6</v>
          </cell>
          <cell r="J928">
            <v>112</v>
          </cell>
          <cell r="K928">
            <v>3</v>
          </cell>
          <cell r="L928">
            <v>6</v>
          </cell>
          <cell r="M928">
            <v>143</v>
          </cell>
          <cell r="N928">
            <v>4</v>
          </cell>
          <cell r="O928">
            <v>8</v>
          </cell>
          <cell r="P928">
            <v>75</v>
          </cell>
          <cell r="Q928">
            <v>2</v>
          </cell>
          <cell r="R928">
            <v>4</v>
          </cell>
          <cell r="S928">
            <v>102</v>
          </cell>
          <cell r="T928">
            <v>2</v>
          </cell>
          <cell r="U928">
            <v>5</v>
          </cell>
          <cell r="V928">
            <v>80</v>
          </cell>
          <cell r="W928">
            <v>2</v>
          </cell>
          <cell r="X928">
            <v>4</v>
          </cell>
        </row>
        <row r="929">
          <cell r="B929" t="str">
            <v>Meltan</v>
          </cell>
          <cell r="C929" t="str">
            <v>Steel</v>
          </cell>
          <cell r="H929">
            <v>46</v>
          </cell>
          <cell r="I929">
            <v>4</v>
          </cell>
          <cell r="J929">
            <v>65</v>
          </cell>
          <cell r="K929">
            <v>1</v>
          </cell>
          <cell r="L929">
            <v>3</v>
          </cell>
          <cell r="M929">
            <v>34</v>
          </cell>
          <cell r="N929">
            <v>1</v>
          </cell>
          <cell r="O929">
            <v>2</v>
          </cell>
          <cell r="P929">
            <v>65</v>
          </cell>
          <cell r="Q929">
            <v>1</v>
          </cell>
          <cell r="R929">
            <v>3</v>
          </cell>
          <cell r="S929">
            <v>55</v>
          </cell>
          <cell r="T929">
            <v>1</v>
          </cell>
          <cell r="U929">
            <v>3</v>
          </cell>
          <cell r="V929">
            <v>35</v>
          </cell>
          <cell r="W929">
            <v>1</v>
          </cell>
          <cell r="X929">
            <v>2</v>
          </cell>
        </row>
        <row r="930">
          <cell r="B930" t="str">
            <v>Melmetal</v>
          </cell>
          <cell r="C930" t="str">
            <v>Steel</v>
          </cell>
          <cell r="H930">
            <v>135</v>
          </cell>
          <cell r="I930">
            <v>9</v>
          </cell>
          <cell r="J930">
            <v>143</v>
          </cell>
          <cell r="K930">
            <v>4</v>
          </cell>
          <cell r="L930">
            <v>8</v>
          </cell>
          <cell r="M930">
            <v>34</v>
          </cell>
          <cell r="N930">
            <v>1</v>
          </cell>
          <cell r="O930">
            <v>2</v>
          </cell>
          <cell r="P930">
            <v>143</v>
          </cell>
          <cell r="Q930">
            <v>4</v>
          </cell>
          <cell r="R930">
            <v>8</v>
          </cell>
          <cell r="S930">
            <v>80</v>
          </cell>
          <cell r="T930">
            <v>2</v>
          </cell>
          <cell r="U930">
            <v>4</v>
          </cell>
          <cell r="V930">
            <v>65</v>
          </cell>
          <cell r="W930">
            <v>1</v>
          </cell>
          <cell r="X930">
            <v>3</v>
          </cell>
        </row>
        <row r="931">
          <cell r="B931" t="str">
            <v>Grookey</v>
          </cell>
          <cell r="C931" t="str">
            <v>Grass</v>
          </cell>
          <cell r="H931">
            <v>50</v>
          </cell>
          <cell r="I931">
            <v>3</v>
          </cell>
          <cell r="J931">
            <v>65</v>
          </cell>
          <cell r="K931">
            <v>1</v>
          </cell>
          <cell r="L931">
            <v>3</v>
          </cell>
          <cell r="M931">
            <v>65</v>
          </cell>
          <cell r="N931">
            <v>1</v>
          </cell>
          <cell r="O931">
            <v>3</v>
          </cell>
          <cell r="P931">
            <v>50</v>
          </cell>
          <cell r="Q931">
            <v>1</v>
          </cell>
          <cell r="R931">
            <v>3</v>
          </cell>
          <cell r="S931">
            <v>40</v>
          </cell>
          <cell r="T931">
            <v>1</v>
          </cell>
          <cell r="U931">
            <v>2</v>
          </cell>
          <cell r="V931">
            <v>40</v>
          </cell>
          <cell r="W931">
            <v>1</v>
          </cell>
          <cell r="X931">
            <v>2</v>
          </cell>
        </row>
        <row r="932">
          <cell r="B932" t="str">
            <v>Thwackey</v>
          </cell>
          <cell r="C932" t="str">
            <v>Grass</v>
          </cell>
          <cell r="H932">
            <v>70</v>
          </cell>
          <cell r="I932">
            <v>5</v>
          </cell>
          <cell r="J932">
            <v>85</v>
          </cell>
          <cell r="K932">
            <v>2</v>
          </cell>
          <cell r="L932">
            <v>4</v>
          </cell>
          <cell r="M932">
            <v>80</v>
          </cell>
          <cell r="N932">
            <v>2</v>
          </cell>
          <cell r="O932">
            <v>4</v>
          </cell>
          <cell r="P932">
            <v>70</v>
          </cell>
          <cell r="Q932">
            <v>2</v>
          </cell>
          <cell r="R932">
            <v>4</v>
          </cell>
          <cell r="S932">
            <v>55</v>
          </cell>
          <cell r="T932">
            <v>1</v>
          </cell>
          <cell r="U932">
            <v>3</v>
          </cell>
          <cell r="V932">
            <v>60</v>
          </cell>
          <cell r="W932">
            <v>1</v>
          </cell>
          <cell r="X932">
            <v>3</v>
          </cell>
        </row>
        <row r="933">
          <cell r="B933" t="str">
            <v>Rillaboom</v>
          </cell>
          <cell r="C933" t="str">
            <v>Grass</v>
          </cell>
          <cell r="H933">
            <v>100</v>
          </cell>
          <cell r="I933">
            <v>7</v>
          </cell>
          <cell r="J933">
            <v>125</v>
          </cell>
          <cell r="K933">
            <v>3</v>
          </cell>
          <cell r="L933">
            <v>7</v>
          </cell>
          <cell r="M933">
            <v>85</v>
          </cell>
          <cell r="N933">
            <v>2</v>
          </cell>
          <cell r="O933">
            <v>4</v>
          </cell>
          <cell r="P933">
            <v>90</v>
          </cell>
          <cell r="Q933">
            <v>2</v>
          </cell>
          <cell r="R933">
            <v>5</v>
          </cell>
          <cell r="S933">
            <v>60</v>
          </cell>
          <cell r="T933">
            <v>1</v>
          </cell>
          <cell r="U933">
            <v>3</v>
          </cell>
          <cell r="V933">
            <v>70</v>
          </cell>
          <cell r="W933">
            <v>2</v>
          </cell>
          <cell r="X933">
            <v>4</v>
          </cell>
        </row>
        <row r="934">
          <cell r="B934" t="str">
            <v>Scorbunny</v>
          </cell>
          <cell r="C934" t="str">
            <v>Fire</v>
          </cell>
          <cell r="H934">
            <v>50</v>
          </cell>
          <cell r="I934">
            <v>3</v>
          </cell>
          <cell r="J934">
            <v>71</v>
          </cell>
          <cell r="K934">
            <v>2</v>
          </cell>
          <cell r="L934">
            <v>4</v>
          </cell>
          <cell r="M934">
            <v>69</v>
          </cell>
          <cell r="N934">
            <v>2</v>
          </cell>
          <cell r="O934">
            <v>4</v>
          </cell>
          <cell r="P934">
            <v>40</v>
          </cell>
          <cell r="Q934">
            <v>1</v>
          </cell>
          <cell r="R934">
            <v>2</v>
          </cell>
          <cell r="S934">
            <v>40</v>
          </cell>
          <cell r="T934">
            <v>1</v>
          </cell>
          <cell r="U934">
            <v>2</v>
          </cell>
          <cell r="V934">
            <v>40</v>
          </cell>
          <cell r="W934">
            <v>1</v>
          </cell>
          <cell r="X934">
            <v>2</v>
          </cell>
        </row>
        <row r="935">
          <cell r="B935" t="str">
            <v>Raboot</v>
          </cell>
          <cell r="C935" t="str">
            <v>Fire</v>
          </cell>
          <cell r="H935">
            <v>65</v>
          </cell>
          <cell r="I935">
            <v>4</v>
          </cell>
          <cell r="J935">
            <v>86</v>
          </cell>
          <cell r="K935">
            <v>2</v>
          </cell>
          <cell r="L935">
            <v>5</v>
          </cell>
          <cell r="M935">
            <v>94</v>
          </cell>
          <cell r="N935">
            <v>2</v>
          </cell>
          <cell r="O935">
            <v>5</v>
          </cell>
          <cell r="P935">
            <v>60</v>
          </cell>
          <cell r="Q935">
            <v>1</v>
          </cell>
          <cell r="R935">
            <v>3</v>
          </cell>
          <cell r="S935">
            <v>55</v>
          </cell>
          <cell r="T935">
            <v>1</v>
          </cell>
          <cell r="U935">
            <v>3</v>
          </cell>
          <cell r="V935">
            <v>60</v>
          </cell>
          <cell r="W935">
            <v>1</v>
          </cell>
          <cell r="X935">
            <v>3</v>
          </cell>
        </row>
        <row r="936">
          <cell r="B936" t="str">
            <v>Cinderace</v>
          </cell>
          <cell r="C936" t="str">
            <v>Fire</v>
          </cell>
          <cell r="H936">
            <v>80</v>
          </cell>
          <cell r="I936">
            <v>5</v>
          </cell>
          <cell r="J936">
            <v>116</v>
          </cell>
          <cell r="K936">
            <v>3</v>
          </cell>
          <cell r="L936">
            <v>6</v>
          </cell>
          <cell r="M936">
            <v>119</v>
          </cell>
          <cell r="N936">
            <v>3</v>
          </cell>
          <cell r="O936">
            <v>6</v>
          </cell>
          <cell r="P936">
            <v>75</v>
          </cell>
          <cell r="Q936">
            <v>2</v>
          </cell>
          <cell r="R936">
            <v>4</v>
          </cell>
          <cell r="S936">
            <v>65</v>
          </cell>
          <cell r="T936">
            <v>1</v>
          </cell>
          <cell r="U936">
            <v>3</v>
          </cell>
          <cell r="V936">
            <v>75</v>
          </cell>
          <cell r="W936">
            <v>2</v>
          </cell>
          <cell r="X936">
            <v>4</v>
          </cell>
        </row>
        <row r="937">
          <cell r="B937" t="str">
            <v>Sobble</v>
          </cell>
          <cell r="C937" t="str">
            <v>Water</v>
          </cell>
          <cell r="H937">
            <v>50</v>
          </cell>
          <cell r="I937">
            <v>3</v>
          </cell>
          <cell r="J937">
            <v>40</v>
          </cell>
          <cell r="K937">
            <v>1</v>
          </cell>
          <cell r="L937">
            <v>2</v>
          </cell>
          <cell r="M937">
            <v>70</v>
          </cell>
          <cell r="N937">
            <v>2</v>
          </cell>
          <cell r="O937">
            <v>4</v>
          </cell>
          <cell r="P937">
            <v>40</v>
          </cell>
          <cell r="Q937">
            <v>1</v>
          </cell>
          <cell r="R937">
            <v>2</v>
          </cell>
          <cell r="S937">
            <v>70</v>
          </cell>
          <cell r="T937">
            <v>2</v>
          </cell>
          <cell r="U937">
            <v>4</v>
          </cell>
          <cell r="V937">
            <v>40</v>
          </cell>
          <cell r="W937">
            <v>1</v>
          </cell>
          <cell r="X937">
            <v>2</v>
          </cell>
        </row>
        <row r="938">
          <cell r="B938" t="str">
            <v>Drizzle</v>
          </cell>
          <cell r="C938" t="str">
            <v>Water</v>
          </cell>
          <cell r="H938">
            <v>65</v>
          </cell>
          <cell r="I938">
            <v>4</v>
          </cell>
          <cell r="J938">
            <v>60</v>
          </cell>
          <cell r="K938">
            <v>1</v>
          </cell>
          <cell r="L938">
            <v>3</v>
          </cell>
          <cell r="M938">
            <v>90</v>
          </cell>
          <cell r="N938">
            <v>2</v>
          </cell>
          <cell r="O938">
            <v>5</v>
          </cell>
          <cell r="P938">
            <v>55</v>
          </cell>
          <cell r="Q938">
            <v>1</v>
          </cell>
          <cell r="R938">
            <v>3</v>
          </cell>
          <cell r="S938">
            <v>95</v>
          </cell>
          <cell r="T938">
            <v>2</v>
          </cell>
          <cell r="U938">
            <v>5</v>
          </cell>
          <cell r="V938">
            <v>55</v>
          </cell>
          <cell r="W938">
            <v>1</v>
          </cell>
          <cell r="X938">
            <v>3</v>
          </cell>
        </row>
        <row r="939">
          <cell r="B939" t="str">
            <v>Inteleon</v>
          </cell>
          <cell r="C939" t="str">
            <v>Water</v>
          </cell>
          <cell r="H939">
            <v>70</v>
          </cell>
          <cell r="I939">
            <v>5</v>
          </cell>
          <cell r="J939">
            <v>85</v>
          </cell>
          <cell r="K939">
            <v>2</v>
          </cell>
          <cell r="L939">
            <v>4</v>
          </cell>
          <cell r="M939">
            <v>120</v>
          </cell>
          <cell r="N939">
            <v>3</v>
          </cell>
          <cell r="O939">
            <v>6</v>
          </cell>
          <cell r="P939">
            <v>65</v>
          </cell>
          <cell r="Q939">
            <v>1</v>
          </cell>
          <cell r="R939">
            <v>3</v>
          </cell>
          <cell r="S939">
            <v>125</v>
          </cell>
          <cell r="T939">
            <v>3</v>
          </cell>
          <cell r="U939">
            <v>7</v>
          </cell>
          <cell r="V939">
            <v>65</v>
          </cell>
          <cell r="W939">
            <v>1</v>
          </cell>
          <cell r="X939">
            <v>3</v>
          </cell>
        </row>
        <row r="940">
          <cell r="B940" t="str">
            <v>Skwovet</v>
          </cell>
          <cell r="C940" t="str">
            <v>Normal</v>
          </cell>
          <cell r="H940">
            <v>70</v>
          </cell>
          <cell r="I940">
            <v>5</v>
          </cell>
          <cell r="J940">
            <v>55</v>
          </cell>
          <cell r="K940">
            <v>1</v>
          </cell>
          <cell r="L940">
            <v>3</v>
          </cell>
          <cell r="M940">
            <v>25</v>
          </cell>
          <cell r="N940">
            <v>1</v>
          </cell>
          <cell r="O940">
            <v>1</v>
          </cell>
          <cell r="P940">
            <v>55</v>
          </cell>
          <cell r="Q940">
            <v>1</v>
          </cell>
          <cell r="R940">
            <v>3</v>
          </cell>
          <cell r="S940">
            <v>35</v>
          </cell>
          <cell r="T940">
            <v>1</v>
          </cell>
          <cell r="U940">
            <v>2</v>
          </cell>
          <cell r="V940">
            <v>35</v>
          </cell>
          <cell r="W940">
            <v>1</v>
          </cell>
          <cell r="X940">
            <v>2</v>
          </cell>
        </row>
        <row r="941">
          <cell r="B941" t="str">
            <v>Greedent</v>
          </cell>
          <cell r="C941" t="str">
            <v>Normal</v>
          </cell>
          <cell r="H941">
            <v>120</v>
          </cell>
          <cell r="I941">
            <v>8</v>
          </cell>
          <cell r="J941">
            <v>95</v>
          </cell>
          <cell r="K941">
            <v>2</v>
          </cell>
          <cell r="L941">
            <v>5</v>
          </cell>
          <cell r="M941">
            <v>20</v>
          </cell>
          <cell r="N941">
            <v>1</v>
          </cell>
          <cell r="O941">
            <v>1</v>
          </cell>
          <cell r="P941">
            <v>95</v>
          </cell>
          <cell r="Q941">
            <v>2</v>
          </cell>
          <cell r="R941">
            <v>5</v>
          </cell>
          <cell r="S941">
            <v>55</v>
          </cell>
          <cell r="T941">
            <v>1</v>
          </cell>
          <cell r="U941">
            <v>3</v>
          </cell>
          <cell r="V941">
            <v>75</v>
          </cell>
          <cell r="W941">
            <v>2</v>
          </cell>
          <cell r="X941">
            <v>4</v>
          </cell>
        </row>
        <row r="942">
          <cell r="B942" t="str">
            <v>Rookidee</v>
          </cell>
          <cell r="C942" t="str">
            <v>Flying</v>
          </cell>
          <cell r="H942">
            <v>38</v>
          </cell>
          <cell r="I942">
            <v>3</v>
          </cell>
          <cell r="J942">
            <v>47</v>
          </cell>
          <cell r="K942">
            <v>1</v>
          </cell>
          <cell r="L942">
            <v>2</v>
          </cell>
          <cell r="M942">
            <v>57</v>
          </cell>
          <cell r="N942">
            <v>1</v>
          </cell>
          <cell r="O942">
            <v>3</v>
          </cell>
          <cell r="P942">
            <v>35</v>
          </cell>
          <cell r="Q942">
            <v>1</v>
          </cell>
          <cell r="R942">
            <v>2</v>
          </cell>
          <cell r="S942">
            <v>33</v>
          </cell>
          <cell r="T942">
            <v>1</v>
          </cell>
          <cell r="U942">
            <v>2</v>
          </cell>
          <cell r="V942">
            <v>35</v>
          </cell>
          <cell r="W942">
            <v>1</v>
          </cell>
          <cell r="X942">
            <v>2</v>
          </cell>
        </row>
        <row r="943">
          <cell r="B943" t="str">
            <v>Corvisquire</v>
          </cell>
          <cell r="C943" t="str">
            <v>Flying</v>
          </cell>
          <cell r="H943">
            <v>68</v>
          </cell>
          <cell r="I943">
            <v>5</v>
          </cell>
          <cell r="J943">
            <v>67</v>
          </cell>
          <cell r="K943">
            <v>2</v>
          </cell>
          <cell r="L943">
            <v>4</v>
          </cell>
          <cell r="M943">
            <v>77</v>
          </cell>
          <cell r="N943">
            <v>2</v>
          </cell>
          <cell r="O943">
            <v>4</v>
          </cell>
          <cell r="P943">
            <v>55</v>
          </cell>
          <cell r="Q943">
            <v>1</v>
          </cell>
          <cell r="R943">
            <v>3</v>
          </cell>
          <cell r="S943">
            <v>43</v>
          </cell>
          <cell r="T943">
            <v>1</v>
          </cell>
          <cell r="U943">
            <v>2</v>
          </cell>
          <cell r="V943">
            <v>55</v>
          </cell>
          <cell r="W943">
            <v>1</v>
          </cell>
          <cell r="X943">
            <v>3</v>
          </cell>
        </row>
        <row r="944">
          <cell r="B944" t="str">
            <v>Corviknight</v>
          </cell>
          <cell r="C944" t="str">
            <v>Flying</v>
          </cell>
          <cell r="D944" t="str">
            <v>Steel</v>
          </cell>
          <cell r="H944">
            <v>98</v>
          </cell>
          <cell r="I944">
            <v>7</v>
          </cell>
          <cell r="J944">
            <v>87</v>
          </cell>
          <cell r="K944">
            <v>2</v>
          </cell>
          <cell r="L944">
            <v>5</v>
          </cell>
          <cell r="M944">
            <v>67</v>
          </cell>
          <cell r="N944">
            <v>2</v>
          </cell>
          <cell r="O944">
            <v>4</v>
          </cell>
          <cell r="P944">
            <v>105</v>
          </cell>
          <cell r="Q944">
            <v>3</v>
          </cell>
          <cell r="R944">
            <v>6</v>
          </cell>
          <cell r="S944">
            <v>53</v>
          </cell>
          <cell r="T944">
            <v>1</v>
          </cell>
          <cell r="U944">
            <v>3</v>
          </cell>
          <cell r="V944">
            <v>85</v>
          </cell>
          <cell r="W944">
            <v>2</v>
          </cell>
          <cell r="X944">
            <v>4</v>
          </cell>
        </row>
        <row r="945">
          <cell r="B945" t="str">
            <v>Blipbug</v>
          </cell>
          <cell r="C945" t="str">
            <v>Bug</v>
          </cell>
          <cell r="H945">
            <v>25</v>
          </cell>
          <cell r="I945">
            <v>2</v>
          </cell>
          <cell r="J945">
            <v>20</v>
          </cell>
          <cell r="K945">
            <v>1</v>
          </cell>
          <cell r="L945">
            <v>1</v>
          </cell>
          <cell r="M945">
            <v>45</v>
          </cell>
          <cell r="N945">
            <v>1</v>
          </cell>
          <cell r="O945">
            <v>2</v>
          </cell>
          <cell r="P945">
            <v>20</v>
          </cell>
          <cell r="Q945">
            <v>1</v>
          </cell>
          <cell r="R945">
            <v>1</v>
          </cell>
          <cell r="S945">
            <v>25</v>
          </cell>
          <cell r="T945">
            <v>1</v>
          </cell>
          <cell r="U945">
            <v>1</v>
          </cell>
          <cell r="V945">
            <v>45</v>
          </cell>
          <cell r="W945">
            <v>1</v>
          </cell>
          <cell r="X945">
            <v>2</v>
          </cell>
        </row>
        <row r="946">
          <cell r="B946" t="str">
            <v>Dottler</v>
          </cell>
          <cell r="C946" t="str">
            <v>Bug</v>
          </cell>
          <cell r="D946" t="str">
            <v>Psychic</v>
          </cell>
          <cell r="H946">
            <v>50</v>
          </cell>
          <cell r="I946">
            <v>3</v>
          </cell>
          <cell r="J946">
            <v>35</v>
          </cell>
          <cell r="K946">
            <v>1</v>
          </cell>
          <cell r="L946">
            <v>2</v>
          </cell>
          <cell r="M946">
            <v>30</v>
          </cell>
          <cell r="N946">
            <v>1</v>
          </cell>
          <cell r="O946">
            <v>2</v>
          </cell>
          <cell r="P946">
            <v>80</v>
          </cell>
          <cell r="Q946">
            <v>2</v>
          </cell>
          <cell r="R946">
            <v>4</v>
          </cell>
          <cell r="S946">
            <v>50</v>
          </cell>
          <cell r="T946">
            <v>1</v>
          </cell>
          <cell r="U946">
            <v>3</v>
          </cell>
          <cell r="V946">
            <v>90</v>
          </cell>
          <cell r="W946">
            <v>2</v>
          </cell>
          <cell r="X946">
            <v>5</v>
          </cell>
        </row>
        <row r="947">
          <cell r="B947" t="str">
            <v>Orbeetle</v>
          </cell>
          <cell r="C947" t="str">
            <v>Bug</v>
          </cell>
          <cell r="D947" t="str">
            <v>Psychic</v>
          </cell>
          <cell r="H947">
            <v>60</v>
          </cell>
          <cell r="I947">
            <v>4</v>
          </cell>
          <cell r="J947">
            <v>45</v>
          </cell>
          <cell r="K947">
            <v>1</v>
          </cell>
          <cell r="L947">
            <v>2</v>
          </cell>
          <cell r="M947">
            <v>90</v>
          </cell>
          <cell r="N947">
            <v>2</v>
          </cell>
          <cell r="O947">
            <v>5</v>
          </cell>
          <cell r="P947">
            <v>110</v>
          </cell>
          <cell r="Q947">
            <v>3</v>
          </cell>
          <cell r="R947">
            <v>6</v>
          </cell>
          <cell r="S947">
            <v>80</v>
          </cell>
          <cell r="T947">
            <v>2</v>
          </cell>
          <cell r="U947">
            <v>4</v>
          </cell>
          <cell r="V947">
            <v>120</v>
          </cell>
          <cell r="W947">
            <v>3</v>
          </cell>
          <cell r="X947">
            <v>6</v>
          </cell>
        </row>
        <row r="948">
          <cell r="B948" t="str">
            <v>Nickit</v>
          </cell>
          <cell r="C948" t="str">
            <v>Dark</v>
          </cell>
          <cell r="H948">
            <v>40</v>
          </cell>
          <cell r="I948">
            <v>3</v>
          </cell>
          <cell r="J948">
            <v>28</v>
          </cell>
          <cell r="K948">
            <v>1</v>
          </cell>
          <cell r="L948">
            <v>1</v>
          </cell>
          <cell r="M948">
            <v>50</v>
          </cell>
          <cell r="N948">
            <v>1</v>
          </cell>
          <cell r="O948">
            <v>3</v>
          </cell>
          <cell r="P948">
            <v>28</v>
          </cell>
          <cell r="Q948">
            <v>1</v>
          </cell>
          <cell r="R948">
            <v>1</v>
          </cell>
          <cell r="S948">
            <v>47</v>
          </cell>
          <cell r="T948">
            <v>1</v>
          </cell>
          <cell r="U948">
            <v>2</v>
          </cell>
          <cell r="V948">
            <v>52</v>
          </cell>
          <cell r="W948">
            <v>1</v>
          </cell>
          <cell r="X948">
            <v>3</v>
          </cell>
        </row>
        <row r="949">
          <cell r="B949" t="str">
            <v>Thievul</v>
          </cell>
          <cell r="C949" t="str">
            <v>Dark</v>
          </cell>
          <cell r="H949">
            <v>70</v>
          </cell>
          <cell r="I949">
            <v>5</v>
          </cell>
          <cell r="J949">
            <v>58</v>
          </cell>
          <cell r="K949">
            <v>1</v>
          </cell>
          <cell r="L949">
            <v>3</v>
          </cell>
          <cell r="M949">
            <v>90</v>
          </cell>
          <cell r="N949">
            <v>2</v>
          </cell>
          <cell r="O949">
            <v>5</v>
          </cell>
          <cell r="P949">
            <v>58</v>
          </cell>
          <cell r="Q949">
            <v>1</v>
          </cell>
          <cell r="R949">
            <v>3</v>
          </cell>
          <cell r="S949">
            <v>87</v>
          </cell>
          <cell r="T949">
            <v>2</v>
          </cell>
          <cell r="U949">
            <v>5</v>
          </cell>
          <cell r="V949">
            <v>92</v>
          </cell>
          <cell r="W949">
            <v>2</v>
          </cell>
          <cell r="X949">
            <v>5</v>
          </cell>
        </row>
        <row r="950">
          <cell r="B950" t="str">
            <v>Gossifleur</v>
          </cell>
          <cell r="C950" t="str">
            <v>Grass</v>
          </cell>
          <cell r="H950">
            <v>40</v>
          </cell>
          <cell r="I950">
            <v>3</v>
          </cell>
          <cell r="J950">
            <v>40</v>
          </cell>
          <cell r="K950">
            <v>1</v>
          </cell>
          <cell r="L950">
            <v>2</v>
          </cell>
          <cell r="M950">
            <v>10</v>
          </cell>
          <cell r="N950">
            <v>1</v>
          </cell>
          <cell r="O950">
            <v>1</v>
          </cell>
          <cell r="P950">
            <v>60</v>
          </cell>
          <cell r="Q950">
            <v>1</v>
          </cell>
          <cell r="R950">
            <v>3</v>
          </cell>
          <cell r="S950">
            <v>40</v>
          </cell>
          <cell r="T950">
            <v>1</v>
          </cell>
          <cell r="U950">
            <v>2</v>
          </cell>
          <cell r="V950">
            <v>60</v>
          </cell>
          <cell r="W950">
            <v>1</v>
          </cell>
          <cell r="X950">
            <v>3</v>
          </cell>
        </row>
        <row r="951">
          <cell r="B951" t="str">
            <v>Eldegoss</v>
          </cell>
          <cell r="C951" t="str">
            <v>Grass</v>
          </cell>
          <cell r="H951">
            <v>60</v>
          </cell>
          <cell r="I951">
            <v>4</v>
          </cell>
          <cell r="J951">
            <v>50</v>
          </cell>
          <cell r="K951">
            <v>1</v>
          </cell>
          <cell r="L951">
            <v>3</v>
          </cell>
          <cell r="M951">
            <v>60</v>
          </cell>
          <cell r="N951">
            <v>1</v>
          </cell>
          <cell r="O951">
            <v>3</v>
          </cell>
          <cell r="P951">
            <v>90</v>
          </cell>
          <cell r="Q951">
            <v>2</v>
          </cell>
          <cell r="R951">
            <v>5</v>
          </cell>
          <cell r="S951">
            <v>80</v>
          </cell>
          <cell r="T951">
            <v>2</v>
          </cell>
          <cell r="U951">
            <v>4</v>
          </cell>
          <cell r="V951">
            <v>120</v>
          </cell>
          <cell r="W951">
            <v>3</v>
          </cell>
          <cell r="X951">
            <v>6</v>
          </cell>
        </row>
        <row r="952">
          <cell r="B952" t="str">
            <v>Wooloo</v>
          </cell>
          <cell r="C952" t="str">
            <v>Normal</v>
          </cell>
          <cell r="H952">
            <v>42</v>
          </cell>
          <cell r="I952">
            <v>3</v>
          </cell>
          <cell r="J952">
            <v>40</v>
          </cell>
          <cell r="K952">
            <v>1</v>
          </cell>
          <cell r="L952">
            <v>2</v>
          </cell>
          <cell r="M952">
            <v>48</v>
          </cell>
          <cell r="N952">
            <v>1</v>
          </cell>
          <cell r="O952">
            <v>3</v>
          </cell>
          <cell r="P952">
            <v>55</v>
          </cell>
          <cell r="Q952">
            <v>1</v>
          </cell>
          <cell r="R952">
            <v>3</v>
          </cell>
          <cell r="S952">
            <v>40</v>
          </cell>
          <cell r="T952">
            <v>1</v>
          </cell>
          <cell r="U952">
            <v>2</v>
          </cell>
          <cell r="V952">
            <v>45</v>
          </cell>
          <cell r="W952">
            <v>1</v>
          </cell>
          <cell r="X952">
            <v>2</v>
          </cell>
        </row>
        <row r="953">
          <cell r="B953" t="str">
            <v>Dubwool</v>
          </cell>
          <cell r="C953" t="str">
            <v>Normal</v>
          </cell>
          <cell r="H953">
            <v>72</v>
          </cell>
          <cell r="I953">
            <v>5</v>
          </cell>
          <cell r="J953">
            <v>80</v>
          </cell>
          <cell r="K953">
            <v>2</v>
          </cell>
          <cell r="L953">
            <v>4</v>
          </cell>
          <cell r="M953">
            <v>88</v>
          </cell>
          <cell r="N953">
            <v>2</v>
          </cell>
          <cell r="O953">
            <v>5</v>
          </cell>
          <cell r="P953">
            <v>100</v>
          </cell>
          <cell r="Q953">
            <v>2</v>
          </cell>
          <cell r="R953">
            <v>5</v>
          </cell>
          <cell r="S953">
            <v>60</v>
          </cell>
          <cell r="T953">
            <v>1</v>
          </cell>
          <cell r="U953">
            <v>3</v>
          </cell>
          <cell r="V953">
            <v>90</v>
          </cell>
          <cell r="W953">
            <v>2</v>
          </cell>
          <cell r="X953">
            <v>5</v>
          </cell>
        </row>
        <row r="954">
          <cell r="B954" t="str">
            <v>Chewtle</v>
          </cell>
          <cell r="C954" t="str">
            <v>Water</v>
          </cell>
          <cell r="H954">
            <v>50</v>
          </cell>
          <cell r="I954">
            <v>3</v>
          </cell>
          <cell r="J954">
            <v>64</v>
          </cell>
          <cell r="K954">
            <v>1</v>
          </cell>
          <cell r="L954">
            <v>3</v>
          </cell>
          <cell r="M954">
            <v>44</v>
          </cell>
          <cell r="N954">
            <v>1</v>
          </cell>
          <cell r="O954">
            <v>2</v>
          </cell>
          <cell r="P954">
            <v>50</v>
          </cell>
          <cell r="Q954">
            <v>1</v>
          </cell>
          <cell r="R954">
            <v>3</v>
          </cell>
          <cell r="S954">
            <v>38</v>
          </cell>
          <cell r="T954">
            <v>1</v>
          </cell>
          <cell r="U954">
            <v>2</v>
          </cell>
          <cell r="V954">
            <v>38</v>
          </cell>
          <cell r="W954">
            <v>1</v>
          </cell>
          <cell r="X954">
            <v>2</v>
          </cell>
        </row>
        <row r="955">
          <cell r="B955" t="str">
            <v>Drednaw</v>
          </cell>
          <cell r="C955" t="str">
            <v>Water</v>
          </cell>
          <cell r="D955" t="str">
            <v>Rock</v>
          </cell>
          <cell r="H955">
            <v>90</v>
          </cell>
          <cell r="I955">
            <v>6</v>
          </cell>
          <cell r="J955">
            <v>115</v>
          </cell>
          <cell r="K955">
            <v>3</v>
          </cell>
          <cell r="L955">
            <v>6</v>
          </cell>
          <cell r="M955">
            <v>74</v>
          </cell>
          <cell r="N955">
            <v>2</v>
          </cell>
          <cell r="O955">
            <v>4</v>
          </cell>
          <cell r="P955">
            <v>90</v>
          </cell>
          <cell r="Q955">
            <v>2</v>
          </cell>
          <cell r="R955">
            <v>5</v>
          </cell>
          <cell r="S955">
            <v>48</v>
          </cell>
          <cell r="T955">
            <v>1</v>
          </cell>
          <cell r="U955">
            <v>3</v>
          </cell>
          <cell r="V955">
            <v>68</v>
          </cell>
          <cell r="W955">
            <v>2</v>
          </cell>
          <cell r="X955">
            <v>4</v>
          </cell>
        </row>
        <row r="956">
          <cell r="B956" t="str">
            <v>Yamper</v>
          </cell>
          <cell r="C956" t="str">
            <v>Electric</v>
          </cell>
          <cell r="H956">
            <v>59</v>
          </cell>
          <cell r="I956">
            <v>4</v>
          </cell>
          <cell r="J956">
            <v>45</v>
          </cell>
          <cell r="K956">
            <v>1</v>
          </cell>
          <cell r="L956">
            <v>2</v>
          </cell>
          <cell r="M956">
            <v>26</v>
          </cell>
          <cell r="N956">
            <v>1</v>
          </cell>
          <cell r="O956">
            <v>1</v>
          </cell>
          <cell r="P956">
            <v>50</v>
          </cell>
          <cell r="Q956">
            <v>1</v>
          </cell>
          <cell r="R956">
            <v>3</v>
          </cell>
          <cell r="S956">
            <v>40</v>
          </cell>
          <cell r="T956">
            <v>1</v>
          </cell>
          <cell r="U956">
            <v>2</v>
          </cell>
          <cell r="V956">
            <v>50</v>
          </cell>
          <cell r="W956">
            <v>1</v>
          </cell>
          <cell r="X956">
            <v>3</v>
          </cell>
        </row>
        <row r="957">
          <cell r="B957" t="str">
            <v>Boltund</v>
          </cell>
          <cell r="C957" t="str">
            <v>Electric</v>
          </cell>
          <cell r="H957">
            <v>69</v>
          </cell>
          <cell r="I957">
            <v>5</v>
          </cell>
          <cell r="J957">
            <v>90</v>
          </cell>
          <cell r="K957">
            <v>2</v>
          </cell>
          <cell r="L957">
            <v>5</v>
          </cell>
          <cell r="M957">
            <v>121</v>
          </cell>
          <cell r="N957">
            <v>3</v>
          </cell>
          <cell r="O957">
            <v>6</v>
          </cell>
          <cell r="P957">
            <v>60</v>
          </cell>
          <cell r="Q957">
            <v>1</v>
          </cell>
          <cell r="R957">
            <v>3</v>
          </cell>
          <cell r="S957">
            <v>90</v>
          </cell>
          <cell r="T957">
            <v>2</v>
          </cell>
          <cell r="U957">
            <v>5</v>
          </cell>
          <cell r="V957">
            <v>60</v>
          </cell>
          <cell r="W957">
            <v>1</v>
          </cell>
          <cell r="X957">
            <v>3</v>
          </cell>
        </row>
        <row r="958">
          <cell r="B958" t="str">
            <v>Rolycoly</v>
          </cell>
          <cell r="C958" t="str">
            <v>Rock</v>
          </cell>
          <cell r="H958">
            <v>30</v>
          </cell>
          <cell r="I958">
            <v>2</v>
          </cell>
          <cell r="J958">
            <v>40</v>
          </cell>
          <cell r="K958">
            <v>1</v>
          </cell>
          <cell r="L958">
            <v>2</v>
          </cell>
          <cell r="M958">
            <v>30</v>
          </cell>
          <cell r="N958">
            <v>1</v>
          </cell>
          <cell r="O958">
            <v>2</v>
          </cell>
          <cell r="P958">
            <v>50</v>
          </cell>
          <cell r="Q958">
            <v>1</v>
          </cell>
          <cell r="R958">
            <v>3</v>
          </cell>
          <cell r="S958">
            <v>40</v>
          </cell>
          <cell r="T958">
            <v>1</v>
          </cell>
          <cell r="U958">
            <v>2</v>
          </cell>
          <cell r="V958">
            <v>50</v>
          </cell>
          <cell r="W958">
            <v>1</v>
          </cell>
          <cell r="X958">
            <v>3</v>
          </cell>
        </row>
        <row r="959">
          <cell r="B959" t="str">
            <v>Carkol</v>
          </cell>
          <cell r="C959" t="str">
            <v>Rock</v>
          </cell>
          <cell r="D959" t="str">
            <v>Fire</v>
          </cell>
          <cell r="H959">
            <v>80</v>
          </cell>
          <cell r="I959">
            <v>5</v>
          </cell>
          <cell r="J959">
            <v>60</v>
          </cell>
          <cell r="K959">
            <v>1</v>
          </cell>
          <cell r="L959">
            <v>3</v>
          </cell>
          <cell r="M959">
            <v>50</v>
          </cell>
          <cell r="N959">
            <v>1</v>
          </cell>
          <cell r="O959">
            <v>3</v>
          </cell>
          <cell r="P959">
            <v>90</v>
          </cell>
          <cell r="Q959">
            <v>2</v>
          </cell>
          <cell r="R959">
            <v>5</v>
          </cell>
          <cell r="S959">
            <v>60</v>
          </cell>
          <cell r="T959">
            <v>1</v>
          </cell>
          <cell r="U959">
            <v>3</v>
          </cell>
          <cell r="V959">
            <v>70</v>
          </cell>
          <cell r="W959">
            <v>2</v>
          </cell>
          <cell r="X959">
            <v>4</v>
          </cell>
        </row>
        <row r="960">
          <cell r="B960" t="str">
            <v>Coalossal</v>
          </cell>
          <cell r="C960" t="str">
            <v>Rock</v>
          </cell>
          <cell r="D960" t="str">
            <v>Fire</v>
          </cell>
          <cell r="H960">
            <v>110</v>
          </cell>
          <cell r="I960">
            <v>7</v>
          </cell>
          <cell r="J960">
            <v>80</v>
          </cell>
          <cell r="K960">
            <v>2</v>
          </cell>
          <cell r="L960">
            <v>4</v>
          </cell>
          <cell r="M960">
            <v>30</v>
          </cell>
          <cell r="N960">
            <v>1</v>
          </cell>
          <cell r="O960">
            <v>2</v>
          </cell>
          <cell r="P960">
            <v>120</v>
          </cell>
          <cell r="Q960">
            <v>3</v>
          </cell>
          <cell r="R960">
            <v>6</v>
          </cell>
          <cell r="S960">
            <v>80</v>
          </cell>
          <cell r="T960">
            <v>2</v>
          </cell>
          <cell r="U960">
            <v>4</v>
          </cell>
          <cell r="V960">
            <v>90</v>
          </cell>
          <cell r="W960">
            <v>2</v>
          </cell>
          <cell r="X960">
            <v>5</v>
          </cell>
        </row>
        <row r="961">
          <cell r="B961" t="str">
            <v>Applin</v>
          </cell>
          <cell r="C961" t="str">
            <v>Grass</v>
          </cell>
          <cell r="D961" t="str">
            <v>Dragon</v>
          </cell>
          <cell r="H961">
            <v>40</v>
          </cell>
          <cell r="I961">
            <v>3</v>
          </cell>
          <cell r="J961">
            <v>40</v>
          </cell>
          <cell r="K961">
            <v>1</v>
          </cell>
          <cell r="L961">
            <v>2</v>
          </cell>
          <cell r="M961">
            <v>20</v>
          </cell>
          <cell r="N961">
            <v>1</v>
          </cell>
          <cell r="O961">
            <v>1</v>
          </cell>
          <cell r="P961">
            <v>80</v>
          </cell>
          <cell r="Q961">
            <v>2</v>
          </cell>
          <cell r="R961">
            <v>4</v>
          </cell>
          <cell r="S961">
            <v>40</v>
          </cell>
          <cell r="T961">
            <v>1</v>
          </cell>
          <cell r="U961">
            <v>2</v>
          </cell>
          <cell r="V961">
            <v>40</v>
          </cell>
          <cell r="W961">
            <v>1</v>
          </cell>
          <cell r="X961">
            <v>2</v>
          </cell>
        </row>
        <row r="962">
          <cell r="B962" t="str">
            <v>Flapple</v>
          </cell>
          <cell r="C962" t="str">
            <v>Grass</v>
          </cell>
          <cell r="D962" t="str">
            <v>Dragon</v>
          </cell>
          <cell r="H962">
            <v>70</v>
          </cell>
          <cell r="I962">
            <v>5</v>
          </cell>
          <cell r="J962">
            <v>110</v>
          </cell>
          <cell r="K962">
            <v>3</v>
          </cell>
          <cell r="L962">
            <v>6</v>
          </cell>
          <cell r="M962">
            <v>70</v>
          </cell>
          <cell r="N962">
            <v>2</v>
          </cell>
          <cell r="O962">
            <v>4</v>
          </cell>
          <cell r="P962">
            <v>80</v>
          </cell>
          <cell r="Q962">
            <v>2</v>
          </cell>
          <cell r="R962">
            <v>4</v>
          </cell>
          <cell r="S962">
            <v>95</v>
          </cell>
          <cell r="T962">
            <v>2</v>
          </cell>
          <cell r="U962">
            <v>5</v>
          </cell>
          <cell r="V962">
            <v>60</v>
          </cell>
          <cell r="W962">
            <v>1</v>
          </cell>
          <cell r="X962">
            <v>3</v>
          </cell>
        </row>
        <row r="963">
          <cell r="B963" t="str">
            <v>Appletun</v>
          </cell>
          <cell r="C963" t="str">
            <v>Grass</v>
          </cell>
          <cell r="D963" t="str">
            <v>Dragon</v>
          </cell>
          <cell r="H963">
            <v>110</v>
          </cell>
          <cell r="I963">
            <v>7</v>
          </cell>
          <cell r="J963">
            <v>85</v>
          </cell>
          <cell r="K963">
            <v>2</v>
          </cell>
          <cell r="L963">
            <v>4</v>
          </cell>
          <cell r="M963">
            <v>30</v>
          </cell>
          <cell r="N963">
            <v>1</v>
          </cell>
          <cell r="O963">
            <v>2</v>
          </cell>
          <cell r="P963">
            <v>80</v>
          </cell>
          <cell r="Q963">
            <v>2</v>
          </cell>
          <cell r="R963">
            <v>4</v>
          </cell>
          <cell r="S963">
            <v>100</v>
          </cell>
          <cell r="T963">
            <v>2</v>
          </cell>
          <cell r="U963">
            <v>5</v>
          </cell>
          <cell r="V963">
            <v>80</v>
          </cell>
          <cell r="W963">
            <v>2</v>
          </cell>
          <cell r="X963">
            <v>4</v>
          </cell>
        </row>
        <row r="964">
          <cell r="B964" t="str">
            <v>Silicobra</v>
          </cell>
          <cell r="C964" t="str">
            <v>Ground</v>
          </cell>
          <cell r="H964">
            <v>52</v>
          </cell>
          <cell r="I964">
            <v>3</v>
          </cell>
          <cell r="J964">
            <v>57</v>
          </cell>
          <cell r="K964">
            <v>1</v>
          </cell>
          <cell r="L964">
            <v>3</v>
          </cell>
          <cell r="M964">
            <v>46</v>
          </cell>
          <cell r="N964">
            <v>1</v>
          </cell>
          <cell r="O964">
            <v>2</v>
          </cell>
          <cell r="P964">
            <v>75</v>
          </cell>
          <cell r="Q964">
            <v>2</v>
          </cell>
          <cell r="R964">
            <v>4</v>
          </cell>
          <cell r="S964">
            <v>35</v>
          </cell>
          <cell r="T964">
            <v>1</v>
          </cell>
          <cell r="U964">
            <v>2</v>
          </cell>
          <cell r="V964">
            <v>50</v>
          </cell>
          <cell r="W964">
            <v>1</v>
          </cell>
          <cell r="X964">
            <v>3</v>
          </cell>
        </row>
        <row r="965">
          <cell r="B965" t="str">
            <v>Sandaconda</v>
          </cell>
          <cell r="C965" t="str">
            <v>Ground</v>
          </cell>
          <cell r="H965">
            <v>72</v>
          </cell>
          <cell r="I965">
            <v>5</v>
          </cell>
          <cell r="J965">
            <v>107</v>
          </cell>
          <cell r="K965">
            <v>3</v>
          </cell>
          <cell r="L965">
            <v>6</v>
          </cell>
          <cell r="M965">
            <v>71</v>
          </cell>
          <cell r="N965">
            <v>2</v>
          </cell>
          <cell r="O965">
            <v>4</v>
          </cell>
          <cell r="P965">
            <v>125</v>
          </cell>
          <cell r="Q965">
            <v>3</v>
          </cell>
          <cell r="R965">
            <v>7</v>
          </cell>
          <cell r="S965">
            <v>65</v>
          </cell>
          <cell r="T965">
            <v>1</v>
          </cell>
          <cell r="U965">
            <v>3</v>
          </cell>
          <cell r="V965">
            <v>70</v>
          </cell>
          <cell r="W965">
            <v>2</v>
          </cell>
          <cell r="X965">
            <v>4</v>
          </cell>
        </row>
        <row r="966">
          <cell r="B966" t="str">
            <v>Cramorant</v>
          </cell>
          <cell r="C966" t="str">
            <v>Flying</v>
          </cell>
          <cell r="D966" t="str">
            <v>Water</v>
          </cell>
          <cell r="H966">
            <v>70</v>
          </cell>
          <cell r="I966">
            <v>5</v>
          </cell>
          <cell r="J966">
            <v>85</v>
          </cell>
          <cell r="K966">
            <v>2</v>
          </cell>
          <cell r="L966">
            <v>4</v>
          </cell>
          <cell r="M966">
            <v>85</v>
          </cell>
          <cell r="N966">
            <v>2</v>
          </cell>
          <cell r="O966">
            <v>4</v>
          </cell>
          <cell r="P966">
            <v>55</v>
          </cell>
          <cell r="Q966">
            <v>1</v>
          </cell>
          <cell r="R966">
            <v>3</v>
          </cell>
          <cell r="S966">
            <v>85</v>
          </cell>
          <cell r="T966">
            <v>2</v>
          </cell>
          <cell r="U966">
            <v>4</v>
          </cell>
          <cell r="V966">
            <v>95</v>
          </cell>
          <cell r="W966">
            <v>2</v>
          </cell>
          <cell r="X966">
            <v>5</v>
          </cell>
        </row>
        <row r="967">
          <cell r="B967" t="str">
            <v>Arrokuda</v>
          </cell>
          <cell r="C967" t="str">
            <v>Water</v>
          </cell>
          <cell r="H967">
            <v>41</v>
          </cell>
          <cell r="I967">
            <v>3</v>
          </cell>
          <cell r="J967">
            <v>63</v>
          </cell>
          <cell r="K967">
            <v>1</v>
          </cell>
          <cell r="L967">
            <v>3</v>
          </cell>
          <cell r="M967">
            <v>66</v>
          </cell>
          <cell r="N967">
            <v>1</v>
          </cell>
          <cell r="O967">
            <v>3</v>
          </cell>
          <cell r="P967">
            <v>40</v>
          </cell>
          <cell r="Q967">
            <v>1</v>
          </cell>
          <cell r="R967">
            <v>2</v>
          </cell>
          <cell r="S967">
            <v>40</v>
          </cell>
          <cell r="T967">
            <v>1</v>
          </cell>
          <cell r="U967">
            <v>2</v>
          </cell>
          <cell r="V967">
            <v>30</v>
          </cell>
          <cell r="W967">
            <v>1</v>
          </cell>
          <cell r="X967">
            <v>2</v>
          </cell>
        </row>
        <row r="968">
          <cell r="B968" t="str">
            <v>Barraskewda</v>
          </cell>
          <cell r="C968" t="str">
            <v>Water</v>
          </cell>
          <cell r="H968">
            <v>61</v>
          </cell>
          <cell r="I968">
            <v>4</v>
          </cell>
          <cell r="J968">
            <v>123</v>
          </cell>
          <cell r="K968">
            <v>3</v>
          </cell>
          <cell r="L968">
            <v>6</v>
          </cell>
          <cell r="M968">
            <v>136</v>
          </cell>
          <cell r="N968">
            <v>3</v>
          </cell>
          <cell r="O968">
            <v>7</v>
          </cell>
          <cell r="P968">
            <v>60</v>
          </cell>
          <cell r="Q968">
            <v>1</v>
          </cell>
          <cell r="R968">
            <v>3</v>
          </cell>
          <cell r="S968">
            <v>60</v>
          </cell>
          <cell r="T968">
            <v>1</v>
          </cell>
          <cell r="U968">
            <v>3</v>
          </cell>
          <cell r="V968">
            <v>50</v>
          </cell>
          <cell r="W968">
            <v>1</v>
          </cell>
          <cell r="X968">
            <v>3</v>
          </cell>
        </row>
        <row r="969">
          <cell r="B969" t="str">
            <v>Toxel</v>
          </cell>
          <cell r="C969" t="str">
            <v>Electric</v>
          </cell>
          <cell r="D969" t="str">
            <v>Poison</v>
          </cell>
          <cell r="H969">
            <v>40</v>
          </cell>
          <cell r="I969">
            <v>3</v>
          </cell>
          <cell r="J969">
            <v>38</v>
          </cell>
          <cell r="K969">
            <v>1</v>
          </cell>
          <cell r="L969">
            <v>2</v>
          </cell>
          <cell r="M969">
            <v>40</v>
          </cell>
          <cell r="N969">
            <v>1</v>
          </cell>
          <cell r="O969">
            <v>2</v>
          </cell>
          <cell r="P969">
            <v>35</v>
          </cell>
          <cell r="Q969">
            <v>1</v>
          </cell>
          <cell r="R969">
            <v>2</v>
          </cell>
          <cell r="S969">
            <v>54</v>
          </cell>
          <cell r="T969">
            <v>1</v>
          </cell>
          <cell r="U969">
            <v>3</v>
          </cell>
          <cell r="V969">
            <v>35</v>
          </cell>
          <cell r="W969">
            <v>1</v>
          </cell>
          <cell r="X969">
            <v>2</v>
          </cell>
        </row>
        <row r="970">
          <cell r="B970" t="str">
            <v>Toxtricity (Amped)</v>
          </cell>
          <cell r="C970" t="str">
            <v>Electric</v>
          </cell>
          <cell r="D970" t="str">
            <v>Poison</v>
          </cell>
          <cell r="H970">
            <v>75</v>
          </cell>
          <cell r="I970">
            <v>5</v>
          </cell>
          <cell r="J970">
            <v>98</v>
          </cell>
          <cell r="K970">
            <v>2</v>
          </cell>
          <cell r="L970">
            <v>5</v>
          </cell>
          <cell r="M970">
            <v>75</v>
          </cell>
          <cell r="N970">
            <v>2</v>
          </cell>
          <cell r="O970">
            <v>4</v>
          </cell>
          <cell r="P970">
            <v>70</v>
          </cell>
          <cell r="Q970">
            <v>2</v>
          </cell>
          <cell r="R970">
            <v>4</v>
          </cell>
          <cell r="S970">
            <v>114</v>
          </cell>
          <cell r="T970">
            <v>3</v>
          </cell>
          <cell r="U970">
            <v>6</v>
          </cell>
          <cell r="V970">
            <v>75</v>
          </cell>
          <cell r="W970">
            <v>2</v>
          </cell>
          <cell r="X970">
            <v>4</v>
          </cell>
        </row>
        <row r="971">
          <cell r="B971" t="str">
            <v>Toxtricity (Low Key)</v>
          </cell>
          <cell r="C971" t="str">
            <v>Electric</v>
          </cell>
          <cell r="D971" t="str">
            <v>Poison</v>
          </cell>
          <cell r="H971">
            <v>75</v>
          </cell>
          <cell r="I971">
            <v>5</v>
          </cell>
          <cell r="J971">
            <v>98</v>
          </cell>
          <cell r="K971">
            <v>2</v>
          </cell>
          <cell r="L971">
            <v>5</v>
          </cell>
          <cell r="M971">
            <v>75</v>
          </cell>
          <cell r="N971">
            <v>2</v>
          </cell>
          <cell r="O971">
            <v>4</v>
          </cell>
          <cell r="P971">
            <v>70</v>
          </cell>
          <cell r="Q971">
            <v>2</v>
          </cell>
          <cell r="R971">
            <v>4</v>
          </cell>
          <cell r="S971">
            <v>114</v>
          </cell>
          <cell r="T971">
            <v>3</v>
          </cell>
          <cell r="U971">
            <v>6</v>
          </cell>
          <cell r="V971">
            <v>75</v>
          </cell>
          <cell r="W971">
            <v>2</v>
          </cell>
          <cell r="X971">
            <v>4</v>
          </cell>
        </row>
        <row r="972">
          <cell r="B972" t="str">
            <v>Sizzlipede</v>
          </cell>
          <cell r="C972" t="str">
            <v>Fire</v>
          </cell>
          <cell r="D972" t="str">
            <v>Bug</v>
          </cell>
          <cell r="H972">
            <v>50</v>
          </cell>
          <cell r="I972">
            <v>3</v>
          </cell>
          <cell r="J972">
            <v>65</v>
          </cell>
          <cell r="K972">
            <v>1</v>
          </cell>
          <cell r="L972">
            <v>3</v>
          </cell>
          <cell r="M972">
            <v>45</v>
          </cell>
          <cell r="N972">
            <v>1</v>
          </cell>
          <cell r="O972">
            <v>2</v>
          </cell>
          <cell r="P972">
            <v>45</v>
          </cell>
          <cell r="Q972">
            <v>1</v>
          </cell>
          <cell r="R972">
            <v>2</v>
          </cell>
          <cell r="S972">
            <v>50</v>
          </cell>
          <cell r="T972">
            <v>1</v>
          </cell>
          <cell r="U972">
            <v>3</v>
          </cell>
          <cell r="V972">
            <v>50</v>
          </cell>
          <cell r="W972">
            <v>1</v>
          </cell>
          <cell r="X972">
            <v>3</v>
          </cell>
        </row>
        <row r="973">
          <cell r="B973" t="str">
            <v>Centiskorch</v>
          </cell>
          <cell r="C973" t="str">
            <v>Fire</v>
          </cell>
          <cell r="D973" t="str">
            <v>Bug</v>
          </cell>
          <cell r="H973">
            <v>100</v>
          </cell>
          <cell r="I973">
            <v>7</v>
          </cell>
          <cell r="J973">
            <v>115</v>
          </cell>
          <cell r="K973">
            <v>3</v>
          </cell>
          <cell r="L973">
            <v>6</v>
          </cell>
          <cell r="M973">
            <v>65</v>
          </cell>
          <cell r="N973">
            <v>1</v>
          </cell>
          <cell r="O973">
            <v>3</v>
          </cell>
          <cell r="P973">
            <v>65</v>
          </cell>
          <cell r="Q973">
            <v>1</v>
          </cell>
          <cell r="R973">
            <v>3</v>
          </cell>
          <cell r="S973">
            <v>90</v>
          </cell>
          <cell r="T973">
            <v>2</v>
          </cell>
          <cell r="U973">
            <v>5</v>
          </cell>
          <cell r="V973">
            <v>90</v>
          </cell>
          <cell r="W973">
            <v>2</v>
          </cell>
          <cell r="X973">
            <v>5</v>
          </cell>
        </row>
        <row r="974">
          <cell r="B974" t="str">
            <v>Clobbopus</v>
          </cell>
          <cell r="C974" t="str">
            <v>Fighting</v>
          </cell>
          <cell r="H974">
            <v>50</v>
          </cell>
          <cell r="I974">
            <v>3</v>
          </cell>
          <cell r="J974">
            <v>68</v>
          </cell>
          <cell r="K974">
            <v>2</v>
          </cell>
          <cell r="L974">
            <v>4</v>
          </cell>
          <cell r="M974">
            <v>32</v>
          </cell>
          <cell r="N974">
            <v>1</v>
          </cell>
          <cell r="O974">
            <v>2</v>
          </cell>
          <cell r="P974">
            <v>60</v>
          </cell>
          <cell r="Q974">
            <v>1</v>
          </cell>
          <cell r="R974">
            <v>3</v>
          </cell>
          <cell r="S974">
            <v>50</v>
          </cell>
          <cell r="T974">
            <v>1</v>
          </cell>
          <cell r="U974">
            <v>3</v>
          </cell>
          <cell r="V974">
            <v>50</v>
          </cell>
          <cell r="W974">
            <v>1</v>
          </cell>
          <cell r="X974">
            <v>3</v>
          </cell>
        </row>
        <row r="975">
          <cell r="B975" t="str">
            <v>Grapploct</v>
          </cell>
          <cell r="C975" t="str">
            <v>Fighting</v>
          </cell>
          <cell r="H975">
            <v>80</v>
          </cell>
          <cell r="I975">
            <v>5</v>
          </cell>
          <cell r="J975">
            <v>118</v>
          </cell>
          <cell r="K975">
            <v>3</v>
          </cell>
          <cell r="L975">
            <v>6</v>
          </cell>
          <cell r="M975">
            <v>42</v>
          </cell>
          <cell r="N975">
            <v>1</v>
          </cell>
          <cell r="O975">
            <v>2</v>
          </cell>
          <cell r="P975">
            <v>90</v>
          </cell>
          <cell r="Q975">
            <v>2</v>
          </cell>
          <cell r="R975">
            <v>5</v>
          </cell>
          <cell r="S975">
            <v>70</v>
          </cell>
          <cell r="T975">
            <v>2</v>
          </cell>
          <cell r="U975">
            <v>4</v>
          </cell>
          <cell r="V975">
            <v>80</v>
          </cell>
          <cell r="W975">
            <v>2</v>
          </cell>
          <cell r="X975">
            <v>4</v>
          </cell>
        </row>
        <row r="976">
          <cell r="B976" t="str">
            <v>Sinistea</v>
          </cell>
          <cell r="C976" t="str">
            <v>Ghost</v>
          </cell>
          <cell r="H976">
            <v>40</v>
          </cell>
          <cell r="I976">
            <v>3</v>
          </cell>
          <cell r="J976">
            <v>45</v>
          </cell>
          <cell r="K976">
            <v>1</v>
          </cell>
          <cell r="L976">
            <v>2</v>
          </cell>
          <cell r="M976">
            <v>50</v>
          </cell>
          <cell r="N976">
            <v>1</v>
          </cell>
          <cell r="O976">
            <v>3</v>
          </cell>
          <cell r="P976">
            <v>45</v>
          </cell>
          <cell r="Q976">
            <v>1</v>
          </cell>
          <cell r="R976">
            <v>2</v>
          </cell>
          <cell r="S976">
            <v>74</v>
          </cell>
          <cell r="T976">
            <v>2</v>
          </cell>
          <cell r="U976">
            <v>4</v>
          </cell>
          <cell r="V976">
            <v>54</v>
          </cell>
          <cell r="W976">
            <v>1</v>
          </cell>
          <cell r="X976">
            <v>3</v>
          </cell>
        </row>
        <row r="977">
          <cell r="B977" t="str">
            <v>Polteageist</v>
          </cell>
          <cell r="C977" t="str">
            <v>Ghost</v>
          </cell>
          <cell r="H977">
            <v>60</v>
          </cell>
          <cell r="I977">
            <v>4</v>
          </cell>
          <cell r="J977">
            <v>65</v>
          </cell>
          <cell r="K977">
            <v>1</v>
          </cell>
          <cell r="L977">
            <v>3</v>
          </cell>
          <cell r="M977">
            <v>70</v>
          </cell>
          <cell r="N977">
            <v>2</v>
          </cell>
          <cell r="O977">
            <v>4</v>
          </cell>
          <cell r="P977">
            <v>65</v>
          </cell>
          <cell r="Q977">
            <v>1</v>
          </cell>
          <cell r="R977">
            <v>3</v>
          </cell>
          <cell r="S977">
            <v>134</v>
          </cell>
          <cell r="T977">
            <v>3</v>
          </cell>
          <cell r="U977">
            <v>7</v>
          </cell>
          <cell r="V977">
            <v>114</v>
          </cell>
          <cell r="W977">
            <v>3</v>
          </cell>
          <cell r="X977">
            <v>6</v>
          </cell>
        </row>
        <row r="978">
          <cell r="B978" t="str">
            <v>Hatenna</v>
          </cell>
          <cell r="C978" t="str">
            <v>Psychic</v>
          </cell>
          <cell r="H978">
            <v>42</v>
          </cell>
          <cell r="I978">
            <v>3</v>
          </cell>
          <cell r="J978">
            <v>30</v>
          </cell>
          <cell r="K978">
            <v>1</v>
          </cell>
          <cell r="L978">
            <v>2</v>
          </cell>
          <cell r="M978">
            <v>39</v>
          </cell>
          <cell r="N978">
            <v>1</v>
          </cell>
          <cell r="O978">
            <v>2</v>
          </cell>
          <cell r="P978">
            <v>45</v>
          </cell>
          <cell r="Q978">
            <v>1</v>
          </cell>
          <cell r="R978">
            <v>2</v>
          </cell>
          <cell r="S978">
            <v>56</v>
          </cell>
          <cell r="T978">
            <v>1</v>
          </cell>
          <cell r="U978">
            <v>3</v>
          </cell>
          <cell r="V978">
            <v>53</v>
          </cell>
          <cell r="W978">
            <v>1</v>
          </cell>
          <cell r="X978">
            <v>3</v>
          </cell>
        </row>
        <row r="979">
          <cell r="B979" t="str">
            <v>Hattrem</v>
          </cell>
          <cell r="C979" t="str">
            <v>Psychic</v>
          </cell>
          <cell r="H979">
            <v>57</v>
          </cell>
          <cell r="I979">
            <v>4</v>
          </cell>
          <cell r="J979">
            <v>40</v>
          </cell>
          <cell r="K979">
            <v>1</v>
          </cell>
          <cell r="L979">
            <v>2</v>
          </cell>
          <cell r="M979">
            <v>49</v>
          </cell>
          <cell r="N979">
            <v>1</v>
          </cell>
          <cell r="O979">
            <v>3</v>
          </cell>
          <cell r="P979">
            <v>65</v>
          </cell>
          <cell r="Q979">
            <v>1</v>
          </cell>
          <cell r="R979">
            <v>3</v>
          </cell>
          <cell r="S979">
            <v>86</v>
          </cell>
          <cell r="T979">
            <v>2</v>
          </cell>
          <cell r="U979">
            <v>5</v>
          </cell>
          <cell r="V979">
            <v>73</v>
          </cell>
          <cell r="W979">
            <v>2</v>
          </cell>
          <cell r="X979">
            <v>4</v>
          </cell>
        </row>
        <row r="980">
          <cell r="B980" t="str">
            <v>Hatterene</v>
          </cell>
          <cell r="C980" t="str">
            <v>Psychic</v>
          </cell>
          <cell r="D980" t="str">
            <v>Fairy</v>
          </cell>
          <cell r="H980">
            <v>57</v>
          </cell>
          <cell r="I980">
            <v>4</v>
          </cell>
          <cell r="J980">
            <v>90</v>
          </cell>
          <cell r="K980">
            <v>2</v>
          </cell>
          <cell r="L980">
            <v>5</v>
          </cell>
          <cell r="M980">
            <v>29</v>
          </cell>
          <cell r="N980">
            <v>1</v>
          </cell>
          <cell r="O980">
            <v>2</v>
          </cell>
          <cell r="P980">
            <v>95</v>
          </cell>
          <cell r="Q980">
            <v>2</v>
          </cell>
          <cell r="R980">
            <v>5</v>
          </cell>
          <cell r="S980">
            <v>136</v>
          </cell>
          <cell r="T980">
            <v>3</v>
          </cell>
          <cell r="U980">
            <v>7</v>
          </cell>
          <cell r="V980">
            <v>103</v>
          </cell>
          <cell r="W980">
            <v>2</v>
          </cell>
          <cell r="X980">
            <v>5</v>
          </cell>
        </row>
        <row r="981">
          <cell r="B981" t="str">
            <v>Impidimp</v>
          </cell>
          <cell r="C981" t="str">
            <v>Dark</v>
          </cell>
          <cell r="D981" t="str">
            <v>Fairy</v>
          </cell>
          <cell r="H981">
            <v>45</v>
          </cell>
          <cell r="I981">
            <v>3</v>
          </cell>
          <cell r="J981">
            <v>45</v>
          </cell>
          <cell r="K981">
            <v>1</v>
          </cell>
          <cell r="L981">
            <v>2</v>
          </cell>
          <cell r="M981">
            <v>50</v>
          </cell>
          <cell r="N981">
            <v>1</v>
          </cell>
          <cell r="O981">
            <v>3</v>
          </cell>
          <cell r="P981">
            <v>30</v>
          </cell>
          <cell r="Q981">
            <v>1</v>
          </cell>
          <cell r="R981">
            <v>2</v>
          </cell>
          <cell r="S981">
            <v>55</v>
          </cell>
          <cell r="T981">
            <v>1</v>
          </cell>
          <cell r="U981">
            <v>3</v>
          </cell>
          <cell r="V981">
            <v>40</v>
          </cell>
          <cell r="W981">
            <v>1</v>
          </cell>
          <cell r="X981">
            <v>2</v>
          </cell>
        </row>
        <row r="982">
          <cell r="B982" t="str">
            <v>Morgrem</v>
          </cell>
          <cell r="C982" t="str">
            <v>Dark</v>
          </cell>
          <cell r="D982" t="str">
            <v>Fairy</v>
          </cell>
          <cell r="H982">
            <v>65</v>
          </cell>
          <cell r="I982">
            <v>4</v>
          </cell>
          <cell r="J982">
            <v>60</v>
          </cell>
          <cell r="K982">
            <v>1</v>
          </cell>
          <cell r="L982">
            <v>3</v>
          </cell>
          <cell r="M982">
            <v>70</v>
          </cell>
          <cell r="N982">
            <v>2</v>
          </cell>
          <cell r="O982">
            <v>4</v>
          </cell>
          <cell r="P982">
            <v>45</v>
          </cell>
          <cell r="Q982">
            <v>1</v>
          </cell>
          <cell r="R982">
            <v>2</v>
          </cell>
          <cell r="S982">
            <v>75</v>
          </cell>
          <cell r="T982">
            <v>2</v>
          </cell>
          <cell r="U982">
            <v>4</v>
          </cell>
          <cell r="V982">
            <v>55</v>
          </cell>
          <cell r="W982">
            <v>1</v>
          </cell>
          <cell r="X982">
            <v>3</v>
          </cell>
        </row>
        <row r="983">
          <cell r="B983" t="str">
            <v>Grimmsnarl</v>
          </cell>
          <cell r="C983" t="str">
            <v>Dark</v>
          </cell>
          <cell r="D983" t="str">
            <v>Fairy</v>
          </cell>
          <cell r="H983">
            <v>95</v>
          </cell>
          <cell r="I983">
            <v>6</v>
          </cell>
          <cell r="J983">
            <v>120</v>
          </cell>
          <cell r="K983">
            <v>3</v>
          </cell>
          <cell r="L983">
            <v>6</v>
          </cell>
          <cell r="M983">
            <v>60</v>
          </cell>
          <cell r="N983">
            <v>1</v>
          </cell>
          <cell r="O983">
            <v>3</v>
          </cell>
          <cell r="P983">
            <v>65</v>
          </cell>
          <cell r="Q983">
            <v>1</v>
          </cell>
          <cell r="R983">
            <v>3</v>
          </cell>
          <cell r="S983">
            <v>95</v>
          </cell>
          <cell r="T983">
            <v>2</v>
          </cell>
          <cell r="U983">
            <v>5</v>
          </cell>
          <cell r="V983">
            <v>75</v>
          </cell>
          <cell r="W983">
            <v>2</v>
          </cell>
          <cell r="X983">
            <v>4</v>
          </cell>
        </row>
        <row r="984">
          <cell r="B984" t="str">
            <v>Obstagoon</v>
          </cell>
          <cell r="C984" t="str">
            <v>Dark</v>
          </cell>
          <cell r="D984" t="str">
            <v>Normal</v>
          </cell>
          <cell r="H984">
            <v>93</v>
          </cell>
          <cell r="I984">
            <v>6</v>
          </cell>
          <cell r="J984">
            <v>90</v>
          </cell>
          <cell r="K984">
            <v>2</v>
          </cell>
          <cell r="L984">
            <v>5</v>
          </cell>
          <cell r="M984">
            <v>95</v>
          </cell>
          <cell r="N984">
            <v>2</v>
          </cell>
          <cell r="O984">
            <v>5</v>
          </cell>
          <cell r="P984">
            <v>101</v>
          </cell>
          <cell r="Q984">
            <v>2</v>
          </cell>
          <cell r="R984">
            <v>5</v>
          </cell>
          <cell r="S984">
            <v>60</v>
          </cell>
          <cell r="T984">
            <v>1</v>
          </cell>
          <cell r="U984">
            <v>3</v>
          </cell>
          <cell r="V984">
            <v>81</v>
          </cell>
          <cell r="W984">
            <v>2</v>
          </cell>
          <cell r="X984">
            <v>4</v>
          </cell>
        </row>
        <row r="985">
          <cell r="B985" t="str">
            <v>Perrserker</v>
          </cell>
          <cell r="C985" t="str">
            <v>Steel</v>
          </cell>
          <cell r="H985">
            <v>70</v>
          </cell>
          <cell r="I985">
            <v>5</v>
          </cell>
          <cell r="J985">
            <v>110</v>
          </cell>
          <cell r="K985">
            <v>3</v>
          </cell>
          <cell r="L985">
            <v>6</v>
          </cell>
          <cell r="M985">
            <v>50</v>
          </cell>
          <cell r="N985">
            <v>1</v>
          </cell>
          <cell r="O985">
            <v>3</v>
          </cell>
          <cell r="P985">
            <v>100</v>
          </cell>
          <cell r="Q985">
            <v>2</v>
          </cell>
          <cell r="R985">
            <v>5</v>
          </cell>
          <cell r="S985">
            <v>50</v>
          </cell>
          <cell r="T985">
            <v>1</v>
          </cell>
          <cell r="U985">
            <v>3</v>
          </cell>
          <cell r="V985">
            <v>60</v>
          </cell>
          <cell r="W985">
            <v>1</v>
          </cell>
          <cell r="X985">
            <v>3</v>
          </cell>
        </row>
        <row r="986">
          <cell r="B986" t="str">
            <v>Cursola</v>
          </cell>
          <cell r="C986" t="str">
            <v>Ghost</v>
          </cell>
          <cell r="H986">
            <v>60</v>
          </cell>
          <cell r="I986">
            <v>4</v>
          </cell>
          <cell r="J986">
            <v>95</v>
          </cell>
          <cell r="K986">
            <v>2</v>
          </cell>
          <cell r="L986">
            <v>5</v>
          </cell>
          <cell r="M986">
            <v>30</v>
          </cell>
          <cell r="N986">
            <v>1</v>
          </cell>
          <cell r="O986">
            <v>2</v>
          </cell>
          <cell r="P986">
            <v>50</v>
          </cell>
          <cell r="Q986">
            <v>1</v>
          </cell>
          <cell r="R986">
            <v>3</v>
          </cell>
          <cell r="S986">
            <v>145</v>
          </cell>
          <cell r="T986">
            <v>4</v>
          </cell>
          <cell r="U986">
            <v>8</v>
          </cell>
          <cell r="V986">
            <v>130</v>
          </cell>
          <cell r="W986">
            <v>3</v>
          </cell>
          <cell r="X986">
            <v>7</v>
          </cell>
        </row>
        <row r="987">
          <cell r="B987" t="str">
            <v>Sirfetch'd</v>
          </cell>
          <cell r="C987" t="str">
            <v>Fighting</v>
          </cell>
          <cell r="H987">
            <v>62</v>
          </cell>
          <cell r="I987">
            <v>4</v>
          </cell>
          <cell r="J987">
            <v>135</v>
          </cell>
          <cell r="K987">
            <v>3</v>
          </cell>
          <cell r="L987">
            <v>7</v>
          </cell>
          <cell r="M987">
            <v>65</v>
          </cell>
          <cell r="N987">
            <v>1</v>
          </cell>
          <cell r="O987">
            <v>3</v>
          </cell>
          <cell r="P987">
            <v>95</v>
          </cell>
          <cell r="Q987">
            <v>2</v>
          </cell>
          <cell r="R987">
            <v>5</v>
          </cell>
          <cell r="S987">
            <v>68</v>
          </cell>
          <cell r="T987">
            <v>2</v>
          </cell>
          <cell r="U987">
            <v>4</v>
          </cell>
          <cell r="V987">
            <v>82</v>
          </cell>
          <cell r="W987">
            <v>2</v>
          </cell>
          <cell r="X987">
            <v>4</v>
          </cell>
        </row>
        <row r="988">
          <cell r="B988" t="str">
            <v>Mr. Rime</v>
          </cell>
          <cell r="C988" t="str">
            <v>Ice</v>
          </cell>
          <cell r="D988" t="str">
            <v>Psychic</v>
          </cell>
          <cell r="H988">
            <v>80</v>
          </cell>
          <cell r="I988">
            <v>5</v>
          </cell>
          <cell r="J988">
            <v>85</v>
          </cell>
          <cell r="K988">
            <v>2</v>
          </cell>
          <cell r="L988">
            <v>4</v>
          </cell>
          <cell r="M988">
            <v>70</v>
          </cell>
          <cell r="N988">
            <v>2</v>
          </cell>
          <cell r="O988">
            <v>4</v>
          </cell>
          <cell r="P988">
            <v>75</v>
          </cell>
          <cell r="Q988">
            <v>2</v>
          </cell>
          <cell r="R988">
            <v>4</v>
          </cell>
          <cell r="S988">
            <v>110</v>
          </cell>
          <cell r="T988">
            <v>3</v>
          </cell>
          <cell r="U988">
            <v>6</v>
          </cell>
          <cell r="V988">
            <v>100</v>
          </cell>
          <cell r="W988">
            <v>2</v>
          </cell>
          <cell r="X988">
            <v>5</v>
          </cell>
        </row>
        <row r="989">
          <cell r="B989" t="str">
            <v>Runerigus</v>
          </cell>
          <cell r="C989" t="str">
            <v>Ground</v>
          </cell>
          <cell r="D989" t="str">
            <v>Ghost</v>
          </cell>
          <cell r="H989">
            <v>58</v>
          </cell>
          <cell r="I989">
            <v>4</v>
          </cell>
          <cell r="J989">
            <v>95</v>
          </cell>
          <cell r="K989">
            <v>2</v>
          </cell>
          <cell r="L989">
            <v>5</v>
          </cell>
          <cell r="M989">
            <v>30</v>
          </cell>
          <cell r="N989">
            <v>1</v>
          </cell>
          <cell r="O989">
            <v>2</v>
          </cell>
          <cell r="P989">
            <v>145</v>
          </cell>
          <cell r="Q989">
            <v>4</v>
          </cell>
          <cell r="R989">
            <v>8</v>
          </cell>
          <cell r="S989">
            <v>50</v>
          </cell>
          <cell r="T989">
            <v>1</v>
          </cell>
          <cell r="U989">
            <v>3</v>
          </cell>
          <cell r="V989">
            <v>105</v>
          </cell>
          <cell r="W989">
            <v>3</v>
          </cell>
          <cell r="X989">
            <v>6</v>
          </cell>
        </row>
        <row r="990">
          <cell r="B990" t="str">
            <v>Milcery</v>
          </cell>
          <cell r="C990" t="str">
            <v>Fairy</v>
          </cell>
          <cell r="H990">
            <v>45</v>
          </cell>
          <cell r="I990">
            <v>3</v>
          </cell>
          <cell r="J990">
            <v>40</v>
          </cell>
          <cell r="K990">
            <v>1</v>
          </cell>
          <cell r="L990">
            <v>2</v>
          </cell>
          <cell r="M990">
            <v>34</v>
          </cell>
          <cell r="N990">
            <v>1</v>
          </cell>
          <cell r="O990">
            <v>2</v>
          </cell>
          <cell r="P990">
            <v>40</v>
          </cell>
          <cell r="Q990">
            <v>1</v>
          </cell>
          <cell r="R990">
            <v>2</v>
          </cell>
          <cell r="S990">
            <v>50</v>
          </cell>
          <cell r="T990">
            <v>1</v>
          </cell>
          <cell r="U990">
            <v>3</v>
          </cell>
          <cell r="V990">
            <v>61</v>
          </cell>
          <cell r="W990">
            <v>1</v>
          </cell>
          <cell r="X990">
            <v>3</v>
          </cell>
        </row>
        <row r="991">
          <cell r="B991" t="str">
            <v>Alcremie</v>
          </cell>
          <cell r="C991" t="str">
            <v>Fairy</v>
          </cell>
          <cell r="H991">
            <v>65</v>
          </cell>
          <cell r="I991">
            <v>4</v>
          </cell>
          <cell r="J991">
            <v>60</v>
          </cell>
          <cell r="K991">
            <v>1</v>
          </cell>
          <cell r="L991">
            <v>3</v>
          </cell>
          <cell r="M991">
            <v>64</v>
          </cell>
          <cell r="N991">
            <v>1</v>
          </cell>
          <cell r="O991">
            <v>3</v>
          </cell>
          <cell r="P991">
            <v>75</v>
          </cell>
          <cell r="Q991">
            <v>2</v>
          </cell>
          <cell r="R991">
            <v>4</v>
          </cell>
          <cell r="S991">
            <v>110</v>
          </cell>
          <cell r="T991">
            <v>3</v>
          </cell>
          <cell r="U991">
            <v>6</v>
          </cell>
          <cell r="V991">
            <v>121</v>
          </cell>
          <cell r="W991">
            <v>3</v>
          </cell>
          <cell r="X991">
            <v>6</v>
          </cell>
        </row>
        <row r="992">
          <cell r="B992" t="str">
            <v>Falinks</v>
          </cell>
          <cell r="C992" t="str">
            <v>Fighting</v>
          </cell>
          <cell r="H992">
            <v>65</v>
          </cell>
          <cell r="I992">
            <v>4</v>
          </cell>
          <cell r="J992">
            <v>100</v>
          </cell>
          <cell r="K992">
            <v>2</v>
          </cell>
          <cell r="L992">
            <v>5</v>
          </cell>
          <cell r="M992">
            <v>75</v>
          </cell>
          <cell r="N992">
            <v>2</v>
          </cell>
          <cell r="O992">
            <v>4</v>
          </cell>
          <cell r="P992">
            <v>100</v>
          </cell>
          <cell r="Q992">
            <v>2</v>
          </cell>
          <cell r="R992">
            <v>5</v>
          </cell>
          <cell r="S992">
            <v>70</v>
          </cell>
          <cell r="T992">
            <v>2</v>
          </cell>
          <cell r="U992">
            <v>4</v>
          </cell>
          <cell r="V992">
            <v>60</v>
          </cell>
          <cell r="W992">
            <v>1</v>
          </cell>
          <cell r="X992">
            <v>3</v>
          </cell>
        </row>
        <row r="993">
          <cell r="B993" t="str">
            <v>Pincurchin</v>
          </cell>
          <cell r="C993" t="str">
            <v>Electric</v>
          </cell>
          <cell r="H993">
            <v>48</v>
          </cell>
          <cell r="I993">
            <v>3</v>
          </cell>
          <cell r="J993">
            <v>101</v>
          </cell>
          <cell r="K993">
            <v>2</v>
          </cell>
          <cell r="L993">
            <v>5</v>
          </cell>
          <cell r="M993">
            <v>15</v>
          </cell>
          <cell r="N993">
            <v>1</v>
          </cell>
          <cell r="O993">
            <v>1</v>
          </cell>
          <cell r="P993">
            <v>95</v>
          </cell>
          <cell r="Q993">
            <v>2</v>
          </cell>
          <cell r="R993">
            <v>5</v>
          </cell>
          <cell r="S993">
            <v>91</v>
          </cell>
          <cell r="T993">
            <v>2</v>
          </cell>
          <cell r="U993">
            <v>5</v>
          </cell>
          <cell r="V993">
            <v>85</v>
          </cell>
          <cell r="W993">
            <v>2</v>
          </cell>
          <cell r="X993">
            <v>4</v>
          </cell>
        </row>
        <row r="994">
          <cell r="B994" t="str">
            <v>Snom</v>
          </cell>
          <cell r="C994" t="str">
            <v>Ice</v>
          </cell>
          <cell r="D994" t="str">
            <v>Bug</v>
          </cell>
          <cell r="H994">
            <v>30</v>
          </cell>
          <cell r="I994">
            <v>2</v>
          </cell>
          <cell r="J994">
            <v>25</v>
          </cell>
          <cell r="K994">
            <v>1</v>
          </cell>
          <cell r="L994">
            <v>1</v>
          </cell>
          <cell r="M994">
            <v>20</v>
          </cell>
          <cell r="N994">
            <v>1</v>
          </cell>
          <cell r="O994">
            <v>1</v>
          </cell>
          <cell r="P994">
            <v>35</v>
          </cell>
          <cell r="Q994">
            <v>1</v>
          </cell>
          <cell r="R994">
            <v>2</v>
          </cell>
          <cell r="S994">
            <v>45</v>
          </cell>
          <cell r="T994">
            <v>1</v>
          </cell>
          <cell r="U994">
            <v>2</v>
          </cell>
          <cell r="V994">
            <v>30</v>
          </cell>
          <cell r="W994">
            <v>1</v>
          </cell>
          <cell r="X994">
            <v>2</v>
          </cell>
        </row>
        <row r="995">
          <cell r="B995" t="str">
            <v>Frosmoth</v>
          </cell>
          <cell r="C995" t="str">
            <v>Ice</v>
          </cell>
          <cell r="D995" t="str">
            <v>Bug</v>
          </cell>
          <cell r="H995">
            <v>70</v>
          </cell>
          <cell r="I995">
            <v>5</v>
          </cell>
          <cell r="J995">
            <v>65</v>
          </cell>
          <cell r="K995">
            <v>1</v>
          </cell>
          <cell r="L995">
            <v>3</v>
          </cell>
          <cell r="M995">
            <v>65</v>
          </cell>
          <cell r="N995">
            <v>1</v>
          </cell>
          <cell r="O995">
            <v>3</v>
          </cell>
          <cell r="P995">
            <v>60</v>
          </cell>
          <cell r="Q995">
            <v>1</v>
          </cell>
          <cell r="R995">
            <v>3</v>
          </cell>
          <cell r="S995">
            <v>125</v>
          </cell>
          <cell r="T995">
            <v>3</v>
          </cell>
          <cell r="U995">
            <v>7</v>
          </cell>
          <cell r="V995">
            <v>90</v>
          </cell>
          <cell r="W995">
            <v>2</v>
          </cell>
          <cell r="X995">
            <v>5</v>
          </cell>
        </row>
        <row r="996">
          <cell r="B996" t="str">
            <v>Stonjourner</v>
          </cell>
          <cell r="C996" t="str">
            <v>Rock</v>
          </cell>
          <cell r="H996">
            <v>100</v>
          </cell>
          <cell r="I996">
            <v>7</v>
          </cell>
          <cell r="J996">
            <v>125</v>
          </cell>
          <cell r="K996">
            <v>3</v>
          </cell>
          <cell r="L996">
            <v>7</v>
          </cell>
          <cell r="M996">
            <v>70</v>
          </cell>
          <cell r="N996">
            <v>2</v>
          </cell>
          <cell r="O996">
            <v>4</v>
          </cell>
          <cell r="P996">
            <v>135</v>
          </cell>
          <cell r="Q996">
            <v>3</v>
          </cell>
          <cell r="R996">
            <v>7</v>
          </cell>
          <cell r="S996">
            <v>20</v>
          </cell>
          <cell r="T996">
            <v>1</v>
          </cell>
          <cell r="U996">
            <v>1</v>
          </cell>
          <cell r="V996">
            <v>20</v>
          </cell>
          <cell r="W996">
            <v>1</v>
          </cell>
          <cell r="X996">
            <v>1</v>
          </cell>
        </row>
        <row r="997">
          <cell r="B997" t="str">
            <v>Eiscue (Ice Face)</v>
          </cell>
          <cell r="C997" t="str">
            <v>Ice</v>
          </cell>
          <cell r="H997">
            <v>75</v>
          </cell>
          <cell r="I997">
            <v>5</v>
          </cell>
          <cell r="J997">
            <v>80</v>
          </cell>
          <cell r="K997">
            <v>2</v>
          </cell>
          <cell r="L997">
            <v>4</v>
          </cell>
          <cell r="M997">
            <v>50</v>
          </cell>
          <cell r="N997">
            <v>1</v>
          </cell>
          <cell r="O997">
            <v>3</v>
          </cell>
          <cell r="P997">
            <v>110</v>
          </cell>
          <cell r="Q997">
            <v>3</v>
          </cell>
          <cell r="R997">
            <v>6</v>
          </cell>
          <cell r="S997">
            <v>65</v>
          </cell>
          <cell r="T997">
            <v>1</v>
          </cell>
          <cell r="U997">
            <v>3</v>
          </cell>
          <cell r="V997">
            <v>90</v>
          </cell>
          <cell r="W997">
            <v>2</v>
          </cell>
          <cell r="X997">
            <v>5</v>
          </cell>
        </row>
        <row r="998">
          <cell r="B998" t="str">
            <v>Eiscue (No Ice Face)</v>
          </cell>
          <cell r="C998" t="str">
            <v>Ice</v>
          </cell>
          <cell r="H998">
            <v>75</v>
          </cell>
          <cell r="I998">
            <v>5</v>
          </cell>
          <cell r="J998">
            <v>80</v>
          </cell>
          <cell r="K998">
            <v>2</v>
          </cell>
          <cell r="L998">
            <v>4</v>
          </cell>
          <cell r="M998">
            <v>130</v>
          </cell>
          <cell r="N998">
            <v>3</v>
          </cell>
          <cell r="O998">
            <v>7</v>
          </cell>
          <cell r="P998">
            <v>70</v>
          </cell>
          <cell r="Q998">
            <v>2</v>
          </cell>
          <cell r="R998">
            <v>4</v>
          </cell>
          <cell r="S998">
            <v>65</v>
          </cell>
          <cell r="T998">
            <v>1</v>
          </cell>
          <cell r="U998">
            <v>3</v>
          </cell>
          <cell r="V998">
            <v>50</v>
          </cell>
          <cell r="W998">
            <v>1</v>
          </cell>
          <cell r="X998">
            <v>3</v>
          </cell>
        </row>
        <row r="999">
          <cell r="B999" t="str">
            <v>Indeedee (Female)</v>
          </cell>
          <cell r="C999" t="str">
            <v>Psychic</v>
          </cell>
          <cell r="D999" t="str">
            <v>Normal</v>
          </cell>
          <cell r="H999">
            <v>70</v>
          </cell>
          <cell r="I999">
            <v>5</v>
          </cell>
          <cell r="J999">
            <v>55</v>
          </cell>
          <cell r="K999">
            <v>1</v>
          </cell>
          <cell r="L999">
            <v>3</v>
          </cell>
          <cell r="M999">
            <v>85</v>
          </cell>
          <cell r="N999">
            <v>2</v>
          </cell>
          <cell r="O999">
            <v>4</v>
          </cell>
          <cell r="P999">
            <v>65</v>
          </cell>
          <cell r="Q999">
            <v>1</v>
          </cell>
          <cell r="R999">
            <v>3</v>
          </cell>
          <cell r="S999">
            <v>95</v>
          </cell>
          <cell r="T999">
            <v>2</v>
          </cell>
          <cell r="U999">
            <v>5</v>
          </cell>
          <cell r="V999">
            <v>105</v>
          </cell>
          <cell r="W999">
            <v>3</v>
          </cell>
          <cell r="X999">
            <v>6</v>
          </cell>
        </row>
        <row r="1000">
          <cell r="B1000" t="str">
            <v>Indeedee (Male)</v>
          </cell>
          <cell r="C1000" t="str">
            <v>Psychic</v>
          </cell>
          <cell r="D1000" t="str">
            <v>Normal</v>
          </cell>
          <cell r="H1000">
            <v>60</v>
          </cell>
          <cell r="I1000">
            <v>4</v>
          </cell>
          <cell r="J1000">
            <v>65</v>
          </cell>
          <cell r="K1000">
            <v>1</v>
          </cell>
          <cell r="L1000">
            <v>3</v>
          </cell>
          <cell r="M1000">
            <v>95</v>
          </cell>
          <cell r="N1000">
            <v>2</v>
          </cell>
          <cell r="O1000">
            <v>5</v>
          </cell>
          <cell r="P1000">
            <v>55</v>
          </cell>
          <cell r="Q1000">
            <v>1</v>
          </cell>
          <cell r="R1000">
            <v>3</v>
          </cell>
          <cell r="S1000">
            <v>105</v>
          </cell>
          <cell r="T1000">
            <v>3</v>
          </cell>
          <cell r="U1000">
            <v>6</v>
          </cell>
          <cell r="V1000">
            <v>95</v>
          </cell>
          <cell r="W1000">
            <v>2</v>
          </cell>
          <cell r="X1000">
            <v>5</v>
          </cell>
        </row>
        <row r="1001">
          <cell r="B1001" t="str">
            <v>Morpeko</v>
          </cell>
          <cell r="C1001" t="str">
            <v>Electric</v>
          </cell>
          <cell r="D1001" t="str">
            <v>Dark</v>
          </cell>
          <cell r="H1001">
            <v>58</v>
          </cell>
          <cell r="I1001">
            <v>4</v>
          </cell>
          <cell r="J1001">
            <v>95</v>
          </cell>
          <cell r="K1001">
            <v>2</v>
          </cell>
          <cell r="L1001">
            <v>5</v>
          </cell>
          <cell r="M1001">
            <v>97</v>
          </cell>
          <cell r="N1001">
            <v>2</v>
          </cell>
          <cell r="O1001">
            <v>5</v>
          </cell>
          <cell r="P1001">
            <v>58</v>
          </cell>
          <cell r="Q1001">
            <v>1</v>
          </cell>
          <cell r="R1001">
            <v>3</v>
          </cell>
          <cell r="S1001">
            <v>70</v>
          </cell>
          <cell r="T1001">
            <v>2</v>
          </cell>
          <cell r="U1001">
            <v>4</v>
          </cell>
          <cell r="V1001">
            <v>58</v>
          </cell>
          <cell r="W1001">
            <v>1</v>
          </cell>
          <cell r="X1001">
            <v>3</v>
          </cell>
        </row>
        <row r="1002">
          <cell r="B1002" t="str">
            <v>Cufant</v>
          </cell>
          <cell r="C1002" t="str">
            <v>Steel</v>
          </cell>
          <cell r="H1002">
            <v>72</v>
          </cell>
          <cell r="I1002">
            <v>5</v>
          </cell>
          <cell r="J1002">
            <v>80</v>
          </cell>
          <cell r="K1002">
            <v>2</v>
          </cell>
          <cell r="L1002">
            <v>4</v>
          </cell>
          <cell r="M1002">
            <v>40</v>
          </cell>
          <cell r="N1002">
            <v>1</v>
          </cell>
          <cell r="O1002">
            <v>2</v>
          </cell>
          <cell r="P1002">
            <v>49</v>
          </cell>
          <cell r="Q1002">
            <v>1</v>
          </cell>
          <cell r="R1002">
            <v>3</v>
          </cell>
          <cell r="S1002">
            <v>40</v>
          </cell>
          <cell r="T1002">
            <v>1</v>
          </cell>
          <cell r="U1002">
            <v>2</v>
          </cell>
          <cell r="V1002">
            <v>49</v>
          </cell>
          <cell r="W1002">
            <v>1</v>
          </cell>
          <cell r="X1002">
            <v>3</v>
          </cell>
        </row>
        <row r="1003">
          <cell r="B1003" t="str">
            <v>Copperajah</v>
          </cell>
          <cell r="C1003" t="str">
            <v>Steel</v>
          </cell>
          <cell r="H1003">
            <v>122</v>
          </cell>
          <cell r="I1003">
            <v>8</v>
          </cell>
          <cell r="J1003">
            <v>130</v>
          </cell>
          <cell r="K1003">
            <v>3</v>
          </cell>
          <cell r="L1003">
            <v>7</v>
          </cell>
          <cell r="M1003">
            <v>30</v>
          </cell>
          <cell r="N1003">
            <v>1</v>
          </cell>
          <cell r="O1003">
            <v>2</v>
          </cell>
          <cell r="P1003">
            <v>69</v>
          </cell>
          <cell r="Q1003">
            <v>2</v>
          </cell>
          <cell r="R1003">
            <v>4</v>
          </cell>
          <cell r="S1003">
            <v>80</v>
          </cell>
          <cell r="T1003">
            <v>2</v>
          </cell>
          <cell r="U1003">
            <v>4</v>
          </cell>
          <cell r="V1003">
            <v>69</v>
          </cell>
          <cell r="W1003">
            <v>2</v>
          </cell>
          <cell r="X1003">
            <v>4</v>
          </cell>
        </row>
        <row r="1004">
          <cell r="B1004" t="str">
            <v>Dracozolt</v>
          </cell>
          <cell r="C1004" t="str">
            <v>Electric</v>
          </cell>
          <cell r="D1004" t="str">
            <v>Dragon</v>
          </cell>
          <cell r="H1004">
            <v>90</v>
          </cell>
          <cell r="I1004">
            <v>6</v>
          </cell>
          <cell r="J1004">
            <v>100</v>
          </cell>
          <cell r="K1004">
            <v>2</v>
          </cell>
          <cell r="L1004">
            <v>5</v>
          </cell>
          <cell r="M1004">
            <v>75</v>
          </cell>
          <cell r="N1004">
            <v>2</v>
          </cell>
          <cell r="O1004">
            <v>4</v>
          </cell>
          <cell r="P1004">
            <v>90</v>
          </cell>
          <cell r="Q1004">
            <v>2</v>
          </cell>
          <cell r="R1004">
            <v>5</v>
          </cell>
          <cell r="S1004">
            <v>80</v>
          </cell>
          <cell r="T1004">
            <v>2</v>
          </cell>
          <cell r="U1004">
            <v>4</v>
          </cell>
          <cell r="V1004">
            <v>70</v>
          </cell>
          <cell r="W1004">
            <v>2</v>
          </cell>
          <cell r="X1004">
            <v>4</v>
          </cell>
        </row>
        <row r="1005">
          <cell r="B1005" t="str">
            <v>Arctozolt</v>
          </cell>
          <cell r="C1005" t="str">
            <v>Electric</v>
          </cell>
          <cell r="D1005" t="str">
            <v>Ice</v>
          </cell>
          <cell r="H1005">
            <v>90</v>
          </cell>
          <cell r="I1005">
            <v>6</v>
          </cell>
          <cell r="J1005">
            <v>100</v>
          </cell>
          <cell r="K1005">
            <v>2</v>
          </cell>
          <cell r="L1005">
            <v>5</v>
          </cell>
          <cell r="M1005">
            <v>55</v>
          </cell>
          <cell r="N1005">
            <v>1</v>
          </cell>
          <cell r="O1005">
            <v>3</v>
          </cell>
          <cell r="P1005">
            <v>90</v>
          </cell>
          <cell r="Q1005">
            <v>2</v>
          </cell>
          <cell r="R1005">
            <v>5</v>
          </cell>
          <cell r="S1005">
            <v>90</v>
          </cell>
          <cell r="T1005">
            <v>2</v>
          </cell>
          <cell r="U1005">
            <v>5</v>
          </cell>
          <cell r="V1005">
            <v>80</v>
          </cell>
          <cell r="W1005">
            <v>2</v>
          </cell>
          <cell r="X1005">
            <v>4</v>
          </cell>
        </row>
        <row r="1006">
          <cell r="B1006" t="str">
            <v>Dracovish</v>
          </cell>
          <cell r="C1006" t="str">
            <v>Water</v>
          </cell>
          <cell r="D1006" t="str">
            <v>Dragon</v>
          </cell>
          <cell r="H1006">
            <v>90</v>
          </cell>
          <cell r="I1006">
            <v>6</v>
          </cell>
          <cell r="J1006">
            <v>90</v>
          </cell>
          <cell r="K1006">
            <v>2</v>
          </cell>
          <cell r="L1006">
            <v>5</v>
          </cell>
          <cell r="M1006">
            <v>75</v>
          </cell>
          <cell r="N1006">
            <v>2</v>
          </cell>
          <cell r="O1006">
            <v>4</v>
          </cell>
          <cell r="P1006">
            <v>100</v>
          </cell>
          <cell r="Q1006">
            <v>2</v>
          </cell>
          <cell r="R1006">
            <v>5</v>
          </cell>
          <cell r="S1006">
            <v>70</v>
          </cell>
          <cell r="T1006">
            <v>2</v>
          </cell>
          <cell r="U1006">
            <v>4</v>
          </cell>
          <cell r="V1006">
            <v>80</v>
          </cell>
          <cell r="W1006">
            <v>2</v>
          </cell>
          <cell r="X1006">
            <v>4</v>
          </cell>
        </row>
        <row r="1007">
          <cell r="B1007" t="str">
            <v>Arctovish</v>
          </cell>
          <cell r="C1007" t="str">
            <v>Water</v>
          </cell>
          <cell r="D1007" t="str">
            <v>Ice</v>
          </cell>
          <cell r="H1007">
            <v>90</v>
          </cell>
          <cell r="I1007">
            <v>6</v>
          </cell>
          <cell r="J1007">
            <v>90</v>
          </cell>
          <cell r="K1007">
            <v>2</v>
          </cell>
          <cell r="L1007">
            <v>5</v>
          </cell>
          <cell r="M1007">
            <v>55</v>
          </cell>
          <cell r="N1007">
            <v>1</v>
          </cell>
          <cell r="O1007">
            <v>3</v>
          </cell>
          <cell r="P1007">
            <v>100</v>
          </cell>
          <cell r="Q1007">
            <v>2</v>
          </cell>
          <cell r="R1007">
            <v>5</v>
          </cell>
          <cell r="S1007">
            <v>80</v>
          </cell>
          <cell r="T1007">
            <v>2</v>
          </cell>
          <cell r="U1007">
            <v>4</v>
          </cell>
          <cell r="V1007">
            <v>90</v>
          </cell>
          <cell r="W1007">
            <v>2</v>
          </cell>
          <cell r="X1007">
            <v>5</v>
          </cell>
        </row>
        <row r="1008">
          <cell r="B1008" t="str">
            <v>Duraludon</v>
          </cell>
          <cell r="C1008" t="str">
            <v>Steel</v>
          </cell>
          <cell r="D1008" t="str">
            <v>Dragon</v>
          </cell>
          <cell r="H1008">
            <v>70</v>
          </cell>
          <cell r="I1008">
            <v>5</v>
          </cell>
          <cell r="J1008">
            <v>95</v>
          </cell>
          <cell r="K1008">
            <v>2</v>
          </cell>
          <cell r="L1008">
            <v>5</v>
          </cell>
          <cell r="M1008">
            <v>85</v>
          </cell>
          <cell r="N1008">
            <v>2</v>
          </cell>
          <cell r="O1008">
            <v>4</v>
          </cell>
          <cell r="P1008">
            <v>115</v>
          </cell>
          <cell r="Q1008">
            <v>3</v>
          </cell>
          <cell r="R1008">
            <v>6</v>
          </cell>
          <cell r="S1008">
            <v>120</v>
          </cell>
          <cell r="T1008">
            <v>3</v>
          </cell>
          <cell r="U1008">
            <v>6</v>
          </cell>
          <cell r="V1008">
            <v>50</v>
          </cell>
          <cell r="W1008">
            <v>1</v>
          </cell>
          <cell r="X1008">
            <v>3</v>
          </cell>
        </row>
        <row r="1009">
          <cell r="B1009" t="str">
            <v>Dreepy</v>
          </cell>
          <cell r="C1009" t="str">
            <v>Dragon</v>
          </cell>
          <cell r="D1009" t="str">
            <v>Ghost</v>
          </cell>
          <cell r="H1009">
            <v>28</v>
          </cell>
          <cell r="I1009">
            <v>2</v>
          </cell>
          <cell r="J1009">
            <v>60</v>
          </cell>
          <cell r="K1009">
            <v>1</v>
          </cell>
          <cell r="L1009">
            <v>3</v>
          </cell>
          <cell r="M1009">
            <v>82</v>
          </cell>
          <cell r="N1009">
            <v>2</v>
          </cell>
          <cell r="O1009">
            <v>4</v>
          </cell>
          <cell r="P1009">
            <v>30</v>
          </cell>
          <cell r="Q1009">
            <v>1</v>
          </cell>
          <cell r="R1009">
            <v>2</v>
          </cell>
          <cell r="S1009">
            <v>40</v>
          </cell>
          <cell r="T1009">
            <v>1</v>
          </cell>
          <cell r="U1009">
            <v>2</v>
          </cell>
          <cell r="V1009">
            <v>30</v>
          </cell>
          <cell r="W1009">
            <v>1</v>
          </cell>
          <cell r="X1009">
            <v>2</v>
          </cell>
        </row>
        <row r="1010">
          <cell r="B1010" t="str">
            <v>Drakloak</v>
          </cell>
          <cell r="C1010" t="str">
            <v>Dragon</v>
          </cell>
          <cell r="D1010" t="str">
            <v>Ghost</v>
          </cell>
          <cell r="H1010">
            <v>68</v>
          </cell>
          <cell r="I1010">
            <v>5</v>
          </cell>
          <cell r="J1010">
            <v>80</v>
          </cell>
          <cell r="K1010">
            <v>2</v>
          </cell>
          <cell r="L1010">
            <v>4</v>
          </cell>
          <cell r="M1010">
            <v>102</v>
          </cell>
          <cell r="N1010">
            <v>2</v>
          </cell>
          <cell r="O1010">
            <v>5</v>
          </cell>
          <cell r="P1010">
            <v>50</v>
          </cell>
          <cell r="Q1010">
            <v>1</v>
          </cell>
          <cell r="R1010">
            <v>3</v>
          </cell>
          <cell r="S1010">
            <v>60</v>
          </cell>
          <cell r="T1010">
            <v>1</v>
          </cell>
          <cell r="U1010">
            <v>3</v>
          </cell>
          <cell r="V1010">
            <v>50</v>
          </cell>
          <cell r="W1010">
            <v>1</v>
          </cell>
          <cell r="X1010">
            <v>3</v>
          </cell>
        </row>
        <row r="1011">
          <cell r="B1011" t="str">
            <v>Dragapult</v>
          </cell>
          <cell r="C1011" t="str">
            <v>Dragon</v>
          </cell>
          <cell r="D1011" t="str">
            <v>Ghost</v>
          </cell>
          <cell r="H1011">
            <v>88</v>
          </cell>
          <cell r="I1011">
            <v>6</v>
          </cell>
          <cell r="J1011">
            <v>120</v>
          </cell>
          <cell r="K1011">
            <v>3</v>
          </cell>
          <cell r="L1011">
            <v>6</v>
          </cell>
          <cell r="M1011">
            <v>142</v>
          </cell>
          <cell r="N1011">
            <v>3</v>
          </cell>
          <cell r="O1011">
            <v>7</v>
          </cell>
          <cell r="P1011">
            <v>75</v>
          </cell>
          <cell r="Q1011">
            <v>2</v>
          </cell>
          <cell r="R1011">
            <v>4</v>
          </cell>
          <cell r="S1011">
            <v>100</v>
          </cell>
          <cell r="T1011">
            <v>2</v>
          </cell>
          <cell r="U1011">
            <v>5</v>
          </cell>
          <cell r="V1011">
            <v>75</v>
          </cell>
          <cell r="W1011">
            <v>2</v>
          </cell>
          <cell r="X1011">
            <v>4</v>
          </cell>
        </row>
        <row r="1012">
          <cell r="B1012" t="str">
            <v>Zacian (Crowned Sword)</v>
          </cell>
          <cell r="C1012" t="str">
            <v>Fairy</v>
          </cell>
          <cell r="D1012" t="str">
            <v>Steel</v>
          </cell>
          <cell r="H1012">
            <v>92</v>
          </cell>
          <cell r="I1012">
            <v>6</v>
          </cell>
          <cell r="J1012">
            <v>170</v>
          </cell>
          <cell r="K1012">
            <v>4</v>
          </cell>
          <cell r="L1012">
            <v>9</v>
          </cell>
          <cell r="M1012">
            <v>148</v>
          </cell>
          <cell r="N1012">
            <v>4</v>
          </cell>
          <cell r="O1012">
            <v>8</v>
          </cell>
          <cell r="P1012">
            <v>115</v>
          </cell>
          <cell r="Q1012">
            <v>3</v>
          </cell>
          <cell r="R1012">
            <v>6</v>
          </cell>
          <cell r="S1012">
            <v>80</v>
          </cell>
          <cell r="T1012">
            <v>2</v>
          </cell>
          <cell r="U1012">
            <v>4</v>
          </cell>
          <cell r="V1012">
            <v>115</v>
          </cell>
          <cell r="W1012">
            <v>3</v>
          </cell>
          <cell r="X1012">
            <v>6</v>
          </cell>
        </row>
        <row r="1013">
          <cell r="B1013" t="str">
            <v>Zacian (Hero)</v>
          </cell>
          <cell r="C1013" t="str">
            <v>Fairy</v>
          </cell>
          <cell r="H1013">
            <v>92</v>
          </cell>
          <cell r="I1013">
            <v>6</v>
          </cell>
          <cell r="J1013">
            <v>130</v>
          </cell>
          <cell r="K1013">
            <v>3</v>
          </cell>
          <cell r="L1013">
            <v>7</v>
          </cell>
          <cell r="M1013">
            <v>138</v>
          </cell>
          <cell r="N1013">
            <v>3</v>
          </cell>
          <cell r="O1013">
            <v>7</v>
          </cell>
          <cell r="P1013">
            <v>115</v>
          </cell>
          <cell r="Q1013">
            <v>3</v>
          </cell>
          <cell r="R1013">
            <v>6</v>
          </cell>
          <cell r="S1013">
            <v>80</v>
          </cell>
          <cell r="T1013">
            <v>2</v>
          </cell>
          <cell r="U1013">
            <v>4</v>
          </cell>
          <cell r="V1013">
            <v>115</v>
          </cell>
          <cell r="W1013">
            <v>3</v>
          </cell>
          <cell r="X1013">
            <v>6</v>
          </cell>
        </row>
        <row r="1014">
          <cell r="B1014" t="str">
            <v>Zamazenta (Crowned Shield)</v>
          </cell>
          <cell r="C1014" t="str">
            <v>Fighting</v>
          </cell>
          <cell r="D1014" t="str">
            <v>Steel</v>
          </cell>
          <cell r="H1014">
            <v>92</v>
          </cell>
          <cell r="I1014">
            <v>6</v>
          </cell>
          <cell r="J1014">
            <v>130</v>
          </cell>
          <cell r="K1014">
            <v>3</v>
          </cell>
          <cell r="L1014">
            <v>7</v>
          </cell>
          <cell r="M1014">
            <v>128</v>
          </cell>
          <cell r="N1014">
            <v>3</v>
          </cell>
          <cell r="O1014">
            <v>7</v>
          </cell>
          <cell r="P1014">
            <v>145</v>
          </cell>
          <cell r="Q1014">
            <v>4</v>
          </cell>
          <cell r="R1014">
            <v>8</v>
          </cell>
          <cell r="S1014">
            <v>80</v>
          </cell>
          <cell r="T1014">
            <v>2</v>
          </cell>
          <cell r="U1014">
            <v>4</v>
          </cell>
          <cell r="V1014">
            <v>145</v>
          </cell>
          <cell r="W1014">
            <v>4</v>
          </cell>
          <cell r="X1014">
            <v>8</v>
          </cell>
        </row>
        <row r="1015">
          <cell r="B1015" t="str">
            <v>Zamazenta (Hero)</v>
          </cell>
          <cell r="C1015" t="str">
            <v>Fighting</v>
          </cell>
          <cell r="H1015">
            <v>92</v>
          </cell>
          <cell r="I1015">
            <v>6</v>
          </cell>
          <cell r="J1015">
            <v>130</v>
          </cell>
          <cell r="K1015">
            <v>3</v>
          </cell>
          <cell r="L1015">
            <v>7</v>
          </cell>
          <cell r="M1015">
            <v>138</v>
          </cell>
          <cell r="N1015">
            <v>3</v>
          </cell>
          <cell r="O1015">
            <v>7</v>
          </cell>
          <cell r="P1015">
            <v>115</v>
          </cell>
          <cell r="Q1015">
            <v>3</v>
          </cell>
          <cell r="R1015">
            <v>6</v>
          </cell>
          <cell r="S1015">
            <v>80</v>
          </cell>
          <cell r="T1015">
            <v>2</v>
          </cell>
          <cell r="U1015">
            <v>4</v>
          </cell>
          <cell r="V1015">
            <v>115</v>
          </cell>
          <cell r="W1015">
            <v>3</v>
          </cell>
          <cell r="X1015">
            <v>6</v>
          </cell>
        </row>
        <row r="1016">
          <cell r="B1016" t="str">
            <v>Eternatus</v>
          </cell>
          <cell r="C1016" t="str">
            <v>Poison</v>
          </cell>
          <cell r="D1016" t="str">
            <v>Dragon</v>
          </cell>
          <cell r="H1016">
            <v>140</v>
          </cell>
          <cell r="I1016">
            <v>9</v>
          </cell>
          <cell r="J1016">
            <v>85</v>
          </cell>
          <cell r="K1016">
            <v>2</v>
          </cell>
          <cell r="L1016">
            <v>4</v>
          </cell>
          <cell r="M1016">
            <v>130</v>
          </cell>
          <cell r="N1016">
            <v>3</v>
          </cell>
          <cell r="O1016">
            <v>7</v>
          </cell>
          <cell r="P1016">
            <v>95</v>
          </cell>
          <cell r="Q1016">
            <v>2</v>
          </cell>
          <cell r="R1016">
            <v>5</v>
          </cell>
          <cell r="S1016">
            <v>145</v>
          </cell>
          <cell r="T1016">
            <v>4</v>
          </cell>
          <cell r="U1016">
            <v>8</v>
          </cell>
          <cell r="V1016">
            <v>95</v>
          </cell>
          <cell r="W1016">
            <v>2</v>
          </cell>
          <cell r="X1016">
            <v>5</v>
          </cell>
        </row>
        <row r="1017">
          <cell r="B1017" t="str">
            <v>Eternatus (Eternamax)</v>
          </cell>
          <cell r="C1017" t="str">
            <v>Poison</v>
          </cell>
          <cell r="D1017" t="str">
            <v>Dragon</v>
          </cell>
          <cell r="H1017">
            <v>255</v>
          </cell>
          <cell r="I1017">
            <v>17</v>
          </cell>
          <cell r="J1017">
            <v>115</v>
          </cell>
          <cell r="K1017">
            <v>3</v>
          </cell>
          <cell r="L1017">
            <v>6</v>
          </cell>
          <cell r="M1017">
            <v>130</v>
          </cell>
          <cell r="N1017">
            <v>3</v>
          </cell>
          <cell r="O1017">
            <v>7</v>
          </cell>
          <cell r="P1017">
            <v>250</v>
          </cell>
          <cell r="Q1017">
            <v>5</v>
          </cell>
          <cell r="R1017">
            <v>10</v>
          </cell>
          <cell r="S1017">
            <v>125</v>
          </cell>
          <cell r="T1017">
            <v>3</v>
          </cell>
          <cell r="U1017">
            <v>7</v>
          </cell>
          <cell r="V1017">
            <v>250</v>
          </cell>
          <cell r="W1017">
            <v>5</v>
          </cell>
          <cell r="X1017">
            <v>10</v>
          </cell>
        </row>
        <row r="1018">
          <cell r="I1018">
            <v>0</v>
          </cell>
          <cell r="K1018">
            <v>1</v>
          </cell>
          <cell r="L1018">
            <v>0</v>
          </cell>
          <cell r="N1018">
            <v>1</v>
          </cell>
          <cell r="O1018">
            <v>0</v>
          </cell>
          <cell r="Q1018">
            <v>1</v>
          </cell>
          <cell r="R1018">
            <v>0</v>
          </cell>
          <cell r="T1018">
            <v>1</v>
          </cell>
          <cell r="U1018">
            <v>0</v>
          </cell>
          <cell r="W1018">
            <v>1</v>
          </cell>
          <cell r="X1018">
            <v>0</v>
          </cell>
        </row>
        <row r="1019">
          <cell r="I1019">
            <v>0</v>
          </cell>
          <cell r="K1019">
            <v>1</v>
          </cell>
          <cell r="L1019">
            <v>0</v>
          </cell>
          <cell r="N1019">
            <v>1</v>
          </cell>
          <cell r="O1019">
            <v>0</v>
          </cell>
          <cell r="Q1019">
            <v>1</v>
          </cell>
          <cell r="R1019">
            <v>0</v>
          </cell>
          <cell r="T1019">
            <v>1</v>
          </cell>
          <cell r="U1019">
            <v>0</v>
          </cell>
          <cell r="W1019">
            <v>1</v>
          </cell>
          <cell r="X1019">
            <v>0</v>
          </cell>
        </row>
        <row r="1020">
          <cell r="I1020">
            <v>0</v>
          </cell>
          <cell r="K1020">
            <v>1</v>
          </cell>
          <cell r="L1020">
            <v>0</v>
          </cell>
          <cell r="N1020">
            <v>1</v>
          </cell>
          <cell r="O1020">
            <v>0</v>
          </cell>
          <cell r="Q1020">
            <v>1</v>
          </cell>
          <cell r="R1020">
            <v>0</v>
          </cell>
          <cell r="T1020">
            <v>1</v>
          </cell>
          <cell r="U1020">
            <v>0</v>
          </cell>
          <cell r="W1020">
            <v>1</v>
          </cell>
          <cell r="X1020">
            <v>0</v>
          </cell>
        </row>
        <row r="1021">
          <cell r="I1021">
            <v>0</v>
          </cell>
          <cell r="K1021">
            <v>1</v>
          </cell>
          <cell r="L1021">
            <v>0</v>
          </cell>
          <cell r="N1021">
            <v>1</v>
          </cell>
          <cell r="O1021">
            <v>0</v>
          </cell>
          <cell r="Q1021">
            <v>1</v>
          </cell>
          <cell r="R1021">
            <v>0</v>
          </cell>
          <cell r="T1021">
            <v>1</v>
          </cell>
          <cell r="U1021">
            <v>0</v>
          </cell>
          <cell r="W1021">
            <v>1</v>
          </cell>
          <cell r="X1021">
            <v>0</v>
          </cell>
        </row>
        <row r="1022">
          <cell r="I1022">
            <v>0</v>
          </cell>
          <cell r="K1022">
            <v>1</v>
          </cell>
          <cell r="L1022">
            <v>0</v>
          </cell>
          <cell r="N1022">
            <v>1</v>
          </cell>
          <cell r="O1022">
            <v>0</v>
          </cell>
          <cell r="Q1022">
            <v>1</v>
          </cell>
          <cell r="R1022">
            <v>0</v>
          </cell>
          <cell r="T1022">
            <v>1</v>
          </cell>
          <cell r="U1022">
            <v>0</v>
          </cell>
          <cell r="W1022">
            <v>1</v>
          </cell>
          <cell r="X1022">
            <v>0</v>
          </cell>
        </row>
        <row r="1023">
          <cell r="I1023">
            <v>0</v>
          </cell>
          <cell r="K1023">
            <v>1</v>
          </cell>
          <cell r="L1023">
            <v>0</v>
          </cell>
          <cell r="N1023">
            <v>1</v>
          </cell>
          <cell r="O1023">
            <v>0</v>
          </cell>
          <cell r="Q1023">
            <v>1</v>
          </cell>
          <cell r="R1023">
            <v>0</v>
          </cell>
          <cell r="T1023">
            <v>1</v>
          </cell>
          <cell r="U1023">
            <v>0</v>
          </cell>
          <cell r="W1023">
            <v>1</v>
          </cell>
          <cell r="X1023">
            <v>0</v>
          </cell>
        </row>
        <row r="1024">
          <cell r="I1024">
            <v>0</v>
          </cell>
          <cell r="K1024">
            <v>1</v>
          </cell>
          <cell r="L1024">
            <v>0</v>
          </cell>
          <cell r="N1024">
            <v>1</v>
          </cell>
          <cell r="O1024">
            <v>0</v>
          </cell>
          <cell r="Q1024">
            <v>1</v>
          </cell>
          <cell r="R1024">
            <v>0</v>
          </cell>
          <cell r="T1024">
            <v>1</v>
          </cell>
          <cell r="U1024">
            <v>0</v>
          </cell>
          <cell r="W1024">
            <v>1</v>
          </cell>
          <cell r="X1024">
            <v>0</v>
          </cell>
        </row>
        <row r="1025">
          <cell r="I1025">
            <v>0</v>
          </cell>
          <cell r="K1025">
            <v>1</v>
          </cell>
          <cell r="L1025">
            <v>0</v>
          </cell>
          <cell r="N1025">
            <v>1</v>
          </cell>
          <cell r="O1025">
            <v>0</v>
          </cell>
          <cell r="Q1025">
            <v>1</v>
          </cell>
          <cell r="R1025">
            <v>0</v>
          </cell>
          <cell r="T1025">
            <v>1</v>
          </cell>
          <cell r="U1025">
            <v>0</v>
          </cell>
          <cell r="W1025">
            <v>1</v>
          </cell>
          <cell r="X1025">
            <v>0</v>
          </cell>
        </row>
        <row r="1026">
          <cell r="I1026">
            <v>0</v>
          </cell>
          <cell r="K1026">
            <v>1</v>
          </cell>
          <cell r="L1026">
            <v>0</v>
          </cell>
          <cell r="N1026">
            <v>1</v>
          </cell>
          <cell r="O1026">
            <v>0</v>
          </cell>
          <cell r="Q1026">
            <v>1</v>
          </cell>
          <cell r="R1026">
            <v>0</v>
          </cell>
          <cell r="T1026">
            <v>1</v>
          </cell>
          <cell r="U1026">
            <v>0</v>
          </cell>
          <cell r="W1026">
            <v>1</v>
          </cell>
          <cell r="X1026">
            <v>0</v>
          </cell>
        </row>
        <row r="1027">
          <cell r="I1027">
            <v>0</v>
          </cell>
          <cell r="K1027">
            <v>1</v>
          </cell>
          <cell r="L1027">
            <v>0</v>
          </cell>
          <cell r="N1027">
            <v>1</v>
          </cell>
          <cell r="O1027">
            <v>0</v>
          </cell>
          <cell r="Q1027">
            <v>1</v>
          </cell>
          <cell r="R1027">
            <v>0</v>
          </cell>
          <cell r="T1027">
            <v>1</v>
          </cell>
          <cell r="U1027">
            <v>0</v>
          </cell>
          <cell r="W1027">
            <v>1</v>
          </cell>
          <cell r="X1027">
            <v>0</v>
          </cell>
        </row>
        <row r="1028">
          <cell r="I1028">
            <v>0</v>
          </cell>
          <cell r="K1028">
            <v>1</v>
          </cell>
          <cell r="L1028">
            <v>0</v>
          </cell>
          <cell r="N1028">
            <v>1</v>
          </cell>
          <cell r="O1028">
            <v>0</v>
          </cell>
          <cell r="Q1028">
            <v>1</v>
          </cell>
          <cell r="R1028">
            <v>0</v>
          </cell>
          <cell r="T1028">
            <v>1</v>
          </cell>
          <cell r="U1028">
            <v>0</v>
          </cell>
          <cell r="W1028">
            <v>1</v>
          </cell>
          <cell r="X1028">
            <v>0</v>
          </cell>
        </row>
        <row r="1029">
          <cell r="I1029">
            <v>0</v>
          </cell>
          <cell r="K1029">
            <v>1</v>
          </cell>
          <cell r="L1029">
            <v>0</v>
          </cell>
          <cell r="N1029">
            <v>1</v>
          </cell>
          <cell r="O1029">
            <v>0</v>
          </cell>
          <cell r="Q1029">
            <v>1</v>
          </cell>
          <cell r="R1029">
            <v>0</v>
          </cell>
          <cell r="T1029">
            <v>1</v>
          </cell>
          <cell r="U1029">
            <v>0</v>
          </cell>
          <cell r="W1029">
            <v>1</v>
          </cell>
          <cell r="X1029">
            <v>0</v>
          </cell>
        </row>
        <row r="1030">
          <cell r="I1030">
            <v>0</v>
          </cell>
          <cell r="K1030">
            <v>1</v>
          </cell>
          <cell r="L1030">
            <v>0</v>
          </cell>
          <cell r="N1030">
            <v>1</v>
          </cell>
          <cell r="O1030">
            <v>0</v>
          </cell>
          <cell r="Q1030">
            <v>1</v>
          </cell>
          <cell r="R1030">
            <v>0</v>
          </cell>
          <cell r="T1030">
            <v>1</v>
          </cell>
          <cell r="U1030">
            <v>0</v>
          </cell>
          <cell r="W1030">
            <v>1</v>
          </cell>
          <cell r="X1030">
            <v>0</v>
          </cell>
        </row>
        <row r="1031">
          <cell r="I1031">
            <v>0</v>
          </cell>
          <cell r="K1031">
            <v>1</v>
          </cell>
          <cell r="L1031">
            <v>0</v>
          </cell>
          <cell r="N1031">
            <v>1</v>
          </cell>
          <cell r="O1031">
            <v>0</v>
          </cell>
          <cell r="Q1031">
            <v>1</v>
          </cell>
          <cell r="R1031">
            <v>0</v>
          </cell>
          <cell r="T1031">
            <v>1</v>
          </cell>
          <cell r="U1031">
            <v>0</v>
          </cell>
          <cell r="W1031">
            <v>1</v>
          </cell>
          <cell r="X1031">
            <v>0</v>
          </cell>
        </row>
        <row r="1032">
          <cell r="I1032">
            <v>0</v>
          </cell>
          <cell r="K1032">
            <v>1</v>
          </cell>
          <cell r="L1032">
            <v>0</v>
          </cell>
          <cell r="N1032">
            <v>1</v>
          </cell>
          <cell r="O1032">
            <v>0</v>
          </cell>
          <cell r="Q1032">
            <v>1</v>
          </cell>
          <cell r="R1032">
            <v>0</v>
          </cell>
          <cell r="T1032">
            <v>1</v>
          </cell>
          <cell r="U1032">
            <v>0</v>
          </cell>
          <cell r="W1032">
            <v>1</v>
          </cell>
          <cell r="X1032">
            <v>0</v>
          </cell>
        </row>
        <row r="1033">
          <cell r="I1033">
            <v>0</v>
          </cell>
          <cell r="K1033">
            <v>1</v>
          </cell>
          <cell r="L1033">
            <v>0</v>
          </cell>
          <cell r="N1033">
            <v>1</v>
          </cell>
          <cell r="O1033">
            <v>0</v>
          </cell>
          <cell r="Q1033">
            <v>1</v>
          </cell>
          <cell r="R1033">
            <v>0</v>
          </cell>
          <cell r="T1033">
            <v>1</v>
          </cell>
          <cell r="U1033">
            <v>0</v>
          </cell>
          <cell r="W1033">
            <v>1</v>
          </cell>
          <cell r="X1033">
            <v>0</v>
          </cell>
        </row>
        <row r="1034">
          <cell r="I1034">
            <v>0</v>
          </cell>
          <cell r="K1034">
            <v>1</v>
          </cell>
          <cell r="L1034">
            <v>0</v>
          </cell>
          <cell r="N1034">
            <v>1</v>
          </cell>
          <cell r="O1034">
            <v>0</v>
          </cell>
          <cell r="Q1034">
            <v>1</v>
          </cell>
          <cell r="R1034">
            <v>0</v>
          </cell>
          <cell r="T1034">
            <v>1</v>
          </cell>
          <cell r="U1034">
            <v>0</v>
          </cell>
          <cell r="W1034">
            <v>1</v>
          </cell>
          <cell r="X1034">
            <v>0</v>
          </cell>
        </row>
        <row r="1035">
          <cell r="I1035">
            <v>0</v>
          </cell>
          <cell r="K1035">
            <v>1</v>
          </cell>
          <cell r="L1035">
            <v>0</v>
          </cell>
          <cell r="N1035">
            <v>1</v>
          </cell>
          <cell r="O1035">
            <v>0</v>
          </cell>
          <cell r="Q1035">
            <v>1</v>
          </cell>
          <cell r="R1035">
            <v>0</v>
          </cell>
          <cell r="T1035">
            <v>1</v>
          </cell>
          <cell r="U1035">
            <v>0</v>
          </cell>
          <cell r="W1035">
            <v>1</v>
          </cell>
          <cell r="X1035">
            <v>0</v>
          </cell>
        </row>
        <row r="1036">
          <cell r="I1036">
            <v>0</v>
          </cell>
          <cell r="K1036">
            <v>1</v>
          </cell>
          <cell r="L1036">
            <v>0</v>
          </cell>
          <cell r="N1036">
            <v>1</v>
          </cell>
          <cell r="O1036">
            <v>0</v>
          </cell>
          <cell r="Q1036">
            <v>1</v>
          </cell>
          <cell r="R1036">
            <v>0</v>
          </cell>
          <cell r="T1036">
            <v>1</v>
          </cell>
          <cell r="U1036">
            <v>0</v>
          </cell>
          <cell r="W1036">
            <v>1</v>
          </cell>
          <cell r="X1036">
            <v>0</v>
          </cell>
        </row>
        <row r="1037">
          <cell r="I1037">
            <v>0</v>
          </cell>
          <cell r="K1037">
            <v>1</v>
          </cell>
          <cell r="L1037">
            <v>0</v>
          </cell>
          <cell r="N1037">
            <v>1</v>
          </cell>
          <cell r="O1037">
            <v>0</v>
          </cell>
          <cell r="Q1037">
            <v>1</v>
          </cell>
          <cell r="R1037">
            <v>0</v>
          </cell>
          <cell r="T1037">
            <v>1</v>
          </cell>
          <cell r="U1037">
            <v>0</v>
          </cell>
          <cell r="W1037">
            <v>1</v>
          </cell>
          <cell r="X1037">
            <v>0</v>
          </cell>
        </row>
        <row r="1038">
          <cell r="I1038">
            <v>0</v>
          </cell>
          <cell r="K1038">
            <v>1</v>
          </cell>
          <cell r="L1038">
            <v>0</v>
          </cell>
          <cell r="N1038">
            <v>1</v>
          </cell>
          <cell r="O1038">
            <v>0</v>
          </cell>
          <cell r="Q1038">
            <v>1</v>
          </cell>
          <cell r="R1038">
            <v>0</v>
          </cell>
          <cell r="T1038">
            <v>1</v>
          </cell>
          <cell r="U1038">
            <v>0</v>
          </cell>
          <cell r="W1038">
            <v>1</v>
          </cell>
          <cell r="X1038">
            <v>0</v>
          </cell>
        </row>
        <row r="1039">
          <cell r="I1039">
            <v>0</v>
          </cell>
          <cell r="K1039">
            <v>1</v>
          </cell>
          <cell r="L1039">
            <v>0</v>
          </cell>
          <cell r="N1039">
            <v>1</v>
          </cell>
          <cell r="O1039">
            <v>0</v>
          </cell>
          <cell r="Q1039">
            <v>1</v>
          </cell>
          <cell r="R1039">
            <v>0</v>
          </cell>
          <cell r="T1039">
            <v>1</v>
          </cell>
          <cell r="U1039">
            <v>0</v>
          </cell>
          <cell r="W1039">
            <v>1</v>
          </cell>
          <cell r="X1039">
            <v>0</v>
          </cell>
        </row>
        <row r="1040">
          <cell r="I1040">
            <v>0</v>
          </cell>
          <cell r="K1040">
            <v>1</v>
          </cell>
          <cell r="L1040">
            <v>0</v>
          </cell>
          <cell r="N1040">
            <v>1</v>
          </cell>
          <cell r="O1040">
            <v>0</v>
          </cell>
          <cell r="Q1040">
            <v>1</v>
          </cell>
          <cell r="R1040">
            <v>0</v>
          </cell>
          <cell r="T1040">
            <v>1</v>
          </cell>
          <cell r="U1040">
            <v>0</v>
          </cell>
          <cell r="W1040">
            <v>1</v>
          </cell>
          <cell r="X1040">
            <v>0</v>
          </cell>
        </row>
        <row r="1041">
          <cell r="I1041">
            <v>0</v>
          </cell>
          <cell r="K1041">
            <v>1</v>
          </cell>
          <cell r="L1041">
            <v>0</v>
          </cell>
          <cell r="N1041">
            <v>1</v>
          </cell>
          <cell r="O1041">
            <v>0</v>
          </cell>
          <cell r="Q1041">
            <v>1</v>
          </cell>
          <cell r="R1041">
            <v>0</v>
          </cell>
          <cell r="T1041">
            <v>1</v>
          </cell>
          <cell r="U1041">
            <v>0</v>
          </cell>
          <cell r="W1041">
            <v>1</v>
          </cell>
          <cell r="X1041">
            <v>0</v>
          </cell>
        </row>
        <row r="1042">
          <cell r="I1042">
            <v>0</v>
          </cell>
          <cell r="K1042">
            <v>1</v>
          </cell>
          <cell r="L1042">
            <v>0</v>
          </cell>
          <cell r="N1042">
            <v>1</v>
          </cell>
          <cell r="O1042">
            <v>0</v>
          </cell>
          <cell r="Q1042">
            <v>1</v>
          </cell>
          <cell r="R1042">
            <v>0</v>
          </cell>
          <cell r="T1042">
            <v>1</v>
          </cell>
          <cell r="U1042">
            <v>0</v>
          </cell>
          <cell r="W1042">
            <v>1</v>
          </cell>
          <cell r="X1042">
            <v>0</v>
          </cell>
        </row>
        <row r="1043">
          <cell r="I1043">
            <v>0</v>
          </cell>
          <cell r="K1043">
            <v>1</v>
          </cell>
          <cell r="L1043">
            <v>0</v>
          </cell>
          <cell r="N1043">
            <v>1</v>
          </cell>
          <cell r="O1043">
            <v>0</v>
          </cell>
          <cell r="Q1043">
            <v>1</v>
          </cell>
          <cell r="R1043">
            <v>0</v>
          </cell>
          <cell r="T1043">
            <v>1</v>
          </cell>
          <cell r="U1043">
            <v>0</v>
          </cell>
          <cell r="W1043">
            <v>1</v>
          </cell>
          <cell r="X1043">
            <v>0</v>
          </cell>
        </row>
        <row r="1044">
          <cell r="I1044">
            <v>0</v>
          </cell>
          <cell r="K1044">
            <v>1</v>
          </cell>
          <cell r="L1044">
            <v>0</v>
          </cell>
          <cell r="N1044">
            <v>1</v>
          </cell>
          <cell r="O1044">
            <v>0</v>
          </cell>
          <cell r="Q1044">
            <v>1</v>
          </cell>
          <cell r="R1044">
            <v>0</v>
          </cell>
          <cell r="T1044">
            <v>1</v>
          </cell>
          <cell r="U1044">
            <v>0</v>
          </cell>
          <cell r="W1044">
            <v>1</v>
          </cell>
          <cell r="X1044">
            <v>0</v>
          </cell>
        </row>
        <row r="1045">
          <cell r="I1045">
            <v>0</v>
          </cell>
          <cell r="K1045">
            <v>1</v>
          </cell>
          <cell r="L1045">
            <v>0</v>
          </cell>
          <cell r="N1045">
            <v>1</v>
          </cell>
          <cell r="O1045">
            <v>0</v>
          </cell>
          <cell r="Q1045">
            <v>1</v>
          </cell>
          <cell r="R1045">
            <v>0</v>
          </cell>
          <cell r="T1045">
            <v>1</v>
          </cell>
          <cell r="U1045">
            <v>0</v>
          </cell>
          <cell r="W1045">
            <v>1</v>
          </cell>
          <cell r="X1045">
            <v>0</v>
          </cell>
        </row>
        <row r="1046">
          <cell r="I1046">
            <v>0</v>
          </cell>
          <cell r="K1046">
            <v>1</v>
          </cell>
          <cell r="L1046">
            <v>0</v>
          </cell>
          <cell r="N1046">
            <v>1</v>
          </cell>
          <cell r="O1046">
            <v>0</v>
          </cell>
          <cell r="Q1046">
            <v>1</v>
          </cell>
          <cell r="R1046">
            <v>0</v>
          </cell>
          <cell r="T1046">
            <v>1</v>
          </cell>
          <cell r="U1046">
            <v>0</v>
          </cell>
          <cell r="W1046">
            <v>1</v>
          </cell>
          <cell r="X1046">
            <v>0</v>
          </cell>
        </row>
        <row r="1047">
          <cell r="I1047">
            <v>0</v>
          </cell>
          <cell r="K1047">
            <v>1</v>
          </cell>
          <cell r="L1047">
            <v>0</v>
          </cell>
          <cell r="N1047">
            <v>1</v>
          </cell>
          <cell r="O1047">
            <v>0</v>
          </cell>
          <cell r="Q1047">
            <v>1</v>
          </cell>
          <cell r="R1047">
            <v>0</v>
          </cell>
          <cell r="T1047">
            <v>1</v>
          </cell>
          <cell r="U1047">
            <v>0</v>
          </cell>
          <cell r="W1047">
            <v>1</v>
          </cell>
          <cell r="X1047">
            <v>0</v>
          </cell>
        </row>
        <row r="1048">
          <cell r="I1048">
            <v>0</v>
          </cell>
          <cell r="K1048">
            <v>1</v>
          </cell>
          <cell r="L1048">
            <v>0</v>
          </cell>
          <cell r="N1048">
            <v>1</v>
          </cell>
          <cell r="O1048">
            <v>0</v>
          </cell>
          <cell r="Q1048">
            <v>1</v>
          </cell>
          <cell r="R1048">
            <v>0</v>
          </cell>
          <cell r="T1048">
            <v>1</v>
          </cell>
          <cell r="U1048">
            <v>0</v>
          </cell>
          <cell r="W1048">
            <v>1</v>
          </cell>
          <cell r="X1048">
            <v>0</v>
          </cell>
        </row>
        <row r="1049">
          <cell r="I1049">
            <v>0</v>
          </cell>
          <cell r="K1049">
            <v>1</v>
          </cell>
          <cell r="L1049">
            <v>0</v>
          </cell>
          <cell r="N1049">
            <v>1</v>
          </cell>
          <cell r="O1049">
            <v>0</v>
          </cell>
          <cell r="Q1049">
            <v>1</v>
          </cell>
          <cell r="R1049">
            <v>0</v>
          </cell>
          <cell r="T1049">
            <v>1</v>
          </cell>
          <cell r="U1049">
            <v>0</v>
          </cell>
          <cell r="W1049">
            <v>1</v>
          </cell>
          <cell r="X1049">
            <v>0</v>
          </cell>
        </row>
        <row r="1050">
          <cell r="I1050">
            <v>0</v>
          </cell>
          <cell r="K1050">
            <v>1</v>
          </cell>
          <cell r="L1050">
            <v>0</v>
          </cell>
          <cell r="N1050">
            <v>1</v>
          </cell>
          <cell r="O1050">
            <v>0</v>
          </cell>
          <cell r="Q1050">
            <v>1</v>
          </cell>
          <cell r="R1050">
            <v>0</v>
          </cell>
          <cell r="T1050">
            <v>1</v>
          </cell>
          <cell r="U1050">
            <v>0</v>
          </cell>
          <cell r="W1050">
            <v>1</v>
          </cell>
          <cell r="X1050">
            <v>0</v>
          </cell>
        </row>
        <row r="1051">
          <cell r="I1051">
            <v>0</v>
          </cell>
          <cell r="K1051">
            <v>1</v>
          </cell>
          <cell r="L1051">
            <v>0</v>
          </cell>
          <cell r="N1051">
            <v>1</v>
          </cell>
          <cell r="O1051">
            <v>0</v>
          </cell>
          <cell r="Q1051">
            <v>1</v>
          </cell>
          <cell r="R1051">
            <v>0</v>
          </cell>
          <cell r="T1051">
            <v>1</v>
          </cell>
          <cell r="U1051">
            <v>0</v>
          </cell>
          <cell r="W1051">
            <v>1</v>
          </cell>
          <cell r="X1051">
            <v>0</v>
          </cell>
        </row>
        <row r="1052">
          <cell r="I1052">
            <v>0</v>
          </cell>
          <cell r="K1052">
            <v>1</v>
          </cell>
          <cell r="L1052">
            <v>0</v>
          </cell>
          <cell r="N1052">
            <v>1</v>
          </cell>
          <cell r="O1052">
            <v>0</v>
          </cell>
          <cell r="Q1052">
            <v>1</v>
          </cell>
          <cell r="R1052">
            <v>0</v>
          </cell>
          <cell r="T1052">
            <v>1</v>
          </cell>
          <cell r="U1052">
            <v>0</v>
          </cell>
          <cell r="W1052">
            <v>1</v>
          </cell>
          <cell r="X1052">
            <v>0</v>
          </cell>
        </row>
        <row r="1053">
          <cell r="I1053">
            <v>0</v>
          </cell>
          <cell r="K1053">
            <v>1</v>
          </cell>
          <cell r="L1053">
            <v>0</v>
          </cell>
          <cell r="N1053">
            <v>1</v>
          </cell>
          <cell r="O1053">
            <v>0</v>
          </cell>
          <cell r="Q1053">
            <v>1</v>
          </cell>
          <cell r="R1053">
            <v>0</v>
          </cell>
          <cell r="T1053">
            <v>1</v>
          </cell>
          <cell r="U1053">
            <v>0</v>
          </cell>
          <cell r="W1053">
            <v>1</v>
          </cell>
          <cell r="X1053">
            <v>0</v>
          </cell>
        </row>
        <row r="1054">
          <cell r="I1054">
            <v>0</v>
          </cell>
          <cell r="K1054">
            <v>1</v>
          </cell>
          <cell r="L1054">
            <v>0</v>
          </cell>
          <cell r="N1054">
            <v>1</v>
          </cell>
          <cell r="O1054">
            <v>0</v>
          </cell>
          <cell r="Q1054">
            <v>1</v>
          </cell>
          <cell r="R1054">
            <v>0</v>
          </cell>
          <cell r="T1054">
            <v>1</v>
          </cell>
          <cell r="U1054">
            <v>0</v>
          </cell>
          <cell r="W1054">
            <v>1</v>
          </cell>
          <cell r="X1054">
            <v>0</v>
          </cell>
        </row>
        <row r="1055">
          <cell r="I1055">
            <v>0</v>
          </cell>
          <cell r="K1055">
            <v>1</v>
          </cell>
          <cell r="L1055">
            <v>0</v>
          </cell>
          <cell r="N1055">
            <v>1</v>
          </cell>
          <cell r="O1055">
            <v>0</v>
          </cell>
          <cell r="Q1055">
            <v>1</v>
          </cell>
          <cell r="R1055">
            <v>0</v>
          </cell>
          <cell r="T1055">
            <v>1</v>
          </cell>
          <cell r="U1055">
            <v>0</v>
          </cell>
          <cell r="W1055">
            <v>1</v>
          </cell>
          <cell r="X1055">
            <v>0</v>
          </cell>
        </row>
        <row r="1056">
          <cell r="I1056">
            <v>0</v>
          </cell>
          <cell r="K1056">
            <v>1</v>
          </cell>
          <cell r="L1056">
            <v>0</v>
          </cell>
          <cell r="N1056">
            <v>1</v>
          </cell>
          <cell r="O1056">
            <v>0</v>
          </cell>
          <cell r="Q1056">
            <v>1</v>
          </cell>
          <cell r="R1056">
            <v>0</v>
          </cell>
          <cell r="T1056">
            <v>1</v>
          </cell>
          <cell r="U1056">
            <v>0</v>
          </cell>
          <cell r="W1056">
            <v>1</v>
          </cell>
          <cell r="X1056">
            <v>0</v>
          </cell>
        </row>
        <row r="1057">
          <cell r="I1057">
            <v>0</v>
          </cell>
          <cell r="K1057">
            <v>1</v>
          </cell>
          <cell r="L1057">
            <v>0</v>
          </cell>
          <cell r="N1057">
            <v>1</v>
          </cell>
          <cell r="O1057">
            <v>0</v>
          </cell>
          <cell r="Q1057">
            <v>1</v>
          </cell>
          <cell r="R1057">
            <v>0</v>
          </cell>
          <cell r="T1057">
            <v>1</v>
          </cell>
          <cell r="U1057">
            <v>0</v>
          </cell>
          <cell r="W1057">
            <v>1</v>
          </cell>
          <cell r="X1057">
            <v>0</v>
          </cell>
        </row>
        <row r="1058">
          <cell r="I1058">
            <v>0</v>
          </cell>
          <cell r="K1058">
            <v>1</v>
          </cell>
          <cell r="L1058">
            <v>0</v>
          </cell>
          <cell r="N1058">
            <v>1</v>
          </cell>
          <cell r="O1058">
            <v>0</v>
          </cell>
          <cell r="Q1058">
            <v>1</v>
          </cell>
          <cell r="R1058">
            <v>0</v>
          </cell>
          <cell r="T1058">
            <v>1</v>
          </cell>
          <cell r="U1058">
            <v>0</v>
          </cell>
          <cell r="W1058">
            <v>1</v>
          </cell>
          <cell r="X1058">
            <v>0</v>
          </cell>
        </row>
        <row r="1059">
          <cell r="I1059">
            <v>0</v>
          </cell>
          <cell r="K1059">
            <v>1</v>
          </cell>
          <cell r="L1059">
            <v>0</v>
          </cell>
          <cell r="N1059">
            <v>1</v>
          </cell>
          <cell r="O1059">
            <v>0</v>
          </cell>
          <cell r="Q1059">
            <v>1</v>
          </cell>
          <cell r="R1059">
            <v>0</v>
          </cell>
          <cell r="T1059">
            <v>1</v>
          </cell>
          <cell r="U1059">
            <v>0</v>
          </cell>
          <cell r="W1059">
            <v>1</v>
          </cell>
          <cell r="X1059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081A-89A8-4F78-8D05-E419B7522DE2}">
  <dimension ref="A1:L50"/>
  <sheetViews>
    <sheetView tabSelected="1" workbookViewId="0">
      <selection activeCell="B1" sqref="B1"/>
    </sheetView>
  </sheetViews>
  <sheetFormatPr defaultRowHeight="14.5"/>
  <cols>
    <col min="1" max="1" width="12" bestFit="1" customWidth="1"/>
    <col min="4" max="4" width="6.81640625" bestFit="1" customWidth="1"/>
    <col min="5" max="5" width="9.08984375" bestFit="1" customWidth="1"/>
    <col min="6" max="6" width="15.08984375" bestFit="1" customWidth="1"/>
    <col min="8" max="8" width="14.453125" bestFit="1" customWidth="1"/>
  </cols>
  <sheetData>
    <row r="1" spans="1:12">
      <c r="A1" t="s">
        <v>0</v>
      </c>
      <c r="D1" t="e">
        <f>VLOOKUP($B$1,'[1]Stats List'!$B:$X,2,FALSE)</f>
        <v>#N/A</v>
      </c>
      <c r="E1" t="e">
        <f>VLOOKUP($B$1,'[1]Stats List'!$B:$X,3,FALSE)</f>
        <v>#N/A</v>
      </c>
      <c r="H1" t="s">
        <v>30</v>
      </c>
      <c r="K1" t="s">
        <v>32</v>
      </c>
      <c r="L1" t="e">
        <f>SUM(1,F:F)</f>
        <v>#N/A</v>
      </c>
    </row>
    <row r="2" spans="1:12">
      <c r="A2" t="s">
        <v>115</v>
      </c>
      <c r="B2" s="5" t="e">
        <f>VLOOKUP($B$1,'[1]Stats List'!$B:$X,8,FALSE)</f>
        <v>#N/A</v>
      </c>
      <c r="C2" s="12" t="e">
        <f>B2+D7</f>
        <v>#N/A</v>
      </c>
      <c r="H2" t="s">
        <v>8</v>
      </c>
      <c r="I2" t="e">
        <f>SUM(E:E)</f>
        <v>#N/A</v>
      </c>
    </row>
    <row r="3" spans="1:12">
      <c r="A3" t="s">
        <v>116</v>
      </c>
      <c r="B3" s="11" t="e">
        <f>VLOOKUP($B$1,'[1]Stats List'!$B:$AI,34,FALSE)</f>
        <v>#N/A</v>
      </c>
      <c r="H3" t="s">
        <v>31</v>
      </c>
      <c r="I3" t="e">
        <f>I1-I2</f>
        <v>#N/A</v>
      </c>
    </row>
    <row r="4" spans="1:12">
      <c r="B4" t="s">
        <v>6</v>
      </c>
      <c r="C4" t="s">
        <v>14</v>
      </c>
      <c r="D4" t="s">
        <v>7</v>
      </c>
      <c r="E4" t="s">
        <v>8</v>
      </c>
      <c r="F4" t="s">
        <v>9</v>
      </c>
    </row>
    <row r="5" spans="1:12">
      <c r="A5" t="s">
        <v>1</v>
      </c>
      <c r="B5" s="6" t="e">
        <f>VLOOKUP($B$1,'[1]Stats List'!$B:$X,10,FALSE)</f>
        <v>#N/A</v>
      </c>
      <c r="C5" s="6" t="e">
        <f>VLOOKUP($B$1,'[1]Stats List'!$B:$X,11,FALSE)</f>
        <v>#N/A</v>
      </c>
      <c r="D5" s="6"/>
      <c r="E5" s="6" t="e">
        <f>IF(OR(D5=0,(B5-D5)=0),0,VLOOKUP(D5,'Schema Exp'!$A$2:$B$10,2, FALSE) - VLOOKUP(B5,'Schema Exp'!$A$2:$B$10,2, FALSE))</f>
        <v>#N/A</v>
      </c>
      <c r="F5" s="6" t="e">
        <f>IF(OR(D5=0,(B5-D5)=0),0,VLOOKUP(D5,'Schema Exp'!$M$2:$N$10,2, FALSE) - VLOOKUP(B5,'Schema Exp'!$M$2:$N$10,2, FALSE))</f>
        <v>#N/A</v>
      </c>
    </row>
    <row r="6" spans="1:12">
      <c r="A6" t="s">
        <v>2</v>
      </c>
      <c r="B6" s="7" t="e">
        <f>VLOOKUP($B$1,'[1]Stats List'!$B:$X,13,FALSE)</f>
        <v>#N/A</v>
      </c>
      <c r="C6" s="7" t="e">
        <f>VLOOKUP($B$1,'[1]Stats List'!$B:$X,14,FALSE)</f>
        <v>#N/A</v>
      </c>
      <c r="D6" s="7"/>
      <c r="E6" s="7" t="e">
        <f>IF(OR(D6=0,(B6-D6)=0),0,VLOOKUP(D6,'Schema Exp'!$A$2:$B$10,2, FALSE) - VLOOKUP(B6,'Schema Exp'!$A$2:$B$10,2, FALSE))</f>
        <v>#N/A</v>
      </c>
      <c r="F6" s="7" t="e">
        <f>IF(OR(D6=0,(B6-D6)=0),0,VLOOKUP(D6,'Schema Exp'!$M$2:$N$10,2, FALSE) - VLOOKUP(B6,'Schema Exp'!$M$2:$N$10,2, FALSE))</f>
        <v>#N/A</v>
      </c>
    </row>
    <row r="7" spans="1:12">
      <c r="A7" t="s">
        <v>3</v>
      </c>
      <c r="B7" s="8" t="e">
        <f>VLOOKUP($B$1,'[1]Stats List'!$B:$X,16,FALSE)</f>
        <v>#N/A</v>
      </c>
      <c r="C7" s="8" t="e">
        <f>VLOOKUP($B$1,'[1]Stats List'!$B:$X,17,FALSE)</f>
        <v>#N/A</v>
      </c>
      <c r="D7" s="8"/>
      <c r="E7" s="8" t="e">
        <f>IF(OR(D7=0,(B7-D7)=0),0,VLOOKUP(D7,'Schema Exp'!$A$2:$B$10,2, FALSE) - VLOOKUP(B7,'Schema Exp'!$A$2:$B$10,2, FALSE))</f>
        <v>#N/A</v>
      </c>
      <c r="F7" s="8" t="e">
        <f>IF(OR(D7=0,(B7-D7)=0),0,VLOOKUP(D7,'Schema Exp'!$M$2:$N$10,2, FALSE) - VLOOKUP(B7,'Schema Exp'!$M$2:$N$10,2, FALSE))</f>
        <v>#N/A</v>
      </c>
    </row>
    <row r="8" spans="1:12">
      <c r="A8" t="s">
        <v>4</v>
      </c>
      <c r="B8" s="9" t="e">
        <f>VLOOKUP($B$1,'[1]Stats List'!$B:$X,19,FALSE)</f>
        <v>#N/A</v>
      </c>
      <c r="C8" s="9" t="e">
        <f>VLOOKUP($B$1,'[1]Stats List'!$B:$X,20,FALSE)</f>
        <v>#N/A</v>
      </c>
      <c r="D8" s="9"/>
      <c r="E8" s="9" t="e">
        <f>IF(OR(D8=0,(B8-D8)=0),0,VLOOKUP(D8,'Schema Exp'!$A$2:$B$10,2, FALSE) - VLOOKUP(B8,'Schema Exp'!$A$2:$B$10,2, FALSE))</f>
        <v>#N/A</v>
      </c>
      <c r="F8" s="9" t="e">
        <f>IF(OR(D8=0,(B8-D8)=0),0,VLOOKUP(D8,'Schema Exp'!$M$2:$N$10,2, FALSE) - VLOOKUP(B8,'Schema Exp'!$M$2:$N$10,2, FALSE))</f>
        <v>#N/A</v>
      </c>
    </row>
    <row r="9" spans="1:12">
      <c r="A9" t="s">
        <v>5</v>
      </c>
      <c r="B9" s="10" t="e">
        <f>VLOOKUP($B$1,'[1]Stats List'!$B:$X,22,FALSE)</f>
        <v>#N/A</v>
      </c>
      <c r="C9" s="10" t="e">
        <f>VLOOKUP($B$1,'[1]Stats List'!$B:$X,23,FALSE)</f>
        <v>#N/A</v>
      </c>
      <c r="D9" s="10"/>
      <c r="E9" s="10" t="e">
        <f>IF(OR(D9=0,(B9-D9)=0),0,VLOOKUP(D9,'Schema Exp'!$A$2:$B$10,2, FALSE) - VLOOKUP(B9,'Schema Exp'!$A$2:$B$10,2, FALSE))</f>
        <v>#N/A</v>
      </c>
      <c r="F9" s="10" t="e">
        <f>IF(OR(D9=0,(B9-D9)=0),0,VLOOKUP(D9,'Schema Exp'!$M$2:$N$10,2, FALSE) - VLOOKUP(B9,'Schema Exp'!$M$2:$N$10,2, FALSE))</f>
        <v>#N/A</v>
      </c>
    </row>
    <row r="11" spans="1:12">
      <c r="A11" t="s">
        <v>15</v>
      </c>
      <c r="B11" s="2"/>
      <c r="C11" s="13">
        <v>10</v>
      </c>
      <c r="D11" s="13"/>
      <c r="E11" s="13">
        <f>IF(OR(D11=0,(B11-D11)=0),0,VLOOKUP(D11,'Schema Exp'!$D$2:$E$10,2, FALSE))</f>
        <v>0</v>
      </c>
      <c r="F11" s="13">
        <f>IF(OR(D11=0,(B11-D11)=0),0,VLOOKUP(D11,'Schema Exp'!$J$2:$K$10,2, FALSE) )</f>
        <v>0</v>
      </c>
    </row>
    <row r="12" spans="1:12">
      <c r="A12" t="s">
        <v>16</v>
      </c>
      <c r="B12" s="2"/>
      <c r="C12" s="15">
        <v>10</v>
      </c>
      <c r="D12" s="15"/>
      <c r="E12" s="15">
        <f>IF(OR(D12=0,(B12-D12)=0),0,VLOOKUP(D12,'Schema Exp'!$D$2:$E$10,2, FALSE))</f>
        <v>0</v>
      </c>
      <c r="F12" s="15">
        <f>IF(OR(D12=0,(B12-D12)=0),0,VLOOKUP(D12,'Schema Exp'!$J$2:$K$10,2, FALSE) )</f>
        <v>0</v>
      </c>
    </row>
    <row r="13" spans="1:12">
      <c r="A13" t="s">
        <v>17</v>
      </c>
      <c r="B13" s="2"/>
      <c r="C13" s="14">
        <v>10</v>
      </c>
      <c r="D13" s="14"/>
      <c r="E13" s="14">
        <f>IF(OR(D13=0,(B13-D13)=0),0,VLOOKUP(D13,'Schema Exp'!$D$2:$E$10,2, FALSE))</f>
        <v>0</v>
      </c>
      <c r="F13" s="14">
        <f>IF(OR(D13=0,(B13-D13)=0),0,VLOOKUP(D13,'Schema Exp'!$J$2:$K$10,2, FALSE) )</f>
        <v>0</v>
      </c>
    </row>
    <row r="15" spans="1:12">
      <c r="A15" t="s">
        <v>18</v>
      </c>
      <c r="B15" s="2"/>
      <c r="C15" s="13">
        <f>D11</f>
        <v>0</v>
      </c>
      <c r="D15" s="13"/>
      <c r="E15" s="13">
        <f>IF(OR(D15=0,(B15-D15)=0),0,VLOOKUP(D15,'Schema Exp'!$G$2:$H$10,2, FALSE))</f>
        <v>0</v>
      </c>
      <c r="F15" s="13">
        <f>IF(OR(D15=0,(B15-D15)=0),0,VLOOKUP(D15,'Schema Exp'!$J$2:$K$10,2, FALSE) )</f>
        <v>0</v>
      </c>
    </row>
    <row r="16" spans="1:12">
      <c r="A16" t="s">
        <v>19</v>
      </c>
      <c r="B16" s="2"/>
      <c r="C16" s="13">
        <f>D11</f>
        <v>0</v>
      </c>
      <c r="D16" s="13"/>
      <c r="E16" s="13">
        <f>IF(OR(D16=0,(B16-D16)=0),0,VLOOKUP(D16,'Schema Exp'!$G$2:$H$10,2, FALSE))</f>
        <v>0</v>
      </c>
      <c r="F16" s="13">
        <f>IF(OR(D16=0,(B16-D16)=0),0,VLOOKUP(D16,'Schema Exp'!$J$2:$K$10,2, FALSE) )</f>
        <v>0</v>
      </c>
    </row>
    <row r="17" spans="1:6">
      <c r="A17" t="s">
        <v>20</v>
      </c>
      <c r="B17" s="2"/>
      <c r="C17" s="13">
        <f>D11</f>
        <v>0</v>
      </c>
      <c r="D17" s="13"/>
      <c r="E17" s="13">
        <f>IF(OR(D17=0,(B17-D17)=0),0,VLOOKUP(D17,'Schema Exp'!$G$2:$H$10,2, FALSE))</f>
        <v>0</v>
      </c>
      <c r="F17" s="13">
        <f>IF(OR(D17=0,(B17-D17)=0),0,VLOOKUP(D17,'Schema Exp'!$J$2:$K$10,2, FALSE) )</f>
        <v>0</v>
      </c>
    </row>
    <row r="18" spans="1:6">
      <c r="A18" t="s">
        <v>21</v>
      </c>
      <c r="B18" s="2"/>
      <c r="C18" s="13">
        <f>D11</f>
        <v>0</v>
      </c>
      <c r="D18" s="13"/>
      <c r="E18" s="13">
        <f>IF(OR(D18=0,(B18-D18)=0),0,VLOOKUP(D18,'Schema Exp'!$G$2:$H$10,2, FALSE))</f>
        <v>0</v>
      </c>
      <c r="F18" s="13">
        <f>IF(OR(D18=0,(B18-D18)=0),0,VLOOKUP(D18,'Schema Exp'!$J$2:$K$10,2, FALSE) )</f>
        <v>0</v>
      </c>
    </row>
    <row r="20" spans="1:6">
      <c r="A20" t="s">
        <v>22</v>
      </c>
      <c r="B20" s="2"/>
      <c r="C20" s="15">
        <f>D12</f>
        <v>0</v>
      </c>
      <c r="D20" s="15"/>
      <c r="E20" s="15">
        <f>IF(OR(D20=0,(B20-D20)=0),0,VLOOKUP(D20,'Schema Exp'!$G$2:$H$10,2, FALSE))</f>
        <v>0</v>
      </c>
      <c r="F20" s="15">
        <f>IF(OR(D20=0,(B20-D20)=0),0,VLOOKUP(D20,'Schema Exp'!$J$2:$K$10,2, FALSE) )</f>
        <v>0</v>
      </c>
    </row>
    <row r="21" spans="1:6">
      <c r="A21" t="s">
        <v>23</v>
      </c>
      <c r="B21" s="2"/>
      <c r="C21" s="15">
        <f>D12</f>
        <v>0</v>
      </c>
      <c r="D21" s="15"/>
      <c r="E21" s="15">
        <f>IF(OR(D21=0,(B21-D21)=0),0,VLOOKUP(D21,'Schema Exp'!$G$2:$H$10,2, FALSE))</f>
        <v>0</v>
      </c>
      <c r="F21" s="15">
        <f>IF(OR(D21=0,(B21-D21)=0),0,VLOOKUP(D21,'Schema Exp'!$J$2:$K$10,2, FALSE) )</f>
        <v>0</v>
      </c>
    </row>
    <row r="22" spans="1:6">
      <c r="A22" t="s">
        <v>24</v>
      </c>
      <c r="B22" s="2"/>
      <c r="C22" s="15">
        <f>D12</f>
        <v>0</v>
      </c>
      <c r="D22" s="15"/>
      <c r="E22" s="15">
        <f>IF(OR(D22=0,(B22-D22)=0),0,VLOOKUP(D22,'Schema Exp'!$G$2:$H$10,2, FALSE))</f>
        <v>0</v>
      </c>
      <c r="F22" s="15">
        <f>IF(OR(D22=0,(B22-D22)=0),0,VLOOKUP(D22,'Schema Exp'!$J$2:$K$10,2, FALSE) )</f>
        <v>0</v>
      </c>
    </row>
    <row r="23" spans="1:6">
      <c r="A23" t="s">
        <v>25</v>
      </c>
      <c r="B23" s="2"/>
      <c r="C23" s="15">
        <f>D12</f>
        <v>0</v>
      </c>
      <c r="D23" s="15"/>
      <c r="E23" s="15">
        <f>IF(OR(D23=0,(B23-D23)=0),0,VLOOKUP(D23,'Schema Exp'!$G$2:$H$10,2, FALSE))</f>
        <v>0</v>
      </c>
      <c r="F23" s="15">
        <f>IF(OR(D23=0,(B23-D23)=0),0,VLOOKUP(D23,'Schema Exp'!$J$2:$K$10,2, FALSE) )</f>
        <v>0</v>
      </c>
    </row>
    <row r="25" spans="1:6">
      <c r="A25" t="s">
        <v>26</v>
      </c>
      <c r="B25" s="2"/>
      <c r="C25" s="14">
        <f>D13</f>
        <v>0</v>
      </c>
      <c r="D25" s="14"/>
      <c r="E25" s="14">
        <f>IF(OR(D25=0,(B25-D25)=0),0,VLOOKUP(D25,'Schema Exp'!$G$2:$H$10,2, FALSE))</f>
        <v>0</v>
      </c>
      <c r="F25" s="14">
        <f>IF(OR(D25=0,(B25-D25)=0),0,VLOOKUP(D25,'Schema Exp'!$J$2:$K$10,2, FALSE) )</f>
        <v>0</v>
      </c>
    </row>
    <row r="26" spans="1:6">
      <c r="A26" t="s">
        <v>27</v>
      </c>
      <c r="B26" s="2"/>
      <c r="C26" s="14">
        <f>D13</f>
        <v>0</v>
      </c>
      <c r="D26" s="14"/>
      <c r="E26" s="14">
        <f>IF(OR(D26=0,(B26-D26)=0),0,VLOOKUP(D26,'Schema Exp'!$G$2:$H$10,2, FALSE))</f>
        <v>0</v>
      </c>
      <c r="F26" s="14">
        <f>IF(OR(D26=0,(B26-D26)=0),0,VLOOKUP(D26,'Schema Exp'!$J$2:$K$10,2, FALSE) )</f>
        <v>0</v>
      </c>
    </row>
    <row r="27" spans="1:6">
      <c r="A27" t="s">
        <v>28</v>
      </c>
      <c r="B27" s="2"/>
      <c r="C27" s="14">
        <f>D13</f>
        <v>0</v>
      </c>
      <c r="D27" s="14"/>
      <c r="E27" s="14">
        <f>IF(OR(D27=0,(B27-D27)=0),0,VLOOKUP(D27,'Schema Exp'!$G$2:$H$10,2, FALSE))</f>
        <v>0</v>
      </c>
      <c r="F27" s="14">
        <f>IF(OR(D27=0,(B27-D27)=0),0,VLOOKUP(D27,'Schema Exp'!$J$2:$K$10,2, FALSE) )</f>
        <v>0</v>
      </c>
    </row>
    <row r="28" spans="1:6">
      <c r="A28" t="s">
        <v>29</v>
      </c>
      <c r="B28" s="2"/>
      <c r="C28" s="14">
        <f>D13</f>
        <v>0</v>
      </c>
      <c r="D28" s="14"/>
      <c r="E28" s="14">
        <f>IF(OR(D28=0,(B28-D28)=0),0,VLOOKUP(D28,'Schema Exp'!$G$2:$H$10,2, FALSE))</f>
        <v>0</v>
      </c>
      <c r="F28" s="14">
        <f>IF(OR(D28=0,(B28-D28)=0),0,VLOOKUP(D28,'Schema Exp'!$J$2:$K$10,2, FALSE) )</f>
        <v>0</v>
      </c>
    </row>
    <row r="30" spans="1:6">
      <c r="A30" s="3" t="s">
        <v>33</v>
      </c>
      <c r="B30" s="3"/>
      <c r="C30" s="3"/>
      <c r="D30" s="3"/>
      <c r="E30" s="3"/>
      <c r="F30" s="3"/>
    </row>
    <row r="31" spans="1:6">
      <c r="E31" t="s">
        <v>34</v>
      </c>
    </row>
    <row r="32" spans="1:6">
      <c r="F32">
        <f>IF(E32&gt;0,1,0)</f>
        <v>0</v>
      </c>
    </row>
    <row r="33" spans="6:6">
      <c r="F33">
        <f t="shared" ref="F33:F50" si="0">IF(E33&gt;0,1,0)</f>
        <v>0</v>
      </c>
    </row>
    <row r="34" spans="6:6">
      <c r="F34">
        <f t="shared" si="0"/>
        <v>0</v>
      </c>
    </row>
    <row r="35" spans="6:6">
      <c r="F35">
        <f t="shared" si="0"/>
        <v>0</v>
      </c>
    </row>
    <row r="36" spans="6:6">
      <c r="F36">
        <f t="shared" si="0"/>
        <v>0</v>
      </c>
    </row>
    <row r="37" spans="6:6">
      <c r="F37">
        <f t="shared" si="0"/>
        <v>0</v>
      </c>
    </row>
    <row r="38" spans="6:6">
      <c r="F38">
        <f t="shared" si="0"/>
        <v>0</v>
      </c>
    </row>
    <row r="39" spans="6:6">
      <c r="F39">
        <f t="shared" si="0"/>
        <v>0</v>
      </c>
    </row>
    <row r="40" spans="6:6">
      <c r="F40">
        <f t="shared" si="0"/>
        <v>0</v>
      </c>
    </row>
    <row r="41" spans="6:6">
      <c r="F41">
        <f t="shared" si="0"/>
        <v>0</v>
      </c>
    </row>
    <row r="42" spans="6:6">
      <c r="F42">
        <f t="shared" si="0"/>
        <v>0</v>
      </c>
    </row>
    <row r="43" spans="6:6">
      <c r="F43">
        <f t="shared" si="0"/>
        <v>0</v>
      </c>
    </row>
    <row r="44" spans="6:6">
      <c r="F44">
        <f t="shared" si="0"/>
        <v>0</v>
      </c>
    </row>
    <row r="45" spans="6:6">
      <c r="F45">
        <f t="shared" si="0"/>
        <v>0</v>
      </c>
    </row>
    <row r="46" spans="6:6">
      <c r="F46">
        <f t="shared" si="0"/>
        <v>0</v>
      </c>
    </row>
    <row r="47" spans="6:6">
      <c r="F47">
        <f t="shared" si="0"/>
        <v>0</v>
      </c>
    </row>
    <row r="48" spans="6:6">
      <c r="F48">
        <f t="shared" si="0"/>
        <v>0</v>
      </c>
    </row>
    <row r="49" spans="6:6">
      <c r="F49">
        <f t="shared" si="0"/>
        <v>0</v>
      </c>
    </row>
    <row r="50" spans="6:6">
      <c r="F50">
        <f t="shared" si="0"/>
        <v>0</v>
      </c>
    </row>
  </sheetData>
  <mergeCells count="1">
    <mergeCell ref="A30:F3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1AABF-38F5-424B-AEC6-9A2D7873D118}">
  <dimension ref="A1:H20"/>
  <sheetViews>
    <sheetView workbookViewId="0">
      <selection activeCell="H1" sqref="H1"/>
    </sheetView>
  </sheetViews>
  <sheetFormatPr defaultRowHeight="14.5"/>
  <cols>
    <col min="2" max="2" width="17.36328125" bestFit="1" customWidth="1"/>
    <col min="3" max="3" width="13.90625" bestFit="1" customWidth="1"/>
    <col min="4" max="4" width="14.453125" bestFit="1" customWidth="1"/>
    <col min="5" max="5" width="10.36328125" bestFit="1" customWidth="1"/>
    <col min="7" max="7" width="18.36328125" customWidth="1"/>
    <col min="8" max="8" width="25.36328125" customWidth="1"/>
  </cols>
  <sheetData>
    <row r="1" spans="1:8">
      <c r="A1">
        <v>1</v>
      </c>
      <c r="B1" t="s">
        <v>35</v>
      </c>
      <c r="C1" s="4" t="s">
        <v>55</v>
      </c>
      <c r="D1" s="4" t="s">
        <v>56</v>
      </c>
      <c r="E1" s="4" t="s">
        <v>57</v>
      </c>
      <c r="G1" t="str">
        <f ca="1">VLOOKUP(RANDBETWEEN(1,20),A:B,2)</f>
        <v>Molise</v>
      </c>
      <c r="H1" t="str">
        <f ca="1">VLOOKUP(G1,B:E,RANDBETWEEN(2,4))</f>
        <v>Buizel</v>
      </c>
    </row>
    <row r="2" spans="1:8">
      <c r="A2">
        <f>A1+1</f>
        <v>2</v>
      </c>
      <c r="B2" t="s">
        <v>36</v>
      </c>
      <c r="C2" s="4" t="s">
        <v>58</v>
      </c>
      <c r="D2" s="4" t="s">
        <v>59</v>
      </c>
      <c r="E2" s="4" t="s">
        <v>60</v>
      </c>
    </row>
    <row r="3" spans="1:8">
      <c r="A3">
        <f t="shared" ref="A3:A20" si="0">A2+1</f>
        <v>3</v>
      </c>
      <c r="B3" t="s">
        <v>37</v>
      </c>
      <c r="C3" s="4" t="s">
        <v>61</v>
      </c>
      <c r="D3" s="4" t="s">
        <v>62</v>
      </c>
      <c r="E3" s="4" t="s">
        <v>63</v>
      </c>
    </row>
    <row r="4" spans="1:8">
      <c r="A4">
        <f t="shared" si="0"/>
        <v>4</v>
      </c>
      <c r="B4" t="s">
        <v>38</v>
      </c>
      <c r="C4" s="4" t="s">
        <v>64</v>
      </c>
      <c r="D4" s="4" t="s">
        <v>65</v>
      </c>
      <c r="E4" s="4" t="s">
        <v>66</v>
      </c>
    </row>
    <row r="5" spans="1:8">
      <c r="A5">
        <f t="shared" si="0"/>
        <v>5</v>
      </c>
      <c r="B5" t="s">
        <v>39</v>
      </c>
      <c r="C5" s="4" t="s">
        <v>67</v>
      </c>
      <c r="D5" s="4" t="s">
        <v>68</v>
      </c>
      <c r="E5" s="4" t="s">
        <v>69</v>
      </c>
    </row>
    <row r="6" spans="1:8">
      <c r="A6">
        <f t="shared" si="0"/>
        <v>6</v>
      </c>
      <c r="B6" t="s">
        <v>40</v>
      </c>
      <c r="C6" s="4" t="s">
        <v>70</v>
      </c>
      <c r="D6" s="4" t="s">
        <v>71</v>
      </c>
      <c r="E6" s="4" t="s">
        <v>72</v>
      </c>
    </row>
    <row r="7" spans="1:8">
      <c r="A7">
        <f t="shared" si="0"/>
        <v>7</v>
      </c>
      <c r="B7" t="s">
        <v>41</v>
      </c>
      <c r="C7" s="4" t="s">
        <v>73</v>
      </c>
      <c r="D7" s="4" t="s">
        <v>74</v>
      </c>
      <c r="E7" s="4" t="s">
        <v>75</v>
      </c>
    </row>
    <row r="8" spans="1:8">
      <c r="A8">
        <f t="shared" si="0"/>
        <v>8</v>
      </c>
      <c r="B8" t="s">
        <v>42</v>
      </c>
      <c r="C8" s="4" t="s">
        <v>76</v>
      </c>
      <c r="D8" s="4" t="s">
        <v>77</v>
      </c>
      <c r="E8" s="4" t="s">
        <v>78</v>
      </c>
    </row>
    <row r="9" spans="1:8">
      <c r="A9">
        <f t="shared" si="0"/>
        <v>9</v>
      </c>
      <c r="B9" t="s">
        <v>43</v>
      </c>
      <c r="C9" s="4" t="s">
        <v>79</v>
      </c>
      <c r="D9" s="4" t="s">
        <v>80</v>
      </c>
      <c r="E9" s="4" t="s">
        <v>81</v>
      </c>
    </row>
    <row r="10" spans="1:8">
      <c r="A10">
        <f t="shared" si="0"/>
        <v>10</v>
      </c>
      <c r="B10" t="s">
        <v>44</v>
      </c>
      <c r="C10" s="4" t="s">
        <v>82</v>
      </c>
      <c r="D10" s="4" t="s">
        <v>83</v>
      </c>
      <c r="E10" s="4" t="s">
        <v>84</v>
      </c>
    </row>
    <row r="11" spans="1:8">
      <c r="A11">
        <f t="shared" si="0"/>
        <v>11</v>
      </c>
      <c r="B11" t="s">
        <v>45</v>
      </c>
      <c r="C11" s="4" t="s">
        <v>85</v>
      </c>
      <c r="D11" s="4" t="s">
        <v>86</v>
      </c>
      <c r="E11" s="4" t="s">
        <v>87</v>
      </c>
    </row>
    <row r="12" spans="1:8">
      <c r="A12">
        <f t="shared" si="0"/>
        <v>12</v>
      </c>
      <c r="B12" t="s">
        <v>46</v>
      </c>
      <c r="C12" s="4" t="s">
        <v>88</v>
      </c>
      <c r="D12" s="4" t="s">
        <v>89</v>
      </c>
      <c r="E12" s="4" t="s">
        <v>90</v>
      </c>
    </row>
    <row r="13" spans="1:8">
      <c r="A13">
        <f t="shared" si="0"/>
        <v>13</v>
      </c>
      <c r="B13" t="s">
        <v>47</v>
      </c>
      <c r="C13" s="4" t="s">
        <v>91</v>
      </c>
      <c r="D13" s="4" t="s">
        <v>71</v>
      </c>
      <c r="E13" s="4" t="s">
        <v>92</v>
      </c>
    </row>
    <row r="14" spans="1:8">
      <c r="A14">
        <f t="shared" si="0"/>
        <v>14</v>
      </c>
      <c r="B14" t="s">
        <v>48</v>
      </c>
      <c r="C14" s="4" t="s">
        <v>93</v>
      </c>
      <c r="D14" s="4" t="s">
        <v>94</v>
      </c>
      <c r="E14" s="4" t="s">
        <v>95</v>
      </c>
    </row>
    <row r="15" spans="1:8">
      <c r="A15">
        <f t="shared" si="0"/>
        <v>15</v>
      </c>
      <c r="B15" t="s">
        <v>49</v>
      </c>
      <c r="C15" s="4" t="s">
        <v>96</v>
      </c>
      <c r="D15" s="4" t="s">
        <v>97</v>
      </c>
      <c r="E15" s="4" t="s">
        <v>98</v>
      </c>
    </row>
    <row r="16" spans="1:8">
      <c r="A16">
        <f t="shared" si="0"/>
        <v>16</v>
      </c>
      <c r="B16" t="s">
        <v>50</v>
      </c>
      <c r="C16" s="4" t="s">
        <v>99</v>
      </c>
      <c r="D16" s="4" t="s">
        <v>100</v>
      </c>
      <c r="E16" s="4" t="s">
        <v>101</v>
      </c>
    </row>
    <row r="17" spans="1:5">
      <c r="A17">
        <f t="shared" si="0"/>
        <v>17</v>
      </c>
      <c r="B17" t="s">
        <v>51</v>
      </c>
      <c r="C17" s="4" t="s">
        <v>102</v>
      </c>
      <c r="D17" s="4" t="s">
        <v>103</v>
      </c>
      <c r="E17" s="4" t="s">
        <v>104</v>
      </c>
    </row>
    <row r="18" spans="1:5">
      <c r="A18">
        <f t="shared" si="0"/>
        <v>18</v>
      </c>
      <c r="B18" t="s">
        <v>52</v>
      </c>
      <c r="C18" s="4" t="s">
        <v>105</v>
      </c>
      <c r="D18" s="4" t="s">
        <v>106</v>
      </c>
      <c r="E18" s="4" t="s">
        <v>107</v>
      </c>
    </row>
    <row r="19" spans="1:5">
      <c r="A19">
        <f t="shared" si="0"/>
        <v>19</v>
      </c>
      <c r="B19" t="s">
        <v>53</v>
      </c>
      <c r="C19" s="4" t="s">
        <v>108</v>
      </c>
      <c r="D19" s="4" t="s">
        <v>109</v>
      </c>
      <c r="E19" s="4" t="s">
        <v>110</v>
      </c>
    </row>
    <row r="20" spans="1:5">
      <c r="A20">
        <f t="shared" si="0"/>
        <v>20</v>
      </c>
      <c r="B20" t="s">
        <v>54</v>
      </c>
      <c r="C20" s="4" t="s">
        <v>111</v>
      </c>
      <c r="D20" s="4" t="s">
        <v>112</v>
      </c>
      <c r="E20" s="4" t="s">
        <v>113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E2EA-1D97-4ECC-90B2-F3C2DEAF2B3C}">
  <dimension ref="A1:N10"/>
  <sheetViews>
    <sheetView workbookViewId="0">
      <selection activeCell="B22" sqref="B22"/>
    </sheetView>
  </sheetViews>
  <sheetFormatPr defaultRowHeight="14.5"/>
  <cols>
    <col min="1" max="2" width="13.1796875" customWidth="1"/>
    <col min="8" max="8" width="10.453125" customWidth="1"/>
    <col min="13" max="13" width="12.36328125" customWidth="1"/>
    <col min="14" max="14" width="16" customWidth="1"/>
  </cols>
  <sheetData>
    <row r="1" spans="1:14">
      <c r="A1" s="1" t="s">
        <v>11</v>
      </c>
      <c r="B1" s="1"/>
      <c r="D1" s="1" t="s">
        <v>10</v>
      </c>
      <c r="E1" s="1"/>
      <c r="G1" s="1" t="s">
        <v>12</v>
      </c>
      <c r="H1" s="1"/>
      <c r="J1" s="1" t="s">
        <v>13</v>
      </c>
      <c r="K1" s="1"/>
      <c r="M1" s="1" t="s">
        <v>114</v>
      </c>
      <c r="N1" s="1"/>
    </row>
    <row r="2" spans="1:14">
      <c r="A2">
        <v>1</v>
      </c>
      <c r="B2">
        <f>B1+(A2-1)*10</f>
        <v>0</v>
      </c>
      <c r="D2">
        <v>1</v>
      </c>
      <c r="E2">
        <v>6</v>
      </c>
      <c r="G2">
        <v>1</v>
      </c>
      <c r="H2">
        <v>6</v>
      </c>
      <c r="J2">
        <v>1</v>
      </c>
      <c r="K2">
        <v>1</v>
      </c>
      <c r="M2">
        <v>1</v>
      </c>
      <c r="N2">
        <v>1</v>
      </c>
    </row>
    <row r="3" spans="1:14">
      <c r="A3">
        <v>2</v>
      </c>
      <c r="B3">
        <f t="shared" ref="B3:B9" si="0">B2+(A3-1)*10</f>
        <v>10</v>
      </c>
      <c r="D3">
        <v>2</v>
      </c>
      <c r="E3">
        <f>E2+(D3)*8</f>
        <v>22</v>
      </c>
      <c r="G3">
        <v>2</v>
      </c>
      <c r="H3">
        <f>H2+(G3)*6</f>
        <v>18</v>
      </c>
      <c r="J3">
        <v>2</v>
      </c>
      <c r="K3">
        <f>K2+J3</f>
        <v>3</v>
      </c>
      <c r="M3">
        <v>2</v>
      </c>
      <c r="N3">
        <f>N2+M3</f>
        <v>3</v>
      </c>
    </row>
    <row r="4" spans="1:14">
      <c r="A4">
        <v>3</v>
      </c>
      <c r="B4">
        <f t="shared" si="0"/>
        <v>30</v>
      </c>
      <c r="D4">
        <v>3</v>
      </c>
      <c r="E4">
        <f t="shared" ref="E4:E10" si="1">E3+(D4)*8</f>
        <v>46</v>
      </c>
      <c r="G4">
        <v>3</v>
      </c>
      <c r="H4">
        <f t="shared" ref="H4:H10" si="2">H3+(G4)*6</f>
        <v>36</v>
      </c>
      <c r="J4">
        <v>3</v>
      </c>
      <c r="K4">
        <f>K3+J4</f>
        <v>6</v>
      </c>
      <c r="M4">
        <v>3</v>
      </c>
      <c r="N4">
        <f>N3+M4</f>
        <v>6</v>
      </c>
    </row>
    <row r="5" spans="1:14">
      <c r="A5">
        <v>4</v>
      </c>
      <c r="B5">
        <f t="shared" si="0"/>
        <v>60</v>
      </c>
      <c r="D5">
        <v>4</v>
      </c>
      <c r="E5">
        <f t="shared" si="1"/>
        <v>78</v>
      </c>
      <c r="G5">
        <v>4</v>
      </c>
      <c r="H5">
        <f t="shared" si="2"/>
        <v>60</v>
      </c>
      <c r="J5">
        <v>4</v>
      </c>
      <c r="K5">
        <f>K4+J5</f>
        <v>10</v>
      </c>
      <c r="M5">
        <v>4</v>
      </c>
      <c r="N5">
        <f>N4+M5</f>
        <v>10</v>
      </c>
    </row>
    <row r="6" spans="1:14">
      <c r="A6">
        <v>5</v>
      </c>
      <c r="B6">
        <f t="shared" si="0"/>
        <v>100</v>
      </c>
      <c r="D6">
        <v>5</v>
      </c>
      <c r="E6">
        <f t="shared" si="1"/>
        <v>118</v>
      </c>
      <c r="G6">
        <v>5</v>
      </c>
      <c r="H6">
        <f t="shared" si="2"/>
        <v>90</v>
      </c>
      <c r="J6">
        <v>5</v>
      </c>
      <c r="K6">
        <f>K5+J6</f>
        <v>15</v>
      </c>
      <c r="M6">
        <v>5</v>
      </c>
      <c r="N6">
        <f>N5+M6</f>
        <v>15</v>
      </c>
    </row>
    <row r="7" spans="1:14">
      <c r="A7">
        <v>7</v>
      </c>
      <c r="B7">
        <f t="shared" si="0"/>
        <v>160</v>
      </c>
      <c r="D7">
        <v>7</v>
      </c>
      <c r="E7">
        <f t="shared" si="1"/>
        <v>174</v>
      </c>
      <c r="G7">
        <v>7</v>
      </c>
      <c r="H7">
        <f t="shared" si="2"/>
        <v>132</v>
      </c>
      <c r="J7">
        <v>7</v>
      </c>
      <c r="K7">
        <f>K6+J7</f>
        <v>22</v>
      </c>
      <c r="M7">
        <v>7</v>
      </c>
      <c r="N7">
        <f>N6+M7</f>
        <v>22</v>
      </c>
    </row>
    <row r="8" spans="1:14">
      <c r="A8">
        <v>8</v>
      </c>
      <c r="B8">
        <f t="shared" si="0"/>
        <v>230</v>
      </c>
      <c r="D8">
        <v>8</v>
      </c>
      <c r="E8">
        <f t="shared" si="1"/>
        <v>238</v>
      </c>
      <c r="G8">
        <v>8</v>
      </c>
      <c r="H8">
        <f t="shared" si="2"/>
        <v>180</v>
      </c>
      <c r="J8">
        <v>8</v>
      </c>
      <c r="K8">
        <f>K7+J8</f>
        <v>30</v>
      </c>
      <c r="M8">
        <v>8</v>
      </c>
      <c r="N8">
        <f>N7+M8</f>
        <v>30</v>
      </c>
    </row>
    <row r="9" spans="1:14">
      <c r="A9">
        <v>9</v>
      </c>
      <c r="B9">
        <f t="shared" si="0"/>
        <v>310</v>
      </c>
      <c r="D9">
        <v>9</v>
      </c>
      <c r="E9">
        <f t="shared" si="1"/>
        <v>310</v>
      </c>
      <c r="G9">
        <v>9</v>
      </c>
      <c r="H9">
        <f t="shared" si="2"/>
        <v>234</v>
      </c>
      <c r="J9">
        <v>9</v>
      </c>
      <c r="K9">
        <f>K8+J9</f>
        <v>39</v>
      </c>
      <c r="M9">
        <v>9</v>
      </c>
      <c r="N9">
        <f>N8+M9</f>
        <v>39</v>
      </c>
    </row>
    <row r="10" spans="1:14">
      <c r="A10">
        <v>10</v>
      </c>
      <c r="B10">
        <f t="shared" ref="B4:B10" si="3">B9+(A10-1)*10</f>
        <v>400</v>
      </c>
      <c r="D10">
        <v>10</v>
      </c>
      <c r="E10">
        <f t="shared" si="1"/>
        <v>390</v>
      </c>
      <c r="G10">
        <v>10</v>
      </c>
      <c r="H10">
        <f t="shared" si="2"/>
        <v>294</v>
      </c>
      <c r="J10">
        <v>10</v>
      </c>
      <c r="K10">
        <f>K9+J10</f>
        <v>49</v>
      </c>
      <c r="M10">
        <v>10</v>
      </c>
      <c r="N10">
        <f>N9+M10</f>
        <v>49</v>
      </c>
    </row>
  </sheetData>
  <mergeCells count="5">
    <mergeCell ref="A1:B1"/>
    <mergeCell ref="D1:E1"/>
    <mergeCell ref="G1:H1"/>
    <mergeCell ref="J1:K1"/>
    <mergeCell ref="M1:N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Schema 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Scuri, Matteo</dc:creator>
  <cp:lastModifiedBy>Scuri, Matteo</cp:lastModifiedBy>
  <dcterms:created xsi:type="dcterms:W3CDTF">2020-04-14T11:33:49Z</dcterms:created>
  <dcterms:modified xsi:type="dcterms:W3CDTF">2020-04-16T16:09:11Z</dcterms:modified>
</cp:coreProperties>
</file>