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9120383\"/>
    </mc:Choice>
  </mc:AlternateContent>
  <xr:revisionPtr revIDLastSave="0" documentId="13_ncr:1_{5E39CE78-44B3-4689-80DF-1C9FF7D74C56}" xr6:coauthVersionLast="36" xr6:coauthVersionMax="36" xr10:uidLastSave="{00000000-0000-0000-0000-000000000000}"/>
  <bookViews>
    <workbookView xWindow="0" yWindow="0" windowWidth="20490" windowHeight="7695" xr2:uid="{00000000-000D-0000-FFFF-FFFF00000000}"/>
  </bookViews>
  <sheets>
    <sheet name="Sheet1" sheetId="1" r:id="rId1"/>
    <sheet name="Sheet2" sheetId="2" r:id="rId2"/>
    <sheet name="Sheet3" sheetId="3" r:id="rId3"/>
  </sheets>
  <calcPr calcId="17902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4" i="1"/>
  <c r="K5" i="1"/>
  <c r="K6" i="1"/>
  <c r="K7" i="1"/>
  <c r="K8" i="1"/>
  <c r="K9" i="1"/>
  <c r="K10" i="1"/>
  <c r="K11" i="1"/>
  <c r="K4" i="1"/>
  <c r="H5" i="1"/>
  <c r="H6" i="1"/>
  <c r="H7" i="1"/>
  <c r="H8" i="1"/>
  <c r="H9" i="1"/>
  <c r="H10" i="1"/>
  <c r="H11" i="1"/>
  <c r="H4" i="1"/>
  <c r="I6" i="1"/>
  <c r="J6" i="1" s="1"/>
  <c r="I5" i="1"/>
  <c r="J5" i="1" s="1"/>
  <c r="I7" i="1"/>
  <c r="J7" i="1" s="1"/>
  <c r="I8" i="1"/>
  <c r="J8" i="1" s="1"/>
  <c r="I9" i="1"/>
  <c r="J9" i="1" s="1"/>
  <c r="I10" i="1"/>
  <c r="J10" i="1" s="1"/>
  <c r="I11" i="1"/>
  <c r="J11" i="1" s="1"/>
  <c r="I4" i="1"/>
  <c r="J4" i="1" s="1"/>
  <c r="G4" i="1"/>
  <c r="F5" i="1"/>
  <c r="F6" i="1"/>
  <c r="F7" i="1"/>
  <c r="F8" i="1"/>
  <c r="F9" i="1"/>
  <c r="F10" i="1"/>
  <c r="F11" i="1"/>
  <c r="F4" i="1"/>
  <c r="G5" i="1"/>
  <c r="G6" i="1"/>
  <c r="G7" i="1"/>
  <c r="G8" i="1"/>
  <c r="G9" i="1"/>
  <c r="G10" i="1"/>
  <c r="G11" i="1"/>
</calcChain>
</file>

<file path=xl/sharedStrings.xml><?xml version="1.0" encoding="utf-8"?>
<sst xmlns="http://schemas.openxmlformats.org/spreadsheetml/2006/main" count="47" uniqueCount="39">
  <si>
    <t>Stt</t>
  </si>
  <si>
    <t>LCB</t>
  </si>
  <si>
    <t>A001</t>
  </si>
  <si>
    <t>B002</t>
  </si>
  <si>
    <t>C003</t>
  </si>
  <si>
    <t>C004</t>
  </si>
  <si>
    <t>E001</t>
  </si>
  <si>
    <t>D002</t>
  </si>
  <si>
    <t>B003</t>
  </si>
  <si>
    <t>An</t>
  </si>
  <si>
    <t>Chiến</t>
  </si>
  <si>
    <t>Lan</t>
  </si>
  <si>
    <t>Huệ</t>
  </si>
  <si>
    <t>Tin</t>
  </si>
  <si>
    <t>Thương</t>
  </si>
  <si>
    <t>PCCV</t>
  </si>
  <si>
    <t>A</t>
  </si>
  <si>
    <t>B</t>
  </si>
  <si>
    <t>C</t>
  </si>
  <si>
    <t>D</t>
  </si>
  <si>
    <t>E</t>
  </si>
  <si>
    <t>Mã số</t>
  </si>
  <si>
    <t>Tên NV</t>
  </si>
  <si>
    <t>Ngày công</t>
  </si>
  <si>
    <t>Xếp loại</t>
  </si>
  <si>
    <t>Số tiền lãnh</t>
  </si>
  <si>
    <t>Thu nhập</t>
  </si>
  <si>
    <t>Thuế</t>
  </si>
  <si>
    <t>Thực lãnh</t>
  </si>
  <si>
    <t>Lương</t>
  </si>
  <si>
    <t>Thưởng</t>
  </si>
  <si>
    <t>Chu</t>
  </si>
  <si>
    <t>Đơng</t>
  </si>
  <si>
    <t>Bảng phụ cấp</t>
  </si>
  <si>
    <t>Bảng tiền thưởng</t>
  </si>
  <si>
    <t>Thuế thu nhập</t>
  </si>
  <si>
    <t>Loại</t>
  </si>
  <si>
    <t>BẢNG LƯƠNG THÁNG 12/2006
Ngày công quy định: 25</t>
  </si>
  <si>
    <t>Phụ cấp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</si>
</sst>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3"/>
      <scheme val="minor"/>
    </font>
    <font>
      <b/>
      <sz val="14"/>
      <color indexed="8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1" fillId="0" borderId="7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4" fillId="0" borderId="6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workbookViewId="0">
      <selection activeCell="J9" sqref="J9"/>
    </sheetView>
  </sheetViews>
  <sheetFormatPr defaultRowHeight="15" x14ac:dyDescent="0.25"/>
  <cols>
    <col min="1" max="1" width="5.42578125" style="1" customWidth="1"/>
    <col min="2" max="2" width="8.28515625" style="1" customWidth="1"/>
    <col min="3" max="3" width="8.7109375" style="1" customWidth="1"/>
    <col min="4" max="4" width="7.85546875" style="1" customWidth="1"/>
    <col min="5" max="5" width="11.85546875" style="1" customWidth="1"/>
    <col min="6" max="6" width="9.85546875" style="1" customWidth="1"/>
    <col min="7" max="7" width="10.85546875" style="1" customWidth="1"/>
    <col min="8" max="8" width="11.7109375" style="1" customWidth="1"/>
    <col min="9" max="9" width="12.85546875" style="1" customWidth="1"/>
    <col min="10" max="10" width="10.5703125" style="1" customWidth="1"/>
    <col min="11" max="11" width="8.7109375" style="1" customWidth="1"/>
    <col min="12" max="12" width="12.85546875" style="1" customWidth="1"/>
    <col min="13" max="16384" width="9.140625" style="1"/>
  </cols>
  <sheetData>
    <row r="1" spans="1:12" ht="39" customHeight="1" x14ac:dyDescent="0.25">
      <c r="A1" s="2" t="s">
        <v>37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8.75" customHeight="1" x14ac:dyDescent="0.25">
      <c r="A2" s="8" t="s">
        <v>0</v>
      </c>
      <c r="B2" s="8" t="s">
        <v>21</v>
      </c>
      <c r="C2" s="8" t="s">
        <v>22</v>
      </c>
      <c r="D2" s="8" t="s">
        <v>1</v>
      </c>
      <c r="E2" s="8" t="s">
        <v>23</v>
      </c>
      <c r="F2" s="8" t="s">
        <v>24</v>
      </c>
      <c r="G2" s="5" t="s">
        <v>25</v>
      </c>
      <c r="H2" s="6"/>
      <c r="I2" s="7"/>
      <c r="J2" s="8" t="s">
        <v>26</v>
      </c>
      <c r="K2" s="8" t="s">
        <v>27</v>
      </c>
      <c r="L2" s="8" t="s">
        <v>28</v>
      </c>
    </row>
    <row r="3" spans="1:12" ht="20.25" customHeight="1" x14ac:dyDescent="0.25">
      <c r="A3" s="9"/>
      <c r="B3" s="9"/>
      <c r="C3" s="9"/>
      <c r="D3" s="9"/>
      <c r="E3" s="9"/>
      <c r="F3" s="9"/>
      <c r="G3" s="3" t="s">
        <v>38</v>
      </c>
      <c r="H3" s="3" t="s">
        <v>29</v>
      </c>
      <c r="I3" s="3" t="s">
        <v>30</v>
      </c>
      <c r="J3" s="9"/>
      <c r="K3" s="9"/>
      <c r="L3" s="9"/>
    </row>
    <row r="4" spans="1:12" ht="15.75" x14ac:dyDescent="0.25">
      <c r="A4" s="4">
        <v>1</v>
      </c>
      <c r="B4" s="4" t="s">
        <v>2</v>
      </c>
      <c r="C4" s="4" t="s">
        <v>9</v>
      </c>
      <c r="D4" s="4">
        <v>480</v>
      </c>
      <c r="E4" s="4">
        <v>25</v>
      </c>
      <c r="F4" s="4" t="str">
        <f>IF(E4&gt;=27,"A",IF(E4&gt;=26,"B",IF(E4&gt;=25,"C","D")))</f>
        <v>C</v>
      </c>
      <c r="G4" s="4">
        <f>VLOOKUP(LEFT(B4,1),$C$15:$D$19,2,0)</f>
        <v>150</v>
      </c>
      <c r="H4" s="4">
        <f>IF(E4&lt;=25,D4*E4,25*D4+(E4-25)*D4*2)</f>
        <v>12000</v>
      </c>
      <c r="I4" s="4">
        <f>IF(ISNA(VLOOKUP(F4,$F$15:$G$17,2,0)),0,VLOOKUP(F4,$F$15:$G$17,2,0)*H4)</f>
        <v>1200</v>
      </c>
      <c r="J4" s="4">
        <f>G4+H4+I4</f>
        <v>13350</v>
      </c>
      <c r="K4" s="12">
        <f>IF(ISNA(VLOOKUP(J4,$I$15:$J$18,2,1)),0,VLOOKUP(J4,$I$15:$J$18,2,1)*J4)</f>
        <v>934.50000000000011</v>
      </c>
      <c r="L4" s="12">
        <f>J4-K4</f>
        <v>12415.5</v>
      </c>
    </row>
    <row r="5" spans="1:12" ht="15.75" x14ac:dyDescent="0.25">
      <c r="A5" s="4">
        <v>2</v>
      </c>
      <c r="B5" s="4" t="s">
        <v>3</v>
      </c>
      <c r="C5" s="4" t="s">
        <v>31</v>
      </c>
      <c r="D5" s="4">
        <v>450</v>
      </c>
      <c r="E5" s="4">
        <v>26</v>
      </c>
      <c r="F5" s="4" t="str">
        <f t="shared" ref="F5:F11" si="0">IF(E5&gt;=27,"A",IF(E5&gt;=26,"B",IF(E5&gt;=25,"C","D")))</f>
        <v>B</v>
      </c>
      <c r="G5" s="4">
        <f t="shared" ref="G5:G11" si="1">VLOOKUP(LEFT(B5,1),$C$15:$D$19,2,0)</f>
        <v>120</v>
      </c>
      <c r="H5" s="4">
        <f t="shared" ref="H5:H11" si="2">IF(E5&lt;=25,D5*E5,25*D5+(E5-25)*D5*2)</f>
        <v>12150</v>
      </c>
      <c r="I5" s="4">
        <f t="shared" ref="I5:I11" si="3">IF(ISNA(VLOOKUP(F5,$F$15:$G$17,2,0)),0,VLOOKUP(F5,$F$15:$G$17,2,0)*H5)</f>
        <v>2430</v>
      </c>
      <c r="J5" s="4">
        <f t="shared" ref="J5:J11" si="4">G5+H5+I5</f>
        <v>14700</v>
      </c>
      <c r="K5" s="12">
        <f t="shared" ref="K5:K11" si="5">IF(ISNA(VLOOKUP(J5,$I$15:$J$18,2,1)),0,VLOOKUP(J5,$I$15:$J$18,2,1)*J5)</f>
        <v>1323</v>
      </c>
      <c r="L5" s="12">
        <f t="shared" ref="L5:L11" si="6">J5-K5</f>
        <v>13377</v>
      </c>
    </row>
    <row r="6" spans="1:12" ht="15.75" x14ac:dyDescent="0.25">
      <c r="A6" s="4">
        <v>3</v>
      </c>
      <c r="B6" s="4" t="s">
        <v>4</v>
      </c>
      <c r="C6" s="4" t="s">
        <v>10</v>
      </c>
      <c r="D6" s="4">
        <v>390</v>
      </c>
      <c r="E6" s="4">
        <v>27</v>
      </c>
      <c r="F6" s="4" t="str">
        <f t="shared" si="0"/>
        <v>A</v>
      </c>
      <c r="G6" s="4">
        <f t="shared" si="1"/>
        <v>110</v>
      </c>
      <c r="H6" s="4">
        <f t="shared" si="2"/>
        <v>11310</v>
      </c>
      <c r="I6" s="4">
        <f t="shared" si="3"/>
        <v>3393</v>
      </c>
      <c r="J6" s="4">
        <f t="shared" si="4"/>
        <v>14813</v>
      </c>
      <c r="K6" s="12">
        <f t="shared" si="5"/>
        <v>1333.1699999999998</v>
      </c>
      <c r="L6" s="12">
        <f t="shared" si="6"/>
        <v>13479.83</v>
      </c>
    </row>
    <row r="7" spans="1:12" ht="15.75" x14ac:dyDescent="0.25">
      <c r="A7" s="4">
        <v>4</v>
      </c>
      <c r="B7" s="4" t="s">
        <v>5</v>
      </c>
      <c r="C7" s="4" t="s">
        <v>32</v>
      </c>
      <c r="D7" s="4">
        <v>490</v>
      </c>
      <c r="E7" s="4">
        <v>25</v>
      </c>
      <c r="F7" s="4" t="str">
        <f t="shared" si="0"/>
        <v>C</v>
      </c>
      <c r="G7" s="4">
        <f t="shared" si="1"/>
        <v>110</v>
      </c>
      <c r="H7" s="4">
        <f t="shared" si="2"/>
        <v>12250</v>
      </c>
      <c r="I7" s="4">
        <f t="shared" si="3"/>
        <v>1225</v>
      </c>
      <c r="J7" s="4">
        <f t="shared" si="4"/>
        <v>13585</v>
      </c>
      <c r="K7" s="12">
        <f t="shared" si="5"/>
        <v>950.95</v>
      </c>
      <c r="L7" s="12">
        <f t="shared" si="6"/>
        <v>12634.05</v>
      </c>
    </row>
    <row r="8" spans="1:12" ht="15.75" x14ac:dyDescent="0.25">
      <c r="A8" s="4">
        <v>5</v>
      </c>
      <c r="B8" s="4" t="s">
        <v>6</v>
      </c>
      <c r="C8" s="4" t="s">
        <v>11</v>
      </c>
      <c r="D8" s="4">
        <v>360</v>
      </c>
      <c r="E8" s="4">
        <v>26</v>
      </c>
      <c r="F8" s="4" t="str">
        <f t="shared" si="0"/>
        <v>B</v>
      </c>
      <c r="G8" s="4">
        <f t="shared" si="1"/>
        <v>80</v>
      </c>
      <c r="H8" s="4">
        <f t="shared" si="2"/>
        <v>9720</v>
      </c>
      <c r="I8" s="4">
        <f t="shared" si="3"/>
        <v>1944</v>
      </c>
      <c r="J8" s="4">
        <f t="shared" si="4"/>
        <v>11744</v>
      </c>
      <c r="K8" s="12">
        <f t="shared" si="5"/>
        <v>469.76</v>
      </c>
      <c r="L8" s="12">
        <f t="shared" si="6"/>
        <v>11274.24</v>
      </c>
    </row>
    <row r="9" spans="1:12" ht="15.75" x14ac:dyDescent="0.25">
      <c r="A9" s="4">
        <v>6</v>
      </c>
      <c r="B9" s="4" t="s">
        <v>7</v>
      </c>
      <c r="C9" s="4" t="s">
        <v>12</v>
      </c>
      <c r="D9" s="4">
        <v>350</v>
      </c>
      <c r="E9" s="4">
        <v>26</v>
      </c>
      <c r="F9" s="4" t="str">
        <f t="shared" si="0"/>
        <v>B</v>
      </c>
      <c r="G9" s="4">
        <f t="shared" si="1"/>
        <v>90</v>
      </c>
      <c r="H9" s="4">
        <f t="shared" si="2"/>
        <v>9450</v>
      </c>
      <c r="I9" s="4">
        <f t="shared" si="3"/>
        <v>1890</v>
      </c>
      <c r="J9" s="4">
        <f t="shared" si="4"/>
        <v>11430</v>
      </c>
      <c r="K9" s="12">
        <f t="shared" si="5"/>
        <v>457.2</v>
      </c>
      <c r="L9" s="12">
        <f t="shared" si="6"/>
        <v>10972.8</v>
      </c>
    </row>
    <row r="10" spans="1:12" ht="15.75" x14ac:dyDescent="0.25">
      <c r="A10" s="4">
        <v>7</v>
      </c>
      <c r="B10" s="4" t="s">
        <v>6</v>
      </c>
      <c r="C10" s="4" t="s">
        <v>13</v>
      </c>
      <c r="D10" s="4">
        <v>370</v>
      </c>
      <c r="E10" s="4">
        <v>24</v>
      </c>
      <c r="F10" s="4" t="str">
        <f t="shared" si="0"/>
        <v>D</v>
      </c>
      <c r="G10" s="4">
        <f t="shared" si="1"/>
        <v>80</v>
      </c>
      <c r="H10" s="4">
        <f t="shared" si="2"/>
        <v>8880</v>
      </c>
      <c r="I10" s="4">
        <f t="shared" si="3"/>
        <v>0</v>
      </c>
      <c r="J10" s="4">
        <f t="shared" si="4"/>
        <v>8960</v>
      </c>
      <c r="K10" s="12">
        <f t="shared" si="5"/>
        <v>0</v>
      </c>
      <c r="L10" s="12">
        <f t="shared" si="6"/>
        <v>8960</v>
      </c>
    </row>
    <row r="11" spans="1:12" ht="15.75" x14ac:dyDescent="0.25">
      <c r="A11" s="4">
        <v>8</v>
      </c>
      <c r="B11" s="4" t="s">
        <v>8</v>
      </c>
      <c r="C11" s="4" t="s">
        <v>14</v>
      </c>
      <c r="D11" s="4">
        <v>320</v>
      </c>
      <c r="E11" s="4">
        <v>28</v>
      </c>
      <c r="F11" s="4" t="str">
        <f t="shared" si="0"/>
        <v>A</v>
      </c>
      <c r="G11" s="4">
        <f t="shared" si="1"/>
        <v>120</v>
      </c>
      <c r="H11" s="4">
        <f t="shared" si="2"/>
        <v>9920</v>
      </c>
      <c r="I11" s="4">
        <f t="shared" si="3"/>
        <v>2976</v>
      </c>
      <c r="J11" s="4">
        <f t="shared" si="4"/>
        <v>13016</v>
      </c>
      <c r="K11" s="12">
        <f t="shared" si="5"/>
        <v>911.12000000000012</v>
      </c>
      <c r="L11" s="12">
        <f t="shared" si="6"/>
        <v>12104.88</v>
      </c>
    </row>
    <row r="13" spans="1:12" ht="15.75" x14ac:dyDescent="0.25">
      <c r="C13" s="5" t="s">
        <v>33</v>
      </c>
      <c r="D13" s="7"/>
      <c r="E13" s="10"/>
      <c r="F13" s="5" t="s">
        <v>34</v>
      </c>
      <c r="G13" s="7"/>
      <c r="H13" s="10"/>
      <c r="I13" s="5" t="s">
        <v>35</v>
      </c>
      <c r="J13" s="7"/>
    </row>
    <row r="14" spans="1:12" ht="15.75" x14ac:dyDescent="0.25">
      <c r="C14" s="3" t="s">
        <v>21</v>
      </c>
      <c r="D14" s="3" t="s">
        <v>15</v>
      </c>
      <c r="E14" s="10"/>
      <c r="F14" s="3" t="s">
        <v>36</v>
      </c>
      <c r="G14" s="3" t="s">
        <v>30</v>
      </c>
      <c r="H14" s="10"/>
      <c r="I14" s="3" t="s">
        <v>26</v>
      </c>
      <c r="J14" s="3" t="s">
        <v>27</v>
      </c>
    </row>
    <row r="15" spans="1:12" ht="15.75" x14ac:dyDescent="0.25">
      <c r="C15" s="4" t="s">
        <v>16</v>
      </c>
      <c r="D15" s="4">
        <v>150</v>
      </c>
      <c r="E15" s="10"/>
      <c r="F15" s="4" t="s">
        <v>16</v>
      </c>
      <c r="G15" s="11">
        <v>0.3</v>
      </c>
      <c r="H15" s="10"/>
      <c r="I15" s="4">
        <v>9000</v>
      </c>
      <c r="J15" s="11">
        <v>0.02</v>
      </c>
    </row>
    <row r="16" spans="1:12" ht="15.75" x14ac:dyDescent="0.25">
      <c r="C16" s="4" t="s">
        <v>17</v>
      </c>
      <c r="D16" s="4">
        <v>120</v>
      </c>
      <c r="E16" s="10"/>
      <c r="F16" s="4" t="s">
        <v>17</v>
      </c>
      <c r="G16" s="11">
        <v>0.2</v>
      </c>
      <c r="H16" s="10"/>
      <c r="I16" s="4">
        <v>10000</v>
      </c>
      <c r="J16" s="11">
        <v>0.04</v>
      </c>
    </row>
    <row r="17" spans="3:10" ht="15.75" x14ac:dyDescent="0.25">
      <c r="C17" s="4" t="s">
        <v>18</v>
      </c>
      <c r="D17" s="4">
        <v>110</v>
      </c>
      <c r="E17" s="10"/>
      <c r="F17" s="4" t="s">
        <v>18</v>
      </c>
      <c r="G17" s="11">
        <v>0.1</v>
      </c>
      <c r="H17" s="10"/>
      <c r="I17" s="4">
        <v>12000</v>
      </c>
      <c r="J17" s="11">
        <v>7.0000000000000007E-2</v>
      </c>
    </row>
    <row r="18" spans="3:10" ht="15.75" x14ac:dyDescent="0.25">
      <c r="C18" s="4" t="s">
        <v>19</v>
      </c>
      <c r="D18" s="4">
        <v>90</v>
      </c>
      <c r="E18" s="10"/>
      <c r="F18" s="10"/>
      <c r="G18" s="10"/>
      <c r="H18" s="10"/>
      <c r="I18" s="4">
        <v>14000</v>
      </c>
      <c r="J18" s="11">
        <v>0.09</v>
      </c>
    </row>
    <row r="19" spans="3:10" ht="15.75" x14ac:dyDescent="0.25">
      <c r="C19" s="4" t="s">
        <v>20</v>
      </c>
      <c r="D19" s="4">
        <v>80</v>
      </c>
      <c r="E19" s="10"/>
      <c r="F19" s="10"/>
      <c r="G19" s="10"/>
      <c r="H19" s="10"/>
      <c r="I19" s="10"/>
      <c r="J19" s="10"/>
    </row>
  </sheetData>
  <mergeCells count="14">
    <mergeCell ref="I13:J13"/>
    <mergeCell ref="F13:G13"/>
    <mergeCell ref="C13:D13"/>
    <mergeCell ref="A1:L1"/>
    <mergeCell ref="G2:I2"/>
    <mergeCell ref="F2:F3"/>
    <mergeCell ref="E2:E3"/>
    <mergeCell ref="D2:D3"/>
    <mergeCell ref="C2:C3"/>
    <mergeCell ref="B2:B3"/>
    <mergeCell ref="A2:A3"/>
    <mergeCell ref="L2:L3"/>
    <mergeCell ref="K2:K3"/>
    <mergeCell ref="J2:J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vitconbungbu</dc:creator>
  <cp:lastModifiedBy>sv</cp:lastModifiedBy>
  <dcterms:created xsi:type="dcterms:W3CDTF">2009-04-26T16:57:01Z</dcterms:created>
  <dcterms:modified xsi:type="dcterms:W3CDTF">2019-10-24T08:20:20Z</dcterms:modified>
</cp:coreProperties>
</file>