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9120383\"/>
    </mc:Choice>
  </mc:AlternateContent>
  <xr:revisionPtr revIDLastSave="0" documentId="13_ncr:1_{991E6A46-9D03-4046-BF0C-8DBE870FEDA4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Sheet1" sheetId="1" r:id="rId1"/>
  </sheets>
  <definedNames>
    <definedName name="_xlnm._FilterDatabase" localSheetId="0" hidden="1">Sheet1!$A$7:$H$17</definedName>
    <definedName name="_xlnm.Criteria" localSheetId="0">Sheet1!$J$7:$L$8</definedName>
    <definedName name="_xlnm.Extract" localSheetId="0">Sheet1!$A$38:$H$38</definedName>
  </definedNames>
  <calcPr calcId="179021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G16" i="1" s="1"/>
  <c r="F17" i="1"/>
  <c r="F8" i="1"/>
  <c r="G9" i="1"/>
  <c r="G10" i="1"/>
  <c r="H10" i="1" s="1"/>
  <c r="G11" i="1"/>
  <c r="H11" i="1" s="1"/>
  <c r="G12" i="1"/>
  <c r="G13" i="1"/>
  <c r="G14" i="1"/>
  <c r="G15" i="1"/>
  <c r="G17" i="1"/>
  <c r="G8" i="1"/>
  <c r="C9" i="1"/>
  <c r="C10" i="1"/>
  <c r="C11" i="1"/>
  <c r="C12" i="1"/>
  <c r="C13" i="1"/>
  <c r="C14" i="1"/>
  <c r="C15" i="1"/>
  <c r="C16" i="1"/>
  <c r="C17" i="1"/>
  <c r="C8" i="1"/>
  <c r="D8" i="1"/>
  <c r="D16" i="1"/>
  <c r="D14" i="1"/>
  <c r="D11" i="1"/>
  <c r="D17" i="1"/>
  <c r="H17" i="1" s="1"/>
  <c r="D13" i="1"/>
  <c r="D9" i="1"/>
  <c r="D15" i="1"/>
  <c r="H15" i="1" s="1"/>
  <c r="D10" i="1"/>
  <c r="D12" i="1"/>
  <c r="H16" i="1" l="1"/>
  <c r="H14" i="1"/>
  <c r="H8" i="1"/>
  <c r="H9" i="1"/>
  <c r="H13" i="1"/>
  <c r="H12" i="1"/>
</calcChain>
</file>

<file path=xl/sharedStrings.xml><?xml version="1.0" encoding="utf-8"?>
<sst xmlns="http://schemas.openxmlformats.org/spreadsheetml/2006/main" count="76" uniqueCount="45">
  <si>
    <t>Yêu cầu:</t>
  </si>
  <si>
    <t>STT</t>
  </si>
  <si>
    <t>MÃ HÀNG</t>
  </si>
  <si>
    <t>TÊN HÀNG</t>
  </si>
  <si>
    <t>SỐ LƯỢNG</t>
  </si>
  <si>
    <t>ĐƠN GIÁ</t>
  </si>
  <si>
    <t>THÀNH TIỀN</t>
  </si>
  <si>
    <t>Tên hàng</t>
  </si>
  <si>
    <t>Đơn giá</t>
  </si>
  <si>
    <t>Mã</t>
  </si>
  <si>
    <t>Trực thăng số</t>
  </si>
  <si>
    <t>Gà trống số</t>
  </si>
  <si>
    <t>BÁO CÁO BÁN HÀNG</t>
  </si>
  <si>
    <t>BẢNG GIÁ</t>
  </si>
  <si>
    <t>GIẢM GIÁ</t>
  </si>
  <si>
    <t>Loại 1</t>
  </si>
  <si>
    <t>Loại 2</t>
  </si>
  <si>
    <t>Xe hơi số</t>
  </si>
  <si>
    <t>TT</t>
  </si>
  <si>
    <t>GT</t>
  </si>
  <si>
    <t>XH</t>
  </si>
  <si>
    <t>Định dạng bảng tính: khung, nền, dữ liệu số, tiền tệ… (tương tự định dạng BẢNG GIÁ)</t>
  </si>
  <si>
    <t>(1.0đ)</t>
  </si>
  <si>
    <t>LOẠI</t>
  </si>
  <si>
    <r>
      <t xml:space="preserve">LOẠI: Dựa vào </t>
    </r>
    <r>
      <rPr>
        <b/>
        <sz val="12"/>
        <rFont val="Times New Roman"/>
        <family val="1"/>
      </rPr>
      <t>2 ký tự cuố</t>
    </r>
    <r>
      <rPr>
        <sz val="12"/>
        <rFont val="Times New Roman"/>
        <family val="1"/>
      </rPr>
      <t>i, nếu là L1 thì ghi "Loại 1", ngược lại là L2 thì ghi "Loại 2".</t>
    </r>
  </si>
  <si>
    <r>
      <t xml:space="preserve">GIẢM GIÁ: Nếu là hàng </t>
    </r>
    <r>
      <rPr>
        <b/>
        <sz val="12"/>
        <rFont val="Times New Roman"/>
        <family val="1"/>
      </rPr>
      <t>Trực thăng số</t>
    </r>
    <r>
      <rPr>
        <sz val="12"/>
        <rFont val="Times New Roman"/>
        <family val="1"/>
      </rPr>
      <t xml:space="preserve"> hay </t>
    </r>
    <r>
      <rPr>
        <b/>
        <sz val="12"/>
        <rFont val="Times New Roman"/>
        <family val="1"/>
      </rPr>
      <t>Xe hơi số</t>
    </r>
    <r>
      <rPr>
        <sz val="12"/>
        <rFont val="Times New Roman"/>
        <family val="1"/>
      </rPr>
      <t xml:space="preserve">  đều là </t>
    </r>
    <r>
      <rPr>
        <b/>
        <sz val="12"/>
        <rFont val="Times New Roman"/>
        <family val="1"/>
      </rPr>
      <t>Loại 1</t>
    </r>
    <r>
      <rPr>
        <sz val="12"/>
        <rFont val="Times New Roman"/>
        <family val="1"/>
      </rPr>
      <t xml:space="preserve"> thì giảm giá =3% * Số lượng * Đơn giá. Ngược lại bằng 0.</t>
    </r>
  </si>
  <si>
    <r>
      <t xml:space="preserve">THÀNH TIỀN = Số lượng x Đơn giá - Giảm giá. Nếu mặt hàng </t>
    </r>
    <r>
      <rPr>
        <b/>
        <sz val="12"/>
        <rFont val="Times New Roman"/>
        <family val="1"/>
      </rPr>
      <t>Loại 2</t>
    </r>
    <r>
      <rPr>
        <sz val="12"/>
        <rFont val="Times New Roman"/>
        <family val="1"/>
      </rPr>
      <t xml:space="preserve"> có </t>
    </r>
    <r>
      <rPr>
        <b/>
        <sz val="12"/>
        <rFont val="Times New Roman"/>
        <family val="1"/>
      </rPr>
      <t>số lượng</t>
    </r>
    <r>
      <rPr>
        <sz val="12"/>
        <rFont val="Times New Roman"/>
        <family val="1"/>
      </rPr>
      <t xml:space="preserve"> từ </t>
    </r>
    <r>
      <rPr>
        <b/>
        <sz val="12"/>
        <rFont val="Times New Roman"/>
        <family val="1"/>
      </rPr>
      <t>300 trở xuống</t>
    </r>
    <r>
      <rPr>
        <sz val="12"/>
        <rFont val="Times New Roman"/>
        <family val="1"/>
      </rPr>
      <t xml:space="preserve"> thì tăng Thành tiền 2%. </t>
    </r>
  </si>
  <si>
    <t>* Lưu ý: Nếu câu nào làm không được, Bạn có thể nhập dữ liệu giả để làm tiếp các câu sau. Có thể làm không theo thứ tự câu hỏi.</t>
  </si>
  <si>
    <t>BẢNG THỐNG KÊ SỐ LƯỢNG</t>
  </si>
  <si>
    <t>Tính bảng thống kê số lượng.</t>
  </si>
  <si>
    <t>Sắp xếp Bảng tính tăng dần theo Tên hàng, nếu trùng sắp xếp giảm dần theo Đơn giá.</t>
  </si>
  <si>
    <t>1TT01L1</t>
  </si>
  <si>
    <t>2GT01L1</t>
  </si>
  <si>
    <t>1XH01L1</t>
  </si>
  <si>
    <t>2TT02L2</t>
  </si>
  <si>
    <t>1GT02L2</t>
  </si>
  <si>
    <t>2XH02L2</t>
  </si>
  <si>
    <t>1TT02L2</t>
  </si>
  <si>
    <r>
      <t xml:space="preserve">TÊN HÀNG: Dựa vào </t>
    </r>
    <r>
      <rPr>
        <b/>
        <sz val="12"/>
        <rFont val="Times New Roman"/>
        <family val="1"/>
      </rPr>
      <t>2 ký tự 2 và 3</t>
    </r>
    <r>
      <rPr>
        <sz val="12"/>
        <rFont val="Times New Roman"/>
        <family val="1"/>
      </rPr>
      <t xml:space="preserve"> của Mã hàng tra trong Bảng giá.</t>
    </r>
  </si>
  <si>
    <r>
      <t xml:space="preserve">ĐƠN GIÁ: Dựa vào </t>
    </r>
    <r>
      <rPr>
        <b/>
        <sz val="12"/>
        <rFont val="Times New Roman"/>
        <family val="1"/>
      </rPr>
      <t>2 ký tự 2 và 3</t>
    </r>
    <r>
      <rPr>
        <sz val="12"/>
        <rFont val="Times New Roman"/>
        <family val="1"/>
      </rPr>
      <t xml:space="preserve"> của Mã hàng tra trong Bảng giá, tùy theo hàng </t>
    </r>
    <r>
      <rPr>
        <b/>
        <sz val="12"/>
        <rFont val="Times New Roman"/>
        <family val="1"/>
      </rPr>
      <t>Loại 1</t>
    </r>
    <r>
      <rPr>
        <sz val="12"/>
        <rFont val="Times New Roman"/>
        <family val="1"/>
      </rPr>
      <t xml:space="preserve"> hay </t>
    </r>
    <r>
      <rPr>
        <b/>
        <sz val="12"/>
        <rFont val="Times New Roman"/>
        <family val="1"/>
      </rPr>
      <t>Loại 2</t>
    </r>
    <r>
      <rPr>
        <sz val="12"/>
        <rFont val="Times New Roman"/>
        <family val="1"/>
      </rPr>
      <t>.</t>
    </r>
  </si>
  <si>
    <t xml:space="preserve">Điền đầy đủ thông tin, điền cột Stt và đổi tên bảng tính (Worksheet) thành MSSV. </t>
  </si>
  <si>
    <t>Trích ra danh sách mặt hàng là Xe hơi số có Số lượng từ 200 đến 300 (Dùng Advanced Filter).</t>
  </si>
  <si>
    <r>
      <rPr>
        <b/>
        <u/>
        <sz val="12"/>
        <rFont val="Times New Roman"/>
        <family val="1"/>
      </rPr>
      <t>Lưu ý:</t>
    </r>
    <r>
      <rPr>
        <sz val="12"/>
        <rFont val="Times New Roman"/>
        <family val="1"/>
      </rPr>
      <t xml:space="preserve">
1. Đặt tên tập tin bài thi là: &lt;MSSV&gt;.xlsx
2. Điền các thông tin sau: 
       MSSV: 19120383
       Họ tên: Huỳnh Tấn Thọ
       Số máy: 
       Lớp, nhóm: 19CTT2B
3. Thường xuyên nhấn Ctrl-S để lưu bài.
4. Khi hết giờ làm bài, nộp bài thi lên máy chủ FTP</t>
    </r>
  </si>
  <si>
    <t>&gt;=200</t>
  </si>
  <si>
    <t>&lt;=300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</si>
</sst>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)"/>
    <numFmt numFmtId="165" formatCode="#,##0\ &quot;vnđ&quot;"/>
    <numFmt numFmtId="166" formatCode="#,##0\ [$₫-42A]"/>
  </numFmts>
  <fonts count="13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i/>
      <u/>
      <sz val="12"/>
      <name val="Times New Roman"/>
      <family val="1"/>
    </font>
    <font>
      <b/>
      <sz val="16"/>
      <name val="Times New Roman"/>
      <family val="1"/>
    </font>
    <font>
      <sz val="12"/>
      <name val="Arial"/>
      <family val="2"/>
    </font>
    <font>
      <sz val="1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1"/>
      <color indexed="10"/>
      <name val="Times New Roman"/>
      <family val="1"/>
    </font>
    <font>
      <b/>
      <u/>
      <sz val="12"/>
      <name val="Times New Roman"/>
      <family val="1"/>
    </font>
    <font>
      <b/>
      <sz val="12"/>
      <color rgb="FFFF0000"/>
      <name val="Times New Roman"/>
      <family val="1"/>
    </font>
    <font>
      <b/>
      <sz val="14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Fill="1" applyBorder="1" applyAlignment="1"/>
    <xf numFmtId="164" fontId="1" fillId="0" borderId="0" xfId="0" applyNumberFormat="1" applyFont="1" applyAlignment="1">
      <alignment horizontal="right" vertical="top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Alignment="1"/>
    <xf numFmtId="0" fontId="5" fillId="0" borderId="0" xfId="0" applyFont="1"/>
    <xf numFmtId="0" fontId="1" fillId="0" borderId="0" xfId="0" applyFont="1" applyAlignment="1">
      <alignment vertical="top"/>
    </xf>
    <xf numFmtId="0" fontId="1" fillId="0" borderId="0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Fill="1" applyBorder="1" applyAlignment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0" xfId="0" applyNumberFormat="1" applyFont="1" applyBorder="1"/>
    <xf numFmtId="0" fontId="6" fillId="0" borderId="6" xfId="0" applyFont="1" applyBorder="1"/>
    <xf numFmtId="165" fontId="6" fillId="0" borderId="6" xfId="0" applyNumberFormat="1" applyFont="1" applyBorder="1" applyAlignment="1"/>
    <xf numFmtId="165" fontId="6" fillId="0" borderId="7" xfId="0" applyNumberFormat="1" applyFont="1" applyBorder="1"/>
    <xf numFmtId="0" fontId="6" fillId="0" borderId="8" xfId="0" applyFont="1" applyBorder="1"/>
    <xf numFmtId="165" fontId="6" fillId="0" borderId="8" xfId="0" applyNumberFormat="1" applyFont="1" applyBorder="1" applyAlignment="1"/>
    <xf numFmtId="165" fontId="6" fillId="0" borderId="9" xfId="0" applyNumberFormat="1" applyFont="1" applyBorder="1"/>
    <xf numFmtId="0" fontId="6" fillId="0" borderId="1" xfId="0" applyFont="1" applyBorder="1"/>
    <xf numFmtId="165" fontId="6" fillId="0" borderId="1" xfId="0" applyNumberFormat="1" applyFont="1" applyBorder="1" applyAlignment="1"/>
    <xf numFmtId="165" fontId="6" fillId="0" borderId="2" xfId="0" applyNumberFormat="1" applyFont="1" applyBorder="1"/>
    <xf numFmtId="0" fontId="6" fillId="0" borderId="5" xfId="0" applyFont="1" applyBorder="1"/>
    <xf numFmtId="0" fontId="6" fillId="0" borderId="0" xfId="0" applyFont="1" applyBorder="1" applyAlignment="1">
      <alignment horizontal="left"/>
    </xf>
    <xf numFmtId="0" fontId="2" fillId="2" borderId="10" xfId="0" applyNumberFormat="1" applyFont="1" applyFill="1" applyBorder="1" applyAlignment="1">
      <alignment horizontal="center" vertical="center"/>
    </xf>
    <xf numFmtId="0" fontId="2" fillId="2" borderId="11" xfId="0" applyNumberFormat="1" applyFont="1" applyFill="1" applyBorder="1" applyAlignment="1">
      <alignment horizontal="center"/>
    </xf>
    <xf numFmtId="0" fontId="2" fillId="2" borderId="12" xfId="0" applyNumberFormat="1" applyFont="1" applyFill="1" applyBorder="1" applyAlignment="1">
      <alignment horizontal="center"/>
    </xf>
    <xf numFmtId="0" fontId="6" fillId="0" borderId="1" xfId="0" applyFont="1" applyBorder="1" applyAlignment="1"/>
    <xf numFmtId="0" fontId="6" fillId="0" borderId="2" xfId="0" applyFont="1" applyBorder="1" applyAlignment="1"/>
    <xf numFmtId="166" fontId="7" fillId="0" borderId="0" xfId="0" applyNumberFormat="1" applyFont="1"/>
    <xf numFmtId="166" fontId="7" fillId="0" borderId="0" xfId="0" applyNumberFormat="1" applyFont="1" applyFill="1" applyBorder="1" applyAlignment="1"/>
    <xf numFmtId="0" fontId="1" fillId="0" borderId="13" xfId="0" applyFont="1" applyBorder="1"/>
    <xf numFmtId="0" fontId="6" fillId="0" borderId="13" xfId="0" applyFont="1" applyFill="1" applyBorder="1" applyAlignment="1"/>
    <xf numFmtId="0" fontId="6" fillId="0" borderId="13" xfId="0" applyFont="1" applyBorder="1" applyAlignment="1">
      <alignment horizontal="left"/>
    </xf>
    <xf numFmtId="0" fontId="8" fillId="0" borderId="13" xfId="0" applyNumberFormat="1" applyFont="1" applyBorder="1"/>
    <xf numFmtId="166" fontId="7" fillId="0" borderId="13" xfId="0" applyNumberFormat="1" applyFont="1" applyBorder="1"/>
    <xf numFmtId="166" fontId="7" fillId="0" borderId="13" xfId="0" applyNumberFormat="1" applyFont="1" applyFill="1" applyBorder="1" applyAlignment="1"/>
    <xf numFmtId="0" fontId="1" fillId="4" borderId="13" xfId="0" applyFont="1" applyFill="1" applyBorder="1" applyAlignment="1">
      <alignment vertical="top"/>
    </xf>
    <xf numFmtId="0" fontId="1" fillId="4" borderId="13" xfId="0" applyFont="1" applyFill="1" applyBorder="1"/>
    <xf numFmtId="0" fontId="12" fillId="0" borderId="0" xfId="0" applyFont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left" wrapText="1"/>
    </xf>
    <xf numFmtId="0" fontId="11" fillId="3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0</xdr:row>
      <xdr:rowOff>548779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594CEF62-680B-4A48-AC93-F4BD483078A8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7048500" cy="5487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1">
            <a:defRPr sz="1000"/>
          </a:pPr>
          <a:r>
            <a:rPr lang="en-US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ĐỀ THI THỰC HÀNH - XỬ LÝ BẢNG TÍNH</a:t>
          </a:r>
        </a:p>
        <a:p>
          <a:pPr algn="ct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Times New Roman"/>
              <a:cs typeface="Times New Roman"/>
            </a:rPr>
            <a:t>Đề số 3 - Thời gian: 35 phút - Không sử dụng tài liệu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zoomScaleNormal="100" workbookViewId="0">
      <selection activeCell="K4" sqref="K4"/>
    </sheetView>
  </sheetViews>
  <sheetFormatPr defaultColWidth="9.140625" defaultRowHeight="15.75" x14ac:dyDescent="0.25"/>
  <cols>
    <col min="1" max="1" width="6.85546875" style="1" customWidth="1"/>
    <col min="2" max="2" width="15" style="8" customWidth="1"/>
    <col min="3" max="3" width="20" style="1" customWidth="1"/>
    <col min="4" max="4" width="13" style="1" customWidth="1"/>
    <col min="5" max="5" width="14.7109375" style="1" customWidth="1"/>
    <col min="6" max="6" width="14.5703125" style="1" customWidth="1"/>
    <col min="7" max="7" width="14.42578125" style="1" bestFit="1" customWidth="1"/>
    <col min="8" max="8" width="14.5703125" style="1" customWidth="1"/>
    <col min="9" max="9" width="11.28515625" style="1" customWidth="1"/>
    <col min="10" max="10" width="16" style="1" customWidth="1"/>
    <col min="11" max="12" width="16.5703125" style="1" customWidth="1"/>
    <col min="13" max="16384" width="9.140625" style="1"/>
  </cols>
  <sheetData>
    <row r="1" spans="1:12" ht="42" customHeight="1" x14ac:dyDescent="0.3">
      <c r="A1" s="58"/>
      <c r="B1" s="58"/>
      <c r="C1" s="58"/>
      <c r="D1" s="58"/>
      <c r="E1" s="58"/>
      <c r="F1" s="58"/>
      <c r="G1" s="58"/>
      <c r="H1" s="58"/>
      <c r="I1" s="9"/>
      <c r="J1" s="9"/>
    </row>
    <row r="2" spans="1:12" ht="143.25" customHeight="1" x14ac:dyDescent="0.25">
      <c r="A2" s="59" t="s">
        <v>42</v>
      </c>
      <c r="B2" s="60"/>
      <c r="C2" s="60"/>
      <c r="D2" s="60"/>
      <c r="E2" s="60"/>
      <c r="F2" s="60"/>
      <c r="G2" s="60"/>
      <c r="H2" s="60"/>
      <c r="I2" s="10"/>
      <c r="J2" s="10"/>
    </row>
    <row r="3" spans="1:12" ht="30.75" customHeight="1" x14ac:dyDescent="0.25">
      <c r="A3" s="62" t="s">
        <v>27</v>
      </c>
      <c r="B3" s="62"/>
      <c r="C3" s="62"/>
      <c r="D3" s="62"/>
      <c r="E3" s="62"/>
      <c r="F3" s="62"/>
      <c r="G3" s="62"/>
      <c r="H3" s="62"/>
      <c r="I3" s="10"/>
      <c r="J3" s="10"/>
    </row>
    <row r="4" spans="1:12" ht="9.75" customHeight="1" thickBot="1" x14ac:dyDescent="0.3"/>
    <row r="5" spans="1:12" s="14" customFormat="1" ht="16.5" thickBot="1" x14ac:dyDescent="0.3">
      <c r="A5" s="63" t="s">
        <v>12</v>
      </c>
      <c r="B5" s="63"/>
      <c r="C5" s="63"/>
      <c r="D5" s="63"/>
      <c r="E5" s="63"/>
      <c r="F5" s="63"/>
      <c r="G5" s="63"/>
      <c r="H5" s="63"/>
      <c r="I5" s="11"/>
      <c r="J5" s="11"/>
      <c r="K5" s="11"/>
    </row>
    <row r="6" spans="1:12" s="14" customFormat="1" ht="8.25" customHeight="1" thickBot="1" x14ac:dyDescent="0.3">
      <c r="A6" s="43"/>
      <c r="B6" s="43"/>
      <c r="C6" s="43"/>
      <c r="D6" s="43"/>
      <c r="E6" s="43"/>
      <c r="F6" s="43"/>
      <c r="G6" s="43"/>
      <c r="H6" s="43"/>
      <c r="I6" s="11"/>
      <c r="J6" s="11"/>
      <c r="K6" s="11"/>
    </row>
    <row r="7" spans="1:12" s="11" customFormat="1" ht="16.5" thickBot="1" x14ac:dyDescent="0.3">
      <c r="A7" s="49" t="s">
        <v>1</v>
      </c>
      <c r="B7" s="49" t="s">
        <v>2</v>
      </c>
      <c r="C7" s="49" t="s">
        <v>3</v>
      </c>
      <c r="D7" s="49" t="s">
        <v>23</v>
      </c>
      <c r="E7" s="49" t="s">
        <v>4</v>
      </c>
      <c r="F7" s="49" t="s">
        <v>5</v>
      </c>
      <c r="G7" s="50" t="s">
        <v>14</v>
      </c>
      <c r="H7" s="49" t="s">
        <v>6</v>
      </c>
      <c r="J7" s="43" t="s">
        <v>3</v>
      </c>
      <c r="K7" s="43" t="s">
        <v>4</v>
      </c>
      <c r="L7" s="43" t="s">
        <v>4</v>
      </c>
    </row>
    <row r="8" spans="1:12" s="11" customFormat="1" ht="16.5" thickBot="1" x14ac:dyDescent="0.3">
      <c r="A8" s="44">
        <v>1</v>
      </c>
      <c r="B8" s="45" t="s">
        <v>32</v>
      </c>
      <c r="C8" s="46" t="str">
        <f>VLOOKUP(MID(B8,2,2),$A$22:$B$24,2,0)</f>
        <v>Gà trống số</v>
      </c>
      <c r="D8" s="46" t="str">
        <f t="shared" ref="D8:D17" si="0">IF(RIGHT(B8,2)="L1","Loại 1", "Loại 2")</f>
        <v>Loại 1</v>
      </c>
      <c r="E8" s="46">
        <v>40</v>
      </c>
      <c r="F8" s="47">
        <f>IF(D8="Loại 1",VLOOKUP(C8,$B$22:$C$24,2,0), VLOOKUP(C8,$B$22:$D$24,3,0))</f>
        <v>14000</v>
      </c>
      <c r="G8" s="48">
        <f>IF(AND(OR(C8="Trực thăng số",C8="Xe hơi số"),D8="Loại 1"),3%*E8*F8,0)</f>
        <v>0</v>
      </c>
      <c r="H8" s="47">
        <f>IF(AND(D8="Loại 2",E8&lt;300),1.02*(E8*F8-G8),E8*F8-G8)</f>
        <v>560000</v>
      </c>
      <c r="J8" s="43" t="s">
        <v>17</v>
      </c>
      <c r="K8" s="43" t="s">
        <v>43</v>
      </c>
      <c r="L8" s="43" t="s">
        <v>44</v>
      </c>
    </row>
    <row r="9" spans="1:12" s="11" customFormat="1" ht="16.5" thickBot="1" x14ac:dyDescent="0.3">
      <c r="A9" s="44">
        <v>2</v>
      </c>
      <c r="B9" s="45" t="s">
        <v>32</v>
      </c>
      <c r="C9" s="46" t="str">
        <f t="shared" ref="C9:C17" si="1">VLOOKUP(MID(B9,2,2),$A$22:$B$24,2,0)</f>
        <v>Gà trống số</v>
      </c>
      <c r="D9" s="46" t="str">
        <f t="shared" si="0"/>
        <v>Loại 1</v>
      </c>
      <c r="E9" s="46">
        <v>60</v>
      </c>
      <c r="F9" s="47">
        <f t="shared" ref="F9:F17" si="2">IF(D9="Loại 1",VLOOKUP(C9,$B$22:$C$24,2,0), VLOOKUP(C9,$B$22:$D$24,3,0))</f>
        <v>14000</v>
      </c>
      <c r="G9" s="48">
        <f t="shared" ref="G9:G17" si="3">IF(AND(OR(C9="Trực thăng số",C9="Xe hơi số"),D9="Loại 1"),3%*E9*F9,0)</f>
        <v>0</v>
      </c>
      <c r="H9" s="47">
        <f t="shared" ref="H9:H17" si="4">IF(AND(D9="Loại 2",E9&lt;300),1.02*(E9*F9-G9),E9*F9-G9)</f>
        <v>840000</v>
      </c>
    </row>
    <row r="10" spans="1:12" s="11" customFormat="1" ht="16.5" thickBot="1" x14ac:dyDescent="0.3">
      <c r="A10" s="44">
        <v>3</v>
      </c>
      <c r="B10" s="45" t="s">
        <v>32</v>
      </c>
      <c r="C10" s="46" t="str">
        <f t="shared" si="1"/>
        <v>Gà trống số</v>
      </c>
      <c r="D10" s="46" t="str">
        <f t="shared" si="0"/>
        <v>Loại 1</v>
      </c>
      <c r="E10" s="46">
        <v>45</v>
      </c>
      <c r="F10" s="47">
        <f t="shared" si="2"/>
        <v>14000</v>
      </c>
      <c r="G10" s="48">
        <f t="shared" si="3"/>
        <v>0</v>
      </c>
      <c r="H10" s="47">
        <f t="shared" si="4"/>
        <v>630000</v>
      </c>
    </row>
    <row r="11" spans="1:12" s="11" customFormat="1" ht="16.5" thickBot="1" x14ac:dyDescent="0.3">
      <c r="A11" s="44">
        <v>4</v>
      </c>
      <c r="B11" s="45" t="s">
        <v>35</v>
      </c>
      <c r="C11" s="46" t="str">
        <f t="shared" si="1"/>
        <v>Gà trống số</v>
      </c>
      <c r="D11" s="46" t="str">
        <f t="shared" si="0"/>
        <v>Loại 2</v>
      </c>
      <c r="E11" s="46">
        <v>500</v>
      </c>
      <c r="F11" s="47">
        <f t="shared" si="2"/>
        <v>9500</v>
      </c>
      <c r="G11" s="48">
        <f t="shared" si="3"/>
        <v>0</v>
      </c>
      <c r="H11" s="47">
        <f t="shared" si="4"/>
        <v>4750000</v>
      </c>
    </row>
    <row r="12" spans="1:12" s="11" customFormat="1" ht="16.5" thickBot="1" x14ac:dyDescent="0.3">
      <c r="A12" s="44">
        <v>5</v>
      </c>
      <c r="B12" s="45" t="s">
        <v>31</v>
      </c>
      <c r="C12" s="46" t="str">
        <f t="shared" si="1"/>
        <v>Trực thăng số</v>
      </c>
      <c r="D12" s="46" t="str">
        <f t="shared" si="0"/>
        <v>Loại 1</v>
      </c>
      <c r="E12" s="46">
        <v>30</v>
      </c>
      <c r="F12" s="47">
        <f t="shared" si="2"/>
        <v>20000</v>
      </c>
      <c r="G12" s="48">
        <f t="shared" si="3"/>
        <v>18000</v>
      </c>
      <c r="H12" s="47">
        <f t="shared" si="4"/>
        <v>582000</v>
      </c>
    </row>
    <row r="13" spans="1:12" s="11" customFormat="1" ht="16.5" thickBot="1" x14ac:dyDescent="0.3">
      <c r="A13" s="44">
        <v>6</v>
      </c>
      <c r="B13" s="45" t="s">
        <v>31</v>
      </c>
      <c r="C13" s="46" t="str">
        <f t="shared" si="1"/>
        <v>Trực thăng số</v>
      </c>
      <c r="D13" s="46" t="str">
        <f t="shared" si="0"/>
        <v>Loại 1</v>
      </c>
      <c r="E13" s="46">
        <v>100</v>
      </c>
      <c r="F13" s="47">
        <f t="shared" si="2"/>
        <v>20000</v>
      </c>
      <c r="G13" s="48">
        <f t="shared" si="3"/>
        <v>60000</v>
      </c>
      <c r="H13" s="47">
        <f t="shared" si="4"/>
        <v>1940000</v>
      </c>
    </row>
    <row r="14" spans="1:12" s="11" customFormat="1" ht="16.5" thickBot="1" x14ac:dyDescent="0.3">
      <c r="A14" s="44">
        <v>7</v>
      </c>
      <c r="B14" s="45" t="s">
        <v>34</v>
      </c>
      <c r="C14" s="46" t="str">
        <f t="shared" si="1"/>
        <v>Trực thăng số</v>
      </c>
      <c r="D14" s="46" t="str">
        <f t="shared" si="0"/>
        <v>Loại 2</v>
      </c>
      <c r="E14" s="46">
        <v>400</v>
      </c>
      <c r="F14" s="47">
        <f t="shared" si="2"/>
        <v>15000</v>
      </c>
      <c r="G14" s="48">
        <f t="shared" si="3"/>
        <v>0</v>
      </c>
      <c r="H14" s="47">
        <f t="shared" si="4"/>
        <v>6000000</v>
      </c>
    </row>
    <row r="15" spans="1:12" s="11" customFormat="1" ht="16.5" thickBot="1" x14ac:dyDescent="0.3">
      <c r="A15" s="44">
        <v>8</v>
      </c>
      <c r="B15" s="45" t="s">
        <v>37</v>
      </c>
      <c r="C15" s="46" t="str">
        <f t="shared" si="1"/>
        <v>Trực thăng số</v>
      </c>
      <c r="D15" s="46" t="str">
        <f t="shared" si="0"/>
        <v>Loại 2</v>
      </c>
      <c r="E15" s="46">
        <v>200</v>
      </c>
      <c r="F15" s="47">
        <f t="shared" si="2"/>
        <v>15000</v>
      </c>
      <c r="G15" s="48">
        <f t="shared" si="3"/>
        <v>0</v>
      </c>
      <c r="H15" s="47">
        <f t="shared" si="4"/>
        <v>3060000</v>
      </c>
    </row>
    <row r="16" spans="1:12" s="11" customFormat="1" ht="18" customHeight="1" thickBot="1" x14ac:dyDescent="0.3">
      <c r="A16" s="44">
        <v>9</v>
      </c>
      <c r="B16" s="45" t="s">
        <v>33</v>
      </c>
      <c r="C16" s="46" t="str">
        <f t="shared" si="1"/>
        <v>Xe hơi số</v>
      </c>
      <c r="D16" s="46" t="str">
        <f t="shared" si="0"/>
        <v>Loại 1</v>
      </c>
      <c r="E16" s="46">
        <v>35</v>
      </c>
      <c r="F16" s="47">
        <f t="shared" si="2"/>
        <v>29000</v>
      </c>
      <c r="G16" s="48">
        <f t="shared" si="3"/>
        <v>30450</v>
      </c>
      <c r="H16" s="47">
        <f t="shared" si="4"/>
        <v>984550</v>
      </c>
    </row>
    <row r="17" spans="1:12" s="11" customFormat="1" ht="16.5" thickBot="1" x14ac:dyDescent="0.3">
      <c r="A17" s="44">
        <v>10</v>
      </c>
      <c r="B17" s="45" t="s">
        <v>36</v>
      </c>
      <c r="C17" s="46" t="str">
        <f t="shared" si="1"/>
        <v>Xe hơi số</v>
      </c>
      <c r="D17" s="46" t="str">
        <f t="shared" si="0"/>
        <v>Loại 2</v>
      </c>
      <c r="E17" s="46">
        <v>300</v>
      </c>
      <c r="F17" s="47">
        <f t="shared" si="2"/>
        <v>21000</v>
      </c>
      <c r="G17" s="48">
        <f t="shared" si="3"/>
        <v>0</v>
      </c>
      <c r="H17" s="47">
        <f t="shared" si="4"/>
        <v>6300000</v>
      </c>
    </row>
    <row r="18" spans="1:12" s="11" customFormat="1" x14ac:dyDescent="0.25">
      <c r="A18" s="1"/>
      <c r="B18" s="1"/>
      <c r="C18" s="1"/>
      <c r="D18" s="1"/>
      <c r="E18" s="1"/>
      <c r="F18" s="1"/>
      <c r="G18" s="1"/>
    </row>
    <row r="19" spans="1:12" s="11" customFormat="1" ht="16.5" thickBot="1" x14ac:dyDescent="0.3">
      <c r="A19" s="61" t="s">
        <v>13</v>
      </c>
      <c r="B19" s="61"/>
      <c r="C19" s="61"/>
      <c r="D19" s="61"/>
      <c r="E19" s="1"/>
      <c r="F19"/>
      <c r="G19"/>
      <c r="H19"/>
    </row>
    <row r="20" spans="1:12" s="11" customFormat="1" ht="16.5" thickBot="1" x14ac:dyDescent="0.3">
      <c r="A20" s="52" t="s">
        <v>9</v>
      </c>
      <c r="B20" s="54" t="s">
        <v>7</v>
      </c>
      <c r="C20" s="56" t="s">
        <v>8</v>
      </c>
      <c r="D20" s="57"/>
      <c r="E20" s="1"/>
      <c r="F20" s="61" t="s">
        <v>28</v>
      </c>
      <c r="G20" s="61"/>
      <c r="H20" s="61"/>
    </row>
    <row r="21" spans="1:12" s="11" customFormat="1" ht="16.5" thickBot="1" x14ac:dyDescent="0.3">
      <c r="A21" s="53"/>
      <c r="B21" s="55"/>
      <c r="C21" s="17" t="s">
        <v>15</v>
      </c>
      <c r="D21" s="18" t="s">
        <v>16</v>
      </c>
      <c r="E21" s="1"/>
      <c r="F21" s="36" t="s">
        <v>7</v>
      </c>
      <c r="G21" s="37" t="s">
        <v>15</v>
      </c>
      <c r="H21" s="38" t="s">
        <v>16</v>
      </c>
    </row>
    <row r="22" spans="1:12" s="11" customFormat="1" ht="16.5" thickBot="1" x14ac:dyDescent="0.3">
      <c r="A22" s="21" t="s">
        <v>18</v>
      </c>
      <c r="B22" s="25" t="s">
        <v>10</v>
      </c>
      <c r="C22" s="26">
        <v>20000</v>
      </c>
      <c r="D22" s="27">
        <v>15000</v>
      </c>
      <c r="E22" s="1"/>
      <c r="F22" s="34" t="s">
        <v>10</v>
      </c>
      <c r="G22" s="39">
        <v>130</v>
      </c>
      <c r="H22" s="40">
        <v>600</v>
      </c>
    </row>
    <row r="23" spans="1:12" s="11" customFormat="1" ht="18.75" x14ac:dyDescent="0.3">
      <c r="A23" s="22" t="s">
        <v>19</v>
      </c>
      <c r="B23" s="28" t="s">
        <v>11</v>
      </c>
      <c r="C23" s="29">
        <v>14000</v>
      </c>
      <c r="D23" s="30">
        <v>9500</v>
      </c>
      <c r="E23" s="1"/>
      <c r="F23"/>
      <c r="G23"/>
      <c r="H23"/>
      <c r="J23" s="51"/>
      <c r="K23" s="51"/>
      <c r="L23" s="51"/>
    </row>
    <row r="24" spans="1:12" s="11" customFormat="1" ht="16.5" thickBot="1" x14ac:dyDescent="0.3">
      <c r="A24" s="23" t="s">
        <v>20</v>
      </c>
      <c r="B24" s="31" t="s">
        <v>17</v>
      </c>
      <c r="C24" s="32">
        <v>29000</v>
      </c>
      <c r="D24" s="33">
        <v>21000</v>
      </c>
      <c r="E24" s="1"/>
    </row>
    <row r="25" spans="1:12" s="11" customFormat="1" x14ac:dyDescent="0.25">
      <c r="F25" s="1"/>
      <c r="G25" s="1"/>
      <c r="H25" s="1"/>
    </row>
    <row r="26" spans="1:12" x14ac:dyDescent="0.25">
      <c r="A26" s="5" t="s">
        <v>0</v>
      </c>
      <c r="C26" s="7"/>
      <c r="D26" s="12"/>
      <c r="E26" s="12"/>
    </row>
    <row r="27" spans="1:12" x14ac:dyDescent="0.25">
      <c r="A27" s="6">
        <v>1</v>
      </c>
      <c r="B27" s="11" t="s">
        <v>40</v>
      </c>
      <c r="C27" s="7"/>
      <c r="D27" s="12"/>
      <c r="E27" s="12"/>
      <c r="K27" s="19" t="s">
        <v>22</v>
      </c>
    </row>
    <row r="28" spans="1:12" x14ac:dyDescent="0.25">
      <c r="A28" s="6">
        <v>2</v>
      </c>
      <c r="B28" s="15" t="s">
        <v>38</v>
      </c>
      <c r="C28" s="2"/>
      <c r="D28" s="2"/>
      <c r="E28" s="2"/>
      <c r="K28" s="19" t="s">
        <v>22</v>
      </c>
    </row>
    <row r="29" spans="1:12" x14ac:dyDescent="0.25">
      <c r="A29" s="6">
        <v>3</v>
      </c>
      <c r="B29" s="15" t="s">
        <v>24</v>
      </c>
      <c r="C29" s="2"/>
      <c r="D29" s="2"/>
      <c r="E29" s="2"/>
      <c r="F29" s="4"/>
      <c r="K29" s="19" t="s">
        <v>22</v>
      </c>
    </row>
    <row r="30" spans="1:12" x14ac:dyDescent="0.25">
      <c r="A30" s="6">
        <v>4</v>
      </c>
      <c r="B30" s="8" t="s">
        <v>39</v>
      </c>
      <c r="C30" s="2"/>
      <c r="D30" s="2"/>
      <c r="E30" s="3"/>
      <c r="K30" s="19" t="s">
        <v>22</v>
      </c>
    </row>
    <row r="31" spans="1:12" x14ac:dyDescent="0.25">
      <c r="A31" s="6">
        <v>5</v>
      </c>
      <c r="B31" s="13" t="s">
        <v>25</v>
      </c>
      <c r="C31" s="2"/>
      <c r="D31" s="2"/>
      <c r="E31" s="2"/>
      <c r="K31" s="19" t="s">
        <v>22</v>
      </c>
    </row>
    <row r="32" spans="1:12" x14ac:dyDescent="0.25">
      <c r="A32" s="6">
        <v>6</v>
      </c>
      <c r="B32" s="8" t="s">
        <v>26</v>
      </c>
      <c r="K32" s="19" t="s">
        <v>22</v>
      </c>
    </row>
    <row r="33" spans="1:11" x14ac:dyDescent="0.25">
      <c r="A33" s="6">
        <v>7</v>
      </c>
      <c r="B33" s="11" t="s">
        <v>30</v>
      </c>
      <c r="K33" s="19" t="s">
        <v>22</v>
      </c>
    </row>
    <row r="34" spans="1:11" x14ac:dyDescent="0.25">
      <c r="A34" s="6">
        <v>8</v>
      </c>
      <c r="B34" s="15" t="s">
        <v>29</v>
      </c>
      <c r="K34" s="19" t="s">
        <v>22</v>
      </c>
    </row>
    <row r="35" spans="1:11" x14ac:dyDescent="0.25">
      <c r="A35" s="6">
        <v>9</v>
      </c>
      <c r="B35" s="15" t="s">
        <v>41</v>
      </c>
      <c r="K35" s="19" t="s">
        <v>22</v>
      </c>
    </row>
    <row r="36" spans="1:11" x14ac:dyDescent="0.25">
      <c r="A36" s="6">
        <v>10</v>
      </c>
      <c r="B36" s="11" t="s">
        <v>21</v>
      </c>
      <c r="K36" s="19" t="s">
        <v>22</v>
      </c>
    </row>
    <row r="37" spans="1:11" x14ac:dyDescent="0.25">
      <c r="A37" s="6"/>
      <c r="B37" s="1"/>
    </row>
    <row r="38" spans="1:11" x14ac:dyDescent="0.25">
      <c r="A38" s="16" t="s">
        <v>1</v>
      </c>
      <c r="B38" s="16" t="s">
        <v>2</v>
      </c>
      <c r="C38" s="16" t="s">
        <v>3</v>
      </c>
      <c r="D38" s="16" t="s">
        <v>23</v>
      </c>
      <c r="E38" s="16" t="s">
        <v>4</v>
      </c>
      <c r="F38" s="16" t="s">
        <v>5</v>
      </c>
      <c r="G38" s="11" t="s">
        <v>14</v>
      </c>
      <c r="H38" s="16" t="s">
        <v>6</v>
      </c>
    </row>
    <row r="39" spans="1:11" x14ac:dyDescent="0.25">
      <c r="A39" s="20">
        <v>10</v>
      </c>
      <c r="B39" s="35" t="s">
        <v>36</v>
      </c>
      <c r="C39" s="24" t="s">
        <v>17</v>
      </c>
      <c r="D39" s="24" t="s">
        <v>16</v>
      </c>
      <c r="E39" s="24">
        <v>300</v>
      </c>
      <c r="F39" s="41">
        <v>21000</v>
      </c>
      <c r="G39" s="42">
        <v>0</v>
      </c>
      <c r="H39" s="41">
        <v>6300000</v>
      </c>
    </row>
    <row r="42" spans="1:11" x14ac:dyDescent="0.25">
      <c r="B42" s="11"/>
    </row>
    <row r="43" spans="1:11" x14ac:dyDescent="0.25">
      <c r="B43" s="11"/>
    </row>
    <row r="44" spans="1:11" x14ac:dyDescent="0.25">
      <c r="B44" s="11"/>
    </row>
    <row r="45" spans="1:11" x14ac:dyDescent="0.25">
      <c r="B45" s="13"/>
    </row>
    <row r="46" spans="1:11" x14ac:dyDescent="0.25">
      <c r="B46" s="13"/>
    </row>
  </sheetData>
  <sortState ref="A8:H17">
    <sortCondition ref="C8:C17"/>
    <sortCondition descending="1" ref="F8:F17"/>
  </sortState>
  <mergeCells count="9">
    <mergeCell ref="A20:A21"/>
    <mergeCell ref="B20:B21"/>
    <mergeCell ref="C20:D20"/>
    <mergeCell ref="A1:H1"/>
    <mergeCell ref="A2:H2"/>
    <mergeCell ref="A19:D19"/>
    <mergeCell ref="A3:H3"/>
    <mergeCell ref="F20:H20"/>
    <mergeCell ref="A5:H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thquang</dc:creator>
  <cp:lastModifiedBy>sv</cp:lastModifiedBy>
  <cp:lastPrinted>2010-12-31T04:30:14Z</cp:lastPrinted>
  <dcterms:created xsi:type="dcterms:W3CDTF">2001-04-30T17:45:53Z</dcterms:created>
  <dcterms:modified xsi:type="dcterms:W3CDTF">2019-11-07T08:36:50Z</dcterms:modified>
</cp:coreProperties>
</file>