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D:\Document\Sophomore\Mạng máy tính\"/>
    </mc:Choice>
  </mc:AlternateContent>
  <xr:revisionPtr revIDLastSave="0" documentId="13_ncr:1_{2821C320-40A1-49EC-83EC-8AD464195255}" xr6:coauthVersionLast="46" xr6:coauthVersionMax="46" xr10:uidLastSave="{00000000-0000-0000-0000-000000000000}"/>
  <bookViews>
    <workbookView xWindow="-108" yWindow="-108" windowWidth="23256" windowHeight="12576" xr2:uid="{00000000-000D-0000-FFFF-FFFF00000000}"/>
  </bookViews>
  <sheets>
    <sheet name="LAB" sheetId="1" r:id="rId1"/>
    <sheet name="Project1" sheetId="2" r:id="rId2"/>
    <sheet name="Project2" sheetId="3" r:id="rId3"/>
    <sheet name="Project3"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8" i="4" l="1"/>
  <c r="A106" i="4"/>
  <c r="A102" i="4"/>
  <c r="A100" i="4"/>
  <c r="A98" i="4"/>
  <c r="A96" i="4"/>
  <c r="A94" i="4"/>
  <c r="A92" i="4"/>
  <c r="A90" i="4"/>
  <c r="A88" i="4"/>
  <c r="A86" i="4"/>
  <c r="A84" i="4"/>
  <c r="A82" i="4"/>
  <c r="A79" i="4"/>
  <c r="A77" i="4"/>
  <c r="A75" i="4"/>
  <c r="A73" i="4"/>
  <c r="A71" i="4"/>
  <c r="A69" i="4"/>
  <c r="A67" i="4"/>
  <c r="A65" i="4"/>
  <c r="A63" i="4"/>
  <c r="A61" i="4"/>
  <c r="A59" i="4"/>
  <c r="A57" i="4"/>
  <c r="A54" i="4"/>
  <c r="A52" i="4"/>
  <c r="A50" i="4"/>
  <c r="A47" i="4"/>
  <c r="A42" i="4"/>
  <c r="A36" i="4"/>
  <c r="A31" i="4"/>
  <c r="A29" i="4"/>
  <c r="A25" i="4"/>
  <c r="A21" i="4"/>
  <c r="A19" i="4"/>
  <c r="A16" i="4"/>
  <c r="A14" i="4"/>
  <c r="A10" i="4"/>
  <c r="A7" i="4"/>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 r="O98" i="2"/>
  <c r="E98" i="2"/>
  <c r="O97" i="2"/>
  <c r="E97" i="2"/>
  <c r="O96" i="2"/>
  <c r="O95" i="2"/>
  <c r="E95" i="2"/>
  <c r="O94" i="2"/>
  <c r="E94" i="2"/>
  <c r="O93" i="2"/>
  <c r="E93" i="2"/>
  <c r="O92" i="2"/>
  <c r="E92" i="2"/>
  <c r="O91" i="2"/>
  <c r="E91" i="2"/>
  <c r="O90" i="2"/>
  <c r="O89" i="2"/>
  <c r="E89" i="2"/>
  <c r="O88" i="2"/>
  <c r="E88" i="2"/>
  <c r="O87" i="2"/>
  <c r="E87" i="2"/>
  <c r="O86" i="2"/>
  <c r="E86" i="2"/>
  <c r="O85" i="2"/>
  <c r="E85" i="2"/>
  <c r="O84" i="2"/>
  <c r="E84" i="2"/>
  <c r="O83" i="2"/>
  <c r="E83" i="2"/>
  <c r="O82" i="2"/>
  <c r="E82" i="2"/>
  <c r="O81" i="2"/>
  <c r="E81" i="2"/>
  <c r="O80" i="2"/>
  <c r="E80" i="2"/>
  <c r="O79" i="2"/>
  <c r="E79" i="2"/>
  <c r="O78" i="2"/>
  <c r="E78" i="2"/>
  <c r="O77" i="2"/>
  <c r="E77" i="2"/>
  <c r="O76" i="2"/>
  <c r="O75" i="2"/>
  <c r="E75" i="2"/>
  <c r="O74" i="2"/>
  <c r="E74" i="2"/>
  <c r="O73" i="2"/>
  <c r="E73" i="2"/>
  <c r="O72" i="2"/>
  <c r="E72" i="2"/>
  <c r="O71" i="2"/>
  <c r="E71" i="2"/>
  <c r="O70" i="2"/>
  <c r="E70" i="2"/>
  <c r="O69" i="2"/>
  <c r="E69" i="2"/>
  <c r="O68" i="2"/>
  <c r="E68" i="2"/>
  <c r="O67" i="2"/>
  <c r="E67" i="2"/>
  <c r="O66" i="2"/>
  <c r="O65" i="2"/>
  <c r="E65" i="2"/>
  <c r="O64" i="2"/>
  <c r="O63" i="2"/>
  <c r="E63" i="2"/>
  <c r="O62" i="2"/>
  <c r="O61" i="2"/>
  <c r="E61" i="2"/>
  <c r="O60" i="2"/>
  <c r="E60" i="2"/>
  <c r="O59" i="2"/>
  <c r="E59" i="2"/>
  <c r="O58" i="2"/>
  <c r="E58" i="2"/>
  <c r="O57" i="2"/>
  <c r="E57" i="2"/>
  <c r="O56" i="2"/>
  <c r="E56" i="2"/>
  <c r="O55" i="2"/>
  <c r="E55" i="2"/>
  <c r="O54" i="2"/>
  <c r="E54" i="2"/>
  <c r="O53" i="2"/>
  <c r="E53" i="2"/>
  <c r="O52" i="2"/>
  <c r="E52" i="2"/>
  <c r="O51" i="2"/>
  <c r="E51" i="2"/>
  <c r="O50" i="2"/>
  <c r="E50" i="2"/>
  <c r="O49" i="2"/>
  <c r="E49" i="2"/>
  <c r="O48" i="2"/>
  <c r="E48" i="2"/>
  <c r="O47" i="2"/>
  <c r="E47" i="2"/>
  <c r="O46" i="2"/>
  <c r="E46" i="2"/>
  <c r="O45" i="2"/>
  <c r="E45" i="2"/>
  <c r="O44" i="2"/>
  <c r="E44" i="2"/>
  <c r="O43" i="2"/>
  <c r="E43" i="2"/>
  <c r="O42" i="2"/>
  <c r="E42" i="2"/>
  <c r="O41" i="2"/>
  <c r="E41" i="2"/>
  <c r="O40" i="2"/>
  <c r="E40" i="2"/>
  <c r="O39" i="2"/>
  <c r="E39" i="2"/>
  <c r="O38" i="2"/>
  <c r="O37" i="2"/>
  <c r="E37" i="2"/>
  <c r="O36" i="2"/>
  <c r="E36" i="2"/>
  <c r="O35" i="2"/>
  <c r="E35" i="2"/>
  <c r="O34" i="2"/>
  <c r="E34" i="2"/>
  <c r="O33" i="2"/>
  <c r="E33" i="2"/>
  <c r="O32" i="2"/>
  <c r="O31" i="2"/>
  <c r="E31" i="2"/>
  <c r="O30" i="2"/>
  <c r="E30" i="2"/>
  <c r="O29" i="2"/>
  <c r="E29" i="2"/>
  <c r="O28" i="2"/>
  <c r="E28" i="2"/>
  <c r="O27" i="2"/>
  <c r="E27" i="2"/>
  <c r="O26" i="2"/>
  <c r="E26" i="2"/>
  <c r="O25" i="2"/>
  <c r="E25" i="2"/>
  <c r="O24" i="2"/>
  <c r="E24" i="2"/>
  <c r="O23" i="2"/>
  <c r="E23" i="2"/>
  <c r="O22" i="2"/>
  <c r="E22" i="2"/>
  <c r="O21" i="2"/>
  <c r="E21" i="2"/>
  <c r="O20" i="2"/>
  <c r="E20" i="2"/>
  <c r="O19" i="2"/>
  <c r="E19" i="2"/>
  <c r="O18" i="2"/>
  <c r="E18" i="2"/>
  <c r="O17" i="2"/>
  <c r="E17" i="2"/>
  <c r="O16" i="2"/>
  <c r="E16" i="2"/>
  <c r="O15" i="2"/>
  <c r="E15" i="2"/>
  <c r="O14" i="2"/>
  <c r="E14" i="2"/>
  <c r="O13" i="2"/>
  <c r="E13" i="2"/>
  <c r="O12" i="2"/>
  <c r="E12" i="2"/>
  <c r="O11" i="2"/>
  <c r="E11" i="2"/>
  <c r="O10" i="2"/>
  <c r="E10" i="2"/>
  <c r="O9" i="2"/>
  <c r="E9" i="2"/>
  <c r="O8" i="2"/>
  <c r="E8" i="2"/>
  <c r="O7" i="2"/>
  <c r="E7" i="2"/>
  <c r="O6" i="2"/>
  <c r="E6" i="2"/>
  <c r="O5" i="2"/>
  <c r="E5" i="2"/>
  <c r="O4" i="2"/>
  <c r="E4" i="2"/>
  <c r="O3" i="2"/>
  <c r="E3" i="2"/>
  <c r="O2" i="2"/>
  <c r="G129" i="1"/>
  <c r="F129" i="1"/>
  <c r="E129" i="1"/>
  <c r="H129" i="1" s="1"/>
  <c r="G128" i="1"/>
  <c r="F128" i="1"/>
  <c r="E128" i="1"/>
  <c r="H128" i="1" s="1"/>
  <c r="G127" i="1"/>
  <c r="F127" i="1"/>
  <c r="E127" i="1"/>
  <c r="H127" i="1" s="1"/>
  <c r="G126" i="1"/>
  <c r="F126" i="1"/>
  <c r="E126" i="1"/>
  <c r="H126" i="1" s="1"/>
  <c r="G125" i="1"/>
  <c r="F125" i="1"/>
  <c r="E125" i="1"/>
  <c r="H125" i="1" s="1"/>
  <c r="G124" i="1"/>
  <c r="F124" i="1"/>
  <c r="E124" i="1"/>
  <c r="H124" i="1" s="1"/>
  <c r="G123" i="1"/>
  <c r="F123" i="1"/>
  <c r="E123" i="1"/>
  <c r="H123" i="1" s="1"/>
  <c r="G122" i="1"/>
  <c r="F122" i="1"/>
  <c r="E122" i="1"/>
  <c r="H122" i="1" s="1"/>
  <c r="G121" i="1"/>
  <c r="F121" i="1"/>
  <c r="E121" i="1"/>
  <c r="H121" i="1" s="1"/>
  <c r="G120" i="1"/>
  <c r="F120" i="1"/>
  <c r="E120" i="1"/>
  <c r="H120" i="1" s="1"/>
  <c r="G119" i="1"/>
  <c r="F119" i="1"/>
  <c r="E119" i="1"/>
  <c r="H119" i="1" s="1"/>
  <c r="G118" i="1"/>
  <c r="F118" i="1"/>
  <c r="E118" i="1"/>
  <c r="H118" i="1" s="1"/>
  <c r="G117" i="1"/>
  <c r="F117" i="1"/>
  <c r="E117" i="1"/>
  <c r="H117" i="1" s="1"/>
  <c r="G116" i="1"/>
  <c r="F116" i="1"/>
  <c r="E116" i="1"/>
  <c r="H116" i="1" s="1"/>
  <c r="G115" i="1"/>
  <c r="F115" i="1"/>
  <c r="E115" i="1"/>
  <c r="H115" i="1" s="1"/>
  <c r="G114" i="1"/>
  <c r="F114" i="1"/>
  <c r="E114" i="1"/>
  <c r="H114" i="1" s="1"/>
  <c r="G113" i="1"/>
  <c r="F113" i="1"/>
  <c r="E113" i="1"/>
  <c r="H113" i="1" s="1"/>
  <c r="G112" i="1"/>
  <c r="F112" i="1"/>
  <c r="E112" i="1"/>
  <c r="H112" i="1" s="1"/>
  <c r="G111" i="1"/>
  <c r="F111" i="1"/>
  <c r="E111" i="1"/>
  <c r="H111" i="1" s="1"/>
  <c r="G110" i="1"/>
  <c r="F110" i="1"/>
  <c r="E110" i="1"/>
  <c r="H110" i="1" s="1"/>
  <c r="G109" i="1"/>
  <c r="F109" i="1"/>
  <c r="E109" i="1"/>
  <c r="H109" i="1" s="1"/>
  <c r="G108" i="1"/>
  <c r="F108" i="1"/>
  <c r="E108" i="1"/>
  <c r="H108" i="1" s="1"/>
  <c r="G107" i="1"/>
  <c r="F107" i="1"/>
  <c r="E107" i="1"/>
  <c r="H107" i="1" s="1"/>
  <c r="G106" i="1"/>
  <c r="F106" i="1"/>
  <c r="E106" i="1"/>
  <c r="H106" i="1" s="1"/>
  <c r="G105" i="1"/>
  <c r="F105" i="1"/>
  <c r="E105" i="1"/>
  <c r="H105" i="1" s="1"/>
  <c r="G104" i="1"/>
  <c r="F104" i="1"/>
  <c r="E104" i="1"/>
  <c r="H104" i="1" s="1"/>
  <c r="G103" i="1"/>
  <c r="F103" i="1"/>
  <c r="E103" i="1"/>
  <c r="H103" i="1" s="1"/>
  <c r="G102" i="1"/>
  <c r="F102" i="1"/>
  <c r="E102" i="1"/>
  <c r="H102" i="1" s="1"/>
  <c r="G101" i="1"/>
  <c r="F101" i="1"/>
  <c r="E101" i="1"/>
  <c r="H101" i="1" s="1"/>
  <c r="G100" i="1"/>
  <c r="F100" i="1"/>
  <c r="E100" i="1"/>
  <c r="H100" i="1" s="1"/>
  <c r="G99" i="1"/>
  <c r="F99" i="1"/>
  <c r="E99" i="1"/>
  <c r="H99" i="1" s="1"/>
  <c r="G98" i="1"/>
  <c r="F98" i="1"/>
  <c r="E98" i="1"/>
  <c r="H98" i="1" s="1"/>
  <c r="G97" i="1"/>
  <c r="F97" i="1"/>
  <c r="E97" i="1"/>
  <c r="H97" i="1" s="1"/>
  <c r="G96" i="1"/>
  <c r="F96" i="1"/>
  <c r="E96" i="1"/>
  <c r="H96" i="1" s="1"/>
  <c r="G95" i="1"/>
  <c r="F95" i="1"/>
  <c r="E95" i="1"/>
  <c r="H95" i="1" s="1"/>
  <c r="G94" i="1"/>
  <c r="F94" i="1"/>
  <c r="E94" i="1"/>
  <c r="H94" i="1" s="1"/>
  <c r="G93" i="1"/>
  <c r="F93" i="1"/>
  <c r="E93" i="1"/>
  <c r="H93" i="1" s="1"/>
  <c r="G92" i="1"/>
  <c r="F92" i="1"/>
  <c r="E92" i="1"/>
  <c r="H92" i="1" s="1"/>
  <c r="G91" i="1"/>
  <c r="F91" i="1"/>
  <c r="E91" i="1"/>
  <c r="H91" i="1" s="1"/>
  <c r="G90" i="1"/>
  <c r="F90" i="1"/>
  <c r="E90" i="1"/>
  <c r="H90" i="1" s="1"/>
  <c r="G89" i="1"/>
  <c r="F89" i="1"/>
  <c r="E89" i="1"/>
  <c r="H89" i="1" s="1"/>
  <c r="G88" i="1"/>
  <c r="F88" i="1"/>
  <c r="E88" i="1"/>
  <c r="H88" i="1" s="1"/>
  <c r="G87" i="1"/>
  <c r="F87" i="1"/>
  <c r="E87" i="1"/>
  <c r="H87" i="1" s="1"/>
  <c r="G86" i="1"/>
  <c r="F86" i="1"/>
  <c r="E86" i="1"/>
  <c r="H86" i="1" s="1"/>
  <c r="G85" i="1"/>
  <c r="F85" i="1"/>
  <c r="E85" i="1"/>
  <c r="H85" i="1" s="1"/>
  <c r="G84" i="1"/>
  <c r="F84" i="1"/>
  <c r="E84" i="1"/>
  <c r="H84" i="1" s="1"/>
  <c r="G83" i="1"/>
  <c r="F83" i="1"/>
  <c r="E83" i="1"/>
  <c r="H83" i="1" s="1"/>
  <c r="G82" i="1"/>
  <c r="F82" i="1"/>
  <c r="E82" i="1"/>
  <c r="H82" i="1" s="1"/>
  <c r="G81" i="1"/>
  <c r="F81" i="1"/>
  <c r="E81" i="1"/>
  <c r="H81" i="1" s="1"/>
  <c r="G80" i="1"/>
  <c r="F80" i="1"/>
  <c r="E80" i="1"/>
  <c r="H80" i="1" s="1"/>
  <c r="G79" i="1"/>
  <c r="F79" i="1"/>
  <c r="E79" i="1"/>
  <c r="H79" i="1" s="1"/>
  <c r="G78" i="1"/>
  <c r="F78" i="1"/>
  <c r="E78" i="1"/>
  <c r="H78" i="1" s="1"/>
  <c r="G77" i="1"/>
  <c r="F77" i="1"/>
  <c r="E77" i="1"/>
  <c r="H77" i="1" s="1"/>
  <c r="G76" i="1"/>
  <c r="F76" i="1"/>
  <c r="E76" i="1"/>
  <c r="H76" i="1" s="1"/>
  <c r="G75" i="1"/>
  <c r="F75" i="1"/>
  <c r="E75" i="1"/>
  <c r="H75" i="1" s="1"/>
  <c r="G74" i="1"/>
  <c r="F74" i="1"/>
  <c r="E74" i="1"/>
  <c r="H74" i="1" s="1"/>
  <c r="G73" i="1"/>
  <c r="F73" i="1"/>
  <c r="E73" i="1"/>
  <c r="H73" i="1" s="1"/>
  <c r="G72" i="1"/>
  <c r="F72" i="1"/>
  <c r="E72" i="1"/>
  <c r="H72" i="1" s="1"/>
  <c r="G71" i="1"/>
  <c r="F71" i="1"/>
  <c r="E71" i="1"/>
  <c r="H71" i="1" s="1"/>
  <c r="G70" i="1"/>
  <c r="F70" i="1"/>
  <c r="E70" i="1"/>
  <c r="H70" i="1" s="1"/>
  <c r="G69" i="1"/>
  <c r="F69" i="1"/>
  <c r="E69" i="1"/>
  <c r="H69" i="1" s="1"/>
  <c r="G68" i="1"/>
  <c r="F68" i="1"/>
  <c r="E68" i="1"/>
  <c r="H68" i="1" s="1"/>
  <c r="G67" i="1"/>
  <c r="F67" i="1"/>
  <c r="E67" i="1"/>
  <c r="H67" i="1" s="1"/>
  <c r="G66" i="1"/>
  <c r="F66" i="1"/>
  <c r="E66" i="1"/>
  <c r="H66" i="1" s="1"/>
  <c r="G65" i="1"/>
  <c r="F65" i="1"/>
  <c r="E65" i="1"/>
  <c r="H65" i="1" s="1"/>
  <c r="G64" i="1"/>
  <c r="F64" i="1"/>
  <c r="E64" i="1"/>
  <c r="H64" i="1" s="1"/>
  <c r="G63" i="1"/>
  <c r="F63" i="1"/>
  <c r="E63" i="1"/>
  <c r="H63" i="1" s="1"/>
  <c r="G62" i="1"/>
  <c r="F62" i="1"/>
  <c r="E62" i="1"/>
  <c r="H62" i="1" s="1"/>
  <c r="G61" i="1"/>
  <c r="F61" i="1"/>
  <c r="E61" i="1"/>
  <c r="H61" i="1" s="1"/>
  <c r="G60" i="1"/>
  <c r="F60" i="1"/>
  <c r="E60" i="1"/>
  <c r="H60" i="1" s="1"/>
  <c r="G59" i="1"/>
  <c r="F59" i="1"/>
  <c r="E59" i="1"/>
  <c r="H59" i="1" s="1"/>
  <c r="G58" i="1"/>
  <c r="F58" i="1"/>
  <c r="E58" i="1"/>
  <c r="H58" i="1" s="1"/>
  <c r="G57" i="1"/>
  <c r="F57" i="1"/>
  <c r="E57" i="1"/>
  <c r="H57" i="1" s="1"/>
  <c r="G56" i="1"/>
  <c r="F56" i="1"/>
  <c r="E56" i="1"/>
  <c r="H56" i="1" s="1"/>
  <c r="G55" i="1"/>
  <c r="F55" i="1"/>
  <c r="E55" i="1"/>
  <c r="H55" i="1" s="1"/>
  <c r="G54" i="1"/>
  <c r="F54" i="1"/>
  <c r="E54" i="1"/>
  <c r="H54" i="1" s="1"/>
  <c r="G53" i="1"/>
  <c r="F53" i="1"/>
  <c r="E53" i="1"/>
  <c r="H53" i="1" s="1"/>
  <c r="G52" i="1"/>
  <c r="F52" i="1"/>
  <c r="E52" i="1"/>
  <c r="H52" i="1" s="1"/>
  <c r="G51" i="1"/>
  <c r="F51" i="1"/>
  <c r="E51" i="1"/>
  <c r="H51" i="1" s="1"/>
  <c r="G50" i="1"/>
  <c r="F50" i="1"/>
  <c r="E50" i="1"/>
  <c r="H50" i="1" s="1"/>
  <c r="G49" i="1"/>
  <c r="F49" i="1"/>
  <c r="E49" i="1"/>
  <c r="H49" i="1" s="1"/>
  <c r="G48" i="1"/>
  <c r="F48" i="1"/>
  <c r="E48" i="1"/>
  <c r="H48" i="1" s="1"/>
  <c r="G47" i="1"/>
  <c r="F47" i="1"/>
  <c r="E47" i="1"/>
  <c r="H47" i="1" s="1"/>
  <c r="G46" i="1"/>
  <c r="F46" i="1"/>
  <c r="E46" i="1"/>
  <c r="H46" i="1" s="1"/>
  <c r="G45" i="1"/>
  <c r="F45" i="1"/>
  <c r="E45" i="1"/>
  <c r="H45" i="1" s="1"/>
  <c r="G44" i="1"/>
  <c r="F44" i="1"/>
  <c r="E44" i="1"/>
  <c r="H44" i="1" s="1"/>
  <c r="G43" i="1"/>
  <c r="F43" i="1"/>
  <c r="E43" i="1"/>
  <c r="H43" i="1" s="1"/>
  <c r="G42" i="1"/>
  <c r="F42" i="1"/>
  <c r="E42" i="1"/>
  <c r="H42" i="1" s="1"/>
  <c r="G41" i="1"/>
  <c r="F41" i="1"/>
  <c r="E41" i="1"/>
  <c r="H41" i="1" s="1"/>
  <c r="G40" i="1"/>
  <c r="F40" i="1"/>
  <c r="E40" i="1"/>
  <c r="H40" i="1" s="1"/>
  <c r="G39" i="1"/>
  <c r="F39" i="1"/>
  <c r="E39" i="1"/>
  <c r="H39" i="1" s="1"/>
  <c r="G38" i="1"/>
  <c r="F38" i="1"/>
  <c r="E38" i="1"/>
  <c r="H38" i="1" s="1"/>
  <c r="G37" i="1"/>
  <c r="F37" i="1"/>
  <c r="E37" i="1"/>
  <c r="H37" i="1" s="1"/>
  <c r="G36" i="1"/>
  <c r="F36" i="1"/>
  <c r="E36" i="1"/>
  <c r="H36" i="1" s="1"/>
  <c r="G35" i="1"/>
  <c r="F35" i="1"/>
  <c r="E35" i="1"/>
  <c r="H35" i="1" s="1"/>
  <c r="G34" i="1"/>
  <c r="F34" i="1"/>
  <c r="E34" i="1"/>
  <c r="H34" i="1" s="1"/>
  <c r="G33" i="1"/>
  <c r="F33" i="1"/>
  <c r="E33" i="1"/>
  <c r="H33" i="1" s="1"/>
  <c r="G32" i="1"/>
  <c r="F32" i="1"/>
  <c r="E32" i="1"/>
  <c r="H32" i="1" s="1"/>
  <c r="G31" i="1"/>
  <c r="F31" i="1"/>
  <c r="E31" i="1"/>
  <c r="H31" i="1" s="1"/>
  <c r="G30" i="1"/>
  <c r="F30" i="1"/>
  <c r="E30" i="1"/>
  <c r="H30" i="1" s="1"/>
  <c r="G29" i="1"/>
  <c r="F29" i="1"/>
  <c r="E29" i="1"/>
  <c r="H29" i="1" s="1"/>
  <c r="G28" i="1"/>
  <c r="F28" i="1"/>
  <c r="E28" i="1"/>
  <c r="H28" i="1" s="1"/>
  <c r="G27" i="1"/>
  <c r="F27" i="1"/>
  <c r="E27" i="1"/>
  <c r="H27" i="1" s="1"/>
  <c r="G26" i="1"/>
  <c r="F26" i="1"/>
  <c r="E26" i="1"/>
  <c r="H26" i="1" s="1"/>
  <c r="G25" i="1"/>
  <c r="F25" i="1"/>
  <c r="E25" i="1"/>
  <c r="H25" i="1" s="1"/>
  <c r="G24" i="1"/>
  <c r="F24" i="1"/>
  <c r="E24" i="1"/>
  <c r="H24" i="1" s="1"/>
  <c r="G23" i="1"/>
  <c r="F23" i="1"/>
  <c r="E23" i="1"/>
  <c r="H23" i="1" s="1"/>
  <c r="G22" i="1"/>
  <c r="F22" i="1"/>
  <c r="E22" i="1"/>
  <c r="H22" i="1" s="1"/>
  <c r="G21" i="1"/>
  <c r="F21" i="1"/>
  <c r="E21" i="1"/>
  <c r="H21" i="1" s="1"/>
  <c r="G20" i="1"/>
  <c r="F20" i="1"/>
  <c r="E20" i="1"/>
  <c r="H20" i="1" s="1"/>
  <c r="G19" i="1"/>
  <c r="F19" i="1"/>
  <c r="E19" i="1"/>
  <c r="H19" i="1" s="1"/>
  <c r="G18" i="1"/>
  <c r="F18" i="1"/>
  <c r="E18" i="1"/>
  <c r="H18" i="1" s="1"/>
  <c r="G17" i="1"/>
  <c r="F17" i="1"/>
  <c r="E17" i="1"/>
  <c r="H17" i="1" s="1"/>
  <c r="G16" i="1"/>
  <c r="F16" i="1"/>
  <c r="E16" i="1"/>
  <c r="H16" i="1" s="1"/>
  <c r="G15" i="1"/>
  <c r="F15" i="1"/>
  <c r="E15" i="1"/>
  <c r="H15" i="1" s="1"/>
  <c r="G14" i="1"/>
  <c r="F14" i="1"/>
  <c r="E14" i="1"/>
  <c r="H14" i="1" s="1"/>
  <c r="G13" i="1"/>
  <c r="F13" i="1"/>
  <c r="E13" i="1"/>
  <c r="H13" i="1" s="1"/>
  <c r="G12" i="1"/>
  <c r="F12" i="1"/>
  <c r="E12" i="1"/>
  <c r="H12" i="1" s="1"/>
  <c r="G11" i="1"/>
  <c r="F11" i="1"/>
  <c r="E11" i="1"/>
  <c r="H11" i="1" s="1"/>
  <c r="G10" i="1"/>
  <c r="F10" i="1"/>
  <c r="E10" i="1"/>
  <c r="E130" i="1" s="1"/>
  <c r="G9" i="1"/>
  <c r="G130" i="1" s="1"/>
  <c r="F9" i="1"/>
  <c r="F130" i="1" s="1"/>
  <c r="H10" i="1" l="1"/>
  <c r="H9" i="1"/>
</calcChain>
</file>

<file path=xl/sharedStrings.xml><?xml version="1.0" encoding="utf-8"?>
<sst xmlns="http://schemas.openxmlformats.org/spreadsheetml/2006/main" count="1028" uniqueCount="667">
  <si>
    <t>Trường Đại học Khoa học tự nhiên</t>
  </si>
  <si>
    <t>Khoa Công nghệ thông tin</t>
  </si>
  <si>
    <t>BẢNG ĐIỂM</t>
  </si>
  <si>
    <t>Thực hành cuối kỳ HK1 2020-2021</t>
  </si>
  <si>
    <t>Môn:</t>
  </si>
  <si>
    <t>Mạng máy tính</t>
  </si>
  <si>
    <t>Mã Môn:</t>
  </si>
  <si>
    <t>CSC10008</t>
  </si>
  <si>
    <t>Lớp:</t>
  </si>
  <si>
    <t>19CTT2/N1</t>
  </si>
  <si>
    <t>Số bài:</t>
  </si>
  <si>
    <t>STT</t>
  </si>
  <si>
    <t>MSSV</t>
  </si>
  <si>
    <t>Họ</t>
  </si>
  <si>
    <t>Tên</t>
  </si>
  <si>
    <t>Project1</t>
  </si>
  <si>
    <t>Project2</t>
  </si>
  <si>
    <t>Project3</t>
  </si>
  <si>
    <t>TổngTH</t>
  </si>
  <si>
    <t>Ghi chú</t>
  </si>
  <si>
    <t>1412247</t>
  </si>
  <si>
    <t>1612140</t>
  </si>
  <si>
    <t>Nguyễn Nhật</t>
  </si>
  <si>
    <t>Duy</t>
  </si>
  <si>
    <t>1612344</t>
  </si>
  <si>
    <t>Bùi Tiến</t>
  </si>
  <si>
    <t>Lộc</t>
  </si>
  <si>
    <t>1612872</t>
  </si>
  <si>
    <t>Lý Thanh</t>
  </si>
  <si>
    <t>Liêm</t>
  </si>
  <si>
    <t>1712437</t>
  </si>
  <si>
    <t>Nguyễn Đăng</t>
  </si>
  <si>
    <t>Hiếu</t>
  </si>
  <si>
    <t>1712469</t>
  </si>
  <si>
    <t>Lê Gia</t>
  </si>
  <si>
    <t>Huấn</t>
  </si>
  <si>
    <t>1712566</t>
  </si>
  <si>
    <t>Phạm Thị Kiều</t>
  </si>
  <si>
    <t>Loan</t>
  </si>
  <si>
    <t>1712624</t>
  </si>
  <si>
    <t>Nguyễn Xuân</t>
  </si>
  <si>
    <t>Nguyễn</t>
  </si>
  <si>
    <t>1712770</t>
  </si>
  <si>
    <t>Trương Thị lệ</t>
  </si>
  <si>
    <t>Thanh</t>
  </si>
  <si>
    <t>1712817</t>
  </si>
  <si>
    <t>Trần Tấn</t>
  </si>
  <si>
    <t>Tín</t>
  </si>
  <si>
    <t>1712840</t>
  </si>
  <si>
    <t>Mai Công</t>
  </si>
  <si>
    <t>Trình</t>
  </si>
  <si>
    <t>1712847</t>
  </si>
  <si>
    <t>Nguyễn Trí</t>
  </si>
  <si>
    <t>Trung</t>
  </si>
  <si>
    <t>1712853</t>
  </si>
  <si>
    <t>Châu Lâm Anh</t>
  </si>
  <si>
    <t>Tú</t>
  </si>
  <si>
    <t>18120217</t>
  </si>
  <si>
    <t>Nguyễn Trần ái</t>
  </si>
  <si>
    <t>Nguyên</t>
  </si>
  <si>
    <t>18120251</t>
  </si>
  <si>
    <t>Trần Minh</t>
  </si>
  <si>
    <t>Trí</t>
  </si>
  <si>
    <t>18120274</t>
  </si>
  <si>
    <t>Ân</t>
  </si>
  <si>
    <t>18120300</t>
  </si>
  <si>
    <t>Huỳnh Thanh</t>
  </si>
  <si>
    <t>Đan</t>
  </si>
  <si>
    <t>18120340</t>
  </si>
  <si>
    <t>Hồ Nguyễn Ngọc</t>
  </si>
  <si>
    <t>18120445</t>
  </si>
  <si>
    <t>Hoàng Nguyễn Hải</t>
  </si>
  <si>
    <t>Long</t>
  </si>
  <si>
    <t>18120564</t>
  </si>
  <si>
    <t>Lâm Hồng</t>
  </si>
  <si>
    <t>Thành</t>
  </si>
  <si>
    <t>18120657</t>
  </si>
  <si>
    <t>Trình Xuân</t>
  </si>
  <si>
    <t>Vỹ</t>
  </si>
  <si>
    <t>19120179</t>
  </si>
  <si>
    <t>Võ Trương Trung</t>
  </si>
  <si>
    <t>Chánh</t>
  </si>
  <si>
    <t>19120186</t>
  </si>
  <si>
    <t>Đỗ Lê Khánh</t>
  </si>
  <si>
    <t>Đăng</t>
  </si>
  <si>
    <t>19120189</t>
  </si>
  <si>
    <t>Lê Tiến</t>
  </si>
  <si>
    <t>Đạt</t>
  </si>
  <si>
    <t>19120190</t>
  </si>
  <si>
    <t>Nguyễn Văn</t>
  </si>
  <si>
    <t>19120192</t>
  </si>
  <si>
    <t>Trịnh Quyền</t>
  </si>
  <si>
    <t>Đế</t>
  </si>
  <si>
    <t>19120193</t>
  </si>
  <si>
    <t>Lâm Khả</t>
  </si>
  <si>
    <t>Doãn</t>
  </si>
  <si>
    <t>19120206</t>
  </si>
  <si>
    <t>Bùi Thanh</t>
  </si>
  <si>
    <t>19120207</t>
  </si>
  <si>
    <t>Hồ Hoàng</t>
  </si>
  <si>
    <t>19120212</t>
  </si>
  <si>
    <t>Vũ Công</t>
  </si>
  <si>
    <t>19120216</t>
  </si>
  <si>
    <t>Nguyễn Thụy Ngọc</t>
  </si>
  <si>
    <t>Hân</t>
  </si>
  <si>
    <t>19120217</t>
  </si>
  <si>
    <t>Trần mỹ</t>
  </si>
  <si>
    <t>19120218</t>
  </si>
  <si>
    <t>Hạnh</t>
  </si>
  <si>
    <t>19120219</t>
  </si>
  <si>
    <t>Hà Chí</t>
  </si>
  <si>
    <t>Hào</t>
  </si>
  <si>
    <t>19120220</t>
  </si>
  <si>
    <t>Nhiêu Gia</t>
  </si>
  <si>
    <t>19120222</t>
  </si>
  <si>
    <t>Trương Công</t>
  </si>
  <si>
    <t>Hậu</t>
  </si>
  <si>
    <t>19120223</t>
  </si>
  <si>
    <t>Võ Văn</t>
  </si>
  <si>
    <t>19120231</t>
  </si>
  <si>
    <t>Phạm Thế</t>
  </si>
  <si>
    <t>Hòa</t>
  </si>
  <si>
    <t>19120237</t>
  </si>
  <si>
    <t>Nguyễn Thành</t>
  </si>
  <si>
    <t>Hưng</t>
  </si>
  <si>
    <t>19120242</t>
  </si>
  <si>
    <t>Ngô Trường</t>
  </si>
  <si>
    <t>Huy</t>
  </si>
  <si>
    <t>19120245</t>
  </si>
  <si>
    <t>Trương Quang</t>
  </si>
  <si>
    <t>19120252</t>
  </si>
  <si>
    <t>Hà Bảo</t>
  </si>
  <si>
    <t>Khang</t>
  </si>
  <si>
    <t>19120253</t>
  </si>
  <si>
    <t>Trương Nhĩ</t>
  </si>
  <si>
    <t>19120257</t>
  </si>
  <si>
    <t>Phạm Anh</t>
  </si>
  <si>
    <t>Khoa</t>
  </si>
  <si>
    <t>19120261</t>
  </si>
  <si>
    <t>Nguyễn Hữu</t>
  </si>
  <si>
    <t>Khôi</t>
  </si>
  <si>
    <t>19120266</t>
  </si>
  <si>
    <t>Nguyễn Hoàng Anh</t>
  </si>
  <si>
    <t>Kiệt</t>
  </si>
  <si>
    <t>19120267</t>
  </si>
  <si>
    <t>Hoàng Dược</t>
  </si>
  <si>
    <t>Lam</t>
  </si>
  <si>
    <t>19120268</t>
  </si>
  <si>
    <t>Ngô Đặng Gia</t>
  </si>
  <si>
    <t>Lâm</t>
  </si>
  <si>
    <t>19120285</t>
  </si>
  <si>
    <t>Luân</t>
  </si>
  <si>
    <t>19120287</t>
  </si>
  <si>
    <t>Nguyễn Thị Ngọc</t>
  </si>
  <si>
    <t>Mai</t>
  </si>
  <si>
    <t>19120289</t>
  </si>
  <si>
    <t>Phạm Đức</t>
  </si>
  <si>
    <t>Mạnh</t>
  </si>
  <si>
    <t>19120290</t>
  </si>
  <si>
    <t>Dương Văn</t>
  </si>
  <si>
    <t>Minh</t>
  </si>
  <si>
    <t>19120292</t>
  </si>
  <si>
    <t>Hoàng Quang</t>
  </si>
  <si>
    <t>19120294</t>
  </si>
  <si>
    <t>Nguyễn Bình</t>
  </si>
  <si>
    <t>19120297</t>
  </si>
  <si>
    <t>Đoàn Việt</t>
  </si>
  <si>
    <t>Nam</t>
  </si>
  <si>
    <t>19120299</t>
  </si>
  <si>
    <t>Nguyễn Thế</t>
  </si>
  <si>
    <t>19120301</t>
  </si>
  <si>
    <t>Võ Thành</t>
  </si>
  <si>
    <t>19120302</t>
  </si>
  <si>
    <t>Đoàn Thu</t>
  </si>
  <si>
    <t>Ngân</t>
  </si>
  <si>
    <t>19120303</t>
  </si>
  <si>
    <t>Lê Trúc</t>
  </si>
  <si>
    <t>19120311</t>
  </si>
  <si>
    <t>Phạm Phước</t>
  </si>
  <si>
    <t>19120315</t>
  </si>
  <si>
    <t>Lương Ánh</t>
  </si>
  <si>
    <t>Nguyệt</t>
  </si>
  <si>
    <t>19120318</t>
  </si>
  <si>
    <t>Trương Minh</t>
  </si>
  <si>
    <t>Nhật</t>
  </si>
  <si>
    <t>19120321</t>
  </si>
  <si>
    <t>Lê Thị Ngọc</t>
  </si>
  <si>
    <t>Như</t>
  </si>
  <si>
    <t>19120325</t>
  </si>
  <si>
    <t>Đinh Huỳnh Tiến</t>
  </si>
  <si>
    <t>Phú</t>
  </si>
  <si>
    <t>19120328</t>
  </si>
  <si>
    <t>Võ Trọng</t>
  </si>
  <si>
    <t>19120330</t>
  </si>
  <si>
    <t>Nguyễn Đoan</t>
  </si>
  <si>
    <t>Phúc</t>
  </si>
  <si>
    <t>19120331</t>
  </si>
  <si>
    <t>Phạm Lưu Mỹ</t>
  </si>
  <si>
    <t>19120336</t>
  </si>
  <si>
    <t>Đinh Trọng</t>
  </si>
  <si>
    <t>Quân</t>
  </si>
  <si>
    <t>19120338</t>
  </si>
  <si>
    <t>Trần Hoàng</t>
  </si>
  <si>
    <t>19120346</t>
  </si>
  <si>
    <t>Phan Vũ Trúc</t>
  </si>
  <si>
    <t>Quỳnh</t>
  </si>
  <si>
    <t>19120347</t>
  </si>
  <si>
    <t>Trần Ngọc</t>
  </si>
  <si>
    <t>Sang</t>
  </si>
  <si>
    <t>19120349</t>
  </si>
  <si>
    <t>Lê Hùng</t>
  </si>
  <si>
    <t>Sơn</t>
  </si>
  <si>
    <t>19120361</t>
  </si>
  <si>
    <t>Đặng Đức</t>
  </si>
  <si>
    <t>Thắng</t>
  </si>
  <si>
    <t>19120364</t>
  </si>
  <si>
    <t>Nguyễn Đắc</t>
  </si>
  <si>
    <t>19120366</t>
  </si>
  <si>
    <t>Nguyễn Quốc</t>
  </si>
  <si>
    <t>19120368</t>
  </si>
  <si>
    <t>Đỗ Xuân</t>
  </si>
  <si>
    <t>19120374</t>
  </si>
  <si>
    <t>19120383</t>
  </si>
  <si>
    <t>Huỳnh Tấn</t>
  </si>
  <si>
    <t>Thọ</t>
  </si>
  <si>
    <t>19120384</t>
  </si>
  <si>
    <t>Nguyễn Trung</t>
  </si>
  <si>
    <t>Thời</t>
  </si>
  <si>
    <t>19120387</t>
  </si>
  <si>
    <t>Lê sỹ</t>
  </si>
  <si>
    <t>Thuần</t>
  </si>
  <si>
    <t>19120389</t>
  </si>
  <si>
    <t>Tô Gia</t>
  </si>
  <si>
    <t>Thuận</t>
  </si>
  <si>
    <t>19120390</t>
  </si>
  <si>
    <t>Trịnh Thị</t>
  </si>
  <si>
    <t>Thùy</t>
  </si>
  <si>
    <t>19120400</t>
  </si>
  <si>
    <t>Trần Đắc</t>
  </si>
  <si>
    <t>Toàn</t>
  </si>
  <si>
    <t>19120402</t>
  </si>
  <si>
    <t>Huỳnh Nguyễn Sơn</t>
  </si>
  <si>
    <t>Trà</t>
  </si>
  <si>
    <t>19120407</t>
  </si>
  <si>
    <t>Lâm Hải</t>
  </si>
  <si>
    <t>Triều</t>
  </si>
  <si>
    <t>19120412</t>
  </si>
  <si>
    <t>Nguyễn Minh</t>
  </si>
  <si>
    <t>19120416</t>
  </si>
  <si>
    <t>Nguyễn Anh</t>
  </si>
  <si>
    <t>Tuấn</t>
  </si>
  <si>
    <t>19120418</t>
  </si>
  <si>
    <t>Phan Công</t>
  </si>
  <si>
    <t>19120421</t>
  </si>
  <si>
    <t>Nguyễn Công Nhật</t>
  </si>
  <si>
    <t>Tùng</t>
  </si>
  <si>
    <t>19120422</t>
  </si>
  <si>
    <t>Nguyễn Huy</t>
  </si>
  <si>
    <t>19120423</t>
  </si>
  <si>
    <t>Phạm Sơn</t>
  </si>
  <si>
    <t>19120426</t>
  </si>
  <si>
    <t>Phan Đặng Diễm</t>
  </si>
  <si>
    <t>Uyên</t>
  </si>
  <si>
    <t>19120432</t>
  </si>
  <si>
    <t>Hoàng Anh</t>
  </si>
  <si>
    <t>Vũ</t>
  </si>
  <si>
    <t>19120433</t>
  </si>
  <si>
    <t>Lưu Đức</t>
  </si>
  <si>
    <t>19120441</t>
  </si>
  <si>
    <t>Điểu</t>
  </si>
  <si>
    <t>Kham</t>
  </si>
  <si>
    <t>19120442</t>
  </si>
  <si>
    <t>Trần Thảo</t>
  </si>
  <si>
    <t>Sương</t>
  </si>
  <si>
    <t>19120443</t>
  </si>
  <si>
    <t>Hoàng Văn</t>
  </si>
  <si>
    <t>Tiệp</t>
  </si>
  <si>
    <t>19120444</t>
  </si>
  <si>
    <t>Nay</t>
  </si>
  <si>
    <t>Wĩ</t>
  </si>
  <si>
    <t>19120445</t>
  </si>
  <si>
    <t>Nguyễn Quang</t>
  </si>
  <si>
    <t>An</t>
  </si>
  <si>
    <t>19120450</t>
  </si>
  <si>
    <t>Anh</t>
  </si>
  <si>
    <t>19120451</t>
  </si>
  <si>
    <t>Nguyễn Tuấn</t>
  </si>
  <si>
    <t>19120452</t>
  </si>
  <si>
    <t>Trần Trọng Hoàng</t>
  </si>
  <si>
    <t>19120453</t>
  </si>
  <si>
    <t>Nguyễn Dương Gia</t>
  </si>
  <si>
    <t>Bân</t>
  </si>
  <si>
    <t>19120454</t>
  </si>
  <si>
    <t>Bùi Quang</t>
  </si>
  <si>
    <t>Bảo</t>
  </si>
  <si>
    <t>19120456</t>
  </si>
  <si>
    <t>Nguyễn Phan Quốc</t>
  </si>
  <si>
    <t>19120457</t>
  </si>
  <si>
    <t>19120458</t>
  </si>
  <si>
    <t>Trần Thái</t>
  </si>
  <si>
    <t>19120459</t>
  </si>
  <si>
    <t>Hồ Anh</t>
  </si>
  <si>
    <t>Bình</t>
  </si>
  <si>
    <t>19120461</t>
  </si>
  <si>
    <t>Nguyễn Mạch Quan</t>
  </si>
  <si>
    <t>19120462</t>
  </si>
  <si>
    <t>Lục Minh</t>
  </si>
  <si>
    <t>Bửu</t>
  </si>
  <si>
    <t>19120463</t>
  </si>
  <si>
    <t>Lê Thanh</t>
  </si>
  <si>
    <t>Châu</t>
  </si>
  <si>
    <t>19120464</t>
  </si>
  <si>
    <t>Phạm Ngọc</t>
  </si>
  <si>
    <t>Cường</t>
  </si>
  <si>
    <t>19120465</t>
  </si>
  <si>
    <t>Trần Vũ Việt</t>
  </si>
  <si>
    <t>19120466</t>
  </si>
  <si>
    <t>Nguyễn Phùng Mai</t>
  </si>
  <si>
    <t>19120467</t>
  </si>
  <si>
    <t>Ngô Hữu</t>
  </si>
  <si>
    <t>Đang</t>
  </si>
  <si>
    <t>19120468</t>
  </si>
  <si>
    <t>Huỳnh Hải</t>
  </si>
  <si>
    <t>19120469</t>
  </si>
  <si>
    <t>Sử Nhật</t>
  </si>
  <si>
    <t>19120470</t>
  </si>
  <si>
    <t>Huỳnh Tiến</t>
  </si>
  <si>
    <t>19120472</t>
  </si>
  <si>
    <t>Nguyễn Văn Tuấn</t>
  </si>
  <si>
    <t>19120473</t>
  </si>
  <si>
    <t>Phạm Thành</t>
  </si>
  <si>
    <t>19120474</t>
  </si>
  <si>
    <t>Trương Tấn</t>
  </si>
  <si>
    <t>Cán bộ chấm thi</t>
  </si>
  <si>
    <t>Group</t>
  </si>
  <si>
    <t>Date</t>
  </si>
  <si>
    <t>Time</t>
  </si>
  <si>
    <t>Filename</t>
  </si>
  <si>
    <t>Perform index.html</t>
  </si>
  <si>
    <t>Submiss form-&gt;
redirect to info.html</t>
  </si>
  <si>
    <t>404.html</t>
  </si>
  <si>
    <t>files.html</t>
  </si>
  <si>
    <t>download</t>
  </si>
  <si>
    <t>Report</t>
  </si>
  <si>
    <t>Q&amp;A</t>
  </si>
  <si>
    <t>Điểm Cộng</t>
  </si>
  <si>
    <t>Điểm Trừ</t>
  </si>
  <si>
    <t>Tổng</t>
  </si>
  <si>
    <t>1412247.zip</t>
  </si>
  <si>
    <t>không chấm vấn đáp</t>
  </si>
  <si>
    <t>1612872.zip</t>
  </si>
  <si>
    <t>1712437.zip</t>
  </si>
  <si>
    <t>1712840.zip</t>
  </si>
  <si>
    <t>18120274_18120300.zip</t>
  </si>
  <si>
    <t>18120657.zip</t>
  </si>
  <si>
    <t>19120186_19120412.zip</t>
  </si>
  <si>
    <t>19120179_19120189.zip</t>
  </si>
  <si>
    <t>info.html ko hiển thị ảnh</t>
  </si>
  <si>
    <t>19120190_19120218.zip</t>
  </si>
  <si>
    <t>19120193.zip</t>
  </si>
  <si>
    <t>19120206_19120216.zip</t>
  </si>
  <si>
    <t>server mở quá nhiều port</t>
  </si>
  <si>
    <t>19120207_19120220.zip</t>
  </si>
  <si>
    <t>19120212_19120266.zip</t>
  </si>
  <si>
    <t>19120192_19120219.zip</t>
  </si>
  <si>
    <t>19120237_19120426.zip</t>
  </si>
  <si>
    <t>loop download</t>
  </si>
  <si>
    <t>1712624_19120242.zip</t>
  </si>
  <si>
    <t>19120252_19120443.zip</t>
  </si>
  <si>
    <t>dùng thread</t>
  </si>
  <si>
    <t>19120257.zip</t>
  </si>
  <si>
    <t>19120217_19120267.zip</t>
  </si>
  <si>
    <t>tắt server sau khi download</t>
  </si>
  <si>
    <t>19120268_19120383.zip</t>
  </si>
  <si>
    <t>19120290.zip</t>
  </si>
  <si>
    <t>19120450_19120468.zip</t>
  </si>
  <si>
    <t>19120297_19120452.zip</t>
  </si>
  <si>
    <t>dùng thư việc có sẵn</t>
  </si>
  <si>
    <t>19120442_19120453.zip</t>
  </si>
  <si>
    <t>server tắt, ko ổn định</t>
  </si>
  <si>
    <t>19120454.zip</t>
  </si>
  <si>
    <t>server tắt sau khi redirect 404.html</t>
  </si>
  <si>
    <t>19120456_19120461.zip</t>
  </si>
  <si>
    <t>19120336_19120457.zip</t>
  </si>
  <si>
    <t>19120458_19120467.zip</t>
  </si>
  <si>
    <t>chưa hiểu rõ code</t>
  </si>
  <si>
    <t>19120464_19120463.zip</t>
  </si>
  <si>
    <t>19120285_19120466.zip</t>
  </si>
  <si>
    <t>19120469.zip</t>
  </si>
  <si>
    <t>19120472_19120459.zip</t>
  </si>
  <si>
    <t>ko tải được pdf</t>
  </si>
  <si>
    <t>19120473_19120465.zip</t>
  </si>
  <si>
    <t>19120299_19120400.zip</t>
  </si>
  <si>
    <t>trả lời sai kết nối tcp</t>
  </si>
  <si>
    <t>19120301.zip</t>
  </si>
  <si>
    <t>chưa hiểu GET/POST</t>
  </si>
  <si>
    <t>19120303_19120346.zip</t>
  </si>
  <si>
    <t>19120302_19120315.zip</t>
  </si>
  <si>
    <t>19120318_19120387.zip</t>
  </si>
  <si>
    <t>19120321_19120347.zip</t>
  </si>
  <si>
    <t>19120331_19120368.zip</t>
  </si>
  <si>
    <t>19120338.zip</t>
  </si>
  <si>
    <t>19120361_19120421.zip</t>
  </si>
  <si>
    <t>19120374_19120470.zip</t>
  </si>
  <si>
    <t>19120384_19120328.zip</t>
  </si>
  <si>
    <t>19120364_19120389.zip</t>
  </si>
  <si>
    <t>19120330_19120390.zip</t>
  </si>
  <si>
    <t>19120402_19120423.zip</t>
  </si>
  <si>
    <t>chưa hiểu rõ cách gửi chunk file</t>
  </si>
  <si>
    <t>19120407.zip</t>
  </si>
  <si>
    <t>19120325_19120416.zip</t>
  </si>
  <si>
    <t>loop download, chunk size quá nhỏ</t>
  </si>
  <si>
    <t>19120422_19120462.zip</t>
  </si>
  <si>
    <t>19120432.zip</t>
  </si>
  <si>
    <t>không tham gia vấn đáp</t>
  </si>
  <si>
    <t>19120287_19120445.zip</t>
  </si>
  <si>
    <t>Bài 1 (3)</t>
  </si>
  <si>
    <t>Bài 2 (3,5)</t>
  </si>
  <si>
    <t>Bài 3 (3,5)</t>
  </si>
  <si>
    <t>Điểm</t>
  </si>
  <si>
    <t>1.1 chưa chính xác</t>
  </si>
  <si>
    <t>1.1 nguồn wiki bài 2: giải thích if-modified chưa rõ. bài 3:ftp thiếu port, phân loại gói ftp theo command</t>
  </si>
  <si>
    <t>2.9 ý nghĩa if-modified since ? 2.10 giống 19120179 bài 3:ftp thiếu port, phân loại gói ftp theo command, giải thích vì sao biết mode passive (dựa trên phân tích gói tin)</t>
  </si>
  <si>
    <t>1712566.zip</t>
  </si>
  <si>
    <t>bài 1: nội dung data khoanh vùng sai. 2.9 sai, 2.10 sai. FTP chưa hoàn tất</t>
  </si>
  <si>
    <t>2.9, 2.10 sai, giải thích if-modified since?. 3.1: phân loại theo command.3.4: thiếu port</t>
  </si>
  <si>
    <t>1712847.zip</t>
  </si>
  <si>
    <t>1.1 chưa chính xác, 2 host khác subnet thì sao?2.9 ý nghĩa if-modified since? 2.10 giống 1712437 ftp không làm</t>
  </si>
  <si>
    <t>1712853.zip</t>
  </si>
  <si>
    <t xml:space="preserve"> 1.1 chưa chính xác, 2 host khác subnet thì sao? 2.9 ý nghĩa if-modified since? 2.10 giống 1712437 bài 3 không làm</t>
  </si>
  <si>
    <t>18120217.zip</t>
  </si>
  <si>
    <r>
      <t xml:space="preserve">1.1 nguồn </t>
    </r>
    <r>
      <rPr>
        <u/>
        <sz val="10"/>
        <color rgb="FF1155CC"/>
        <rFont val="Arial"/>
      </rPr>
      <t>https://quantrimang.com/lenh-ping-tren-may-tinh-la-gi-130545</t>
    </r>
    <r>
      <rPr>
        <sz val="10"/>
        <color rgb="FF000000"/>
        <rFont val="Arial"/>
      </rPr>
      <t xml:space="preserve"> 2.9: giải thích if-modified? 2.10 chưa chính xác (trả lời không giống gói tin đã bắt được). bài 3: không làm</t>
    </r>
  </si>
  <si>
    <t>18120274.zip</t>
  </si>
  <si>
    <t>2.8, 2.9, 2.10?. bài 3: port chưa đúng</t>
  </si>
  <si>
    <t>18120445.zip</t>
  </si>
  <si>
    <r>
      <t xml:space="preserve">1.1 nguồn </t>
    </r>
    <r>
      <rPr>
        <u/>
        <sz val="10"/>
        <color rgb="FF1155CC"/>
        <rFont val="Arial"/>
      </rPr>
      <t>https://www.thegioididong.com/hoi-dap/ping-la-gi-cach-kiem-tra-toc-do-ping-va-y-nghia-cua-cac-1314407</t>
    </r>
    <r>
      <rPr>
        <sz val="10"/>
        <color rgb="FF000000"/>
        <rFont val="Arial"/>
      </rPr>
      <t xml:space="preserve"> 2.9: giải thích if-modified since? 2.10 chưa chính xác bài 3: không làm</t>
    </r>
  </si>
  <si>
    <t>2.9, 2.10 sai. bài 3: 3.1 phân loại gói tin theo command, port sai, phân tích chưa đúng các gói FTP</t>
  </si>
  <si>
    <t>19120179.zip</t>
  </si>
  <si>
    <r>
      <rPr>
        <sz val="10"/>
        <color rgb="FFFF0000"/>
        <rFont val="Arial"/>
      </rPr>
      <t xml:space="preserve">1.1 nguồn wiki, 2.9 if-modified since chưa đúng 2.10 nguồn </t>
    </r>
    <r>
      <rPr>
        <u/>
        <sz val="10"/>
        <color rgb="FF1155CC"/>
        <rFont val="Arial"/>
      </rPr>
      <t>https://kupdf.net/download/idocx_59d2fd5f08bbc52b516871a4_pdf</t>
    </r>
    <r>
      <rPr>
        <sz val="10"/>
        <color rgb="FFFF0000"/>
        <rFont val="Arial"/>
      </rPr>
      <t xml:space="preserve">  bài 3: portt ftp thiếu . 3.1 giống 19120450</t>
    </r>
  </si>
  <si>
    <t>19120186.zip</t>
  </si>
  <si>
    <t>2.9 if-modiffied since chua đúng, bài 3: portt ftp thiếu</t>
  </si>
  <si>
    <t>19120189.zip</t>
  </si>
  <si>
    <r>
      <t xml:space="preserve">1.1 nguồn </t>
    </r>
    <r>
      <rPr>
        <u/>
        <sz val="10"/>
        <color rgb="FF1155CC"/>
        <rFont val="Arial"/>
      </rPr>
      <t>https://www.thegioididong.com/hoi-dap/ping-la-gi-cach-kiem-tra-toc-do-ping-va-y-nghia-cua-cac-1314407</t>
    </r>
    <r>
      <rPr>
        <sz val="10"/>
        <color rgb="FF000000"/>
        <rFont val="Arial"/>
      </rPr>
      <t xml:space="preserve"> , 2.9, 2.10 chưa chính xác. bài 3: portt ftp thiếu</t>
    </r>
  </si>
  <si>
    <t>19120190.zip</t>
  </si>
  <si>
    <t>1.1 chưa chính xác, 2.9, 2.10 chưa chính xác "Nếu tệp được sửa đổi kể từ lần truy cập cuối cùng, nó sẽ trả về nội dung của tệp, thay vào đó nó chỉ yêu cầu trình duyệt của tôi truy xuất tệp cũ từ bộ nhớ đã lưu trong bộ nhớ cache của nó" bài 3: portt ftp thiếu</t>
  </si>
  <si>
    <t>19120192.zip</t>
  </si>
  <si>
    <t>bài 1: số lượng gói icmp sai, ip nguồn, destination chưa đủ. 2.9, 2.10 sai. bài 3: port thiếu</t>
  </si>
  <si>
    <t>1.2: có 8 gói tin gửi và nhận. 2.9, 2.10 giải thích chưa rõ. 3.1 phân loại gói tin theo command, port ftp thiếu</t>
  </si>
  <si>
    <t>19120206.zip</t>
  </si>
  <si>
    <r>
      <rPr>
        <sz val="10"/>
        <color rgb="FFFF0000"/>
        <rFont val="Arial"/>
      </rPr>
      <t xml:space="preserve">1.1 nguồn </t>
    </r>
    <r>
      <rPr>
        <u/>
        <sz val="10"/>
        <color rgb="FFFF0000"/>
        <rFont val="Arial"/>
      </rPr>
      <t>https://www.dammio.com/2018/07/13/khai-niem-ping-va-cach-su-dung-lenh-ping-de-kiem-tra-ket-noi-va-chat-luong-mang</t>
    </r>
    <r>
      <rPr>
        <sz val="10"/>
        <color rgb="FFFF0000"/>
        <rFont val="Arial"/>
      </rPr>
      <t xml:space="preserve"> 2.9: "chui thẳng vào cache"? (xem lại văn viết) 2.9, 2.10  giống 19120445. 3 port ftp thiếu</t>
    </r>
  </si>
  <si>
    <t>19120207.zip</t>
  </si>
  <si>
    <t>1.1: nguồn wikipedia, 1.2 bạn thực hiện mấy lần lệnh ping? 2.9, 2.10 sai</t>
  </si>
  <si>
    <t>19120212.zip</t>
  </si>
  <si>
    <t>3.1 port ftp thiếu</t>
  </si>
  <si>
    <t>19120216.zip</t>
  </si>
  <si>
    <r>
      <t xml:space="preserve">1.1: nguồn </t>
    </r>
    <r>
      <rPr>
        <u/>
        <sz val="10"/>
        <color rgb="FF1155CC"/>
        <rFont val="Arial"/>
      </rPr>
      <t>https://freetuts.net/thu-thuat/cach-test-ping-chuan-nhat-975t.html.</t>
    </r>
    <r>
      <rPr>
        <sz val="10"/>
        <color rgb="FF000000"/>
        <rFont val="Arial"/>
      </rPr>
      <t xml:space="preserve"> 2,9, 2.10 giải thích chưa rõ, 3. port ftp thiếu</t>
    </r>
  </si>
  <si>
    <t>19120217.zip</t>
  </si>
  <si>
    <t>1.1 chưa chính xác, 2.9, 2.10 sai, 3 giải thích vì sao client dùng 2 port?</t>
  </si>
  <si>
    <t>19120218.zip</t>
  </si>
  <si>
    <r>
      <t xml:space="preserve">1.1: nguồn </t>
    </r>
    <r>
      <rPr>
        <u/>
        <sz val="10"/>
        <color rgb="FF1155CC"/>
        <rFont val="Arial"/>
      </rPr>
      <t>https://www.dammio.com/2018/07/13/khai-niem-ping-va-cach-su-dung-lenh-ping-de-kiem-tra-ket-noi-va-chat-luong-mang</t>
    </r>
    <r>
      <rPr>
        <sz val="10"/>
        <color rgb="FF000000"/>
        <rFont val="Arial"/>
      </rPr>
      <t>, 1.2 số gói tin icmp sai. 3.1 port ftp thiếu</t>
    </r>
  </si>
  <si>
    <t>19120219.zip</t>
  </si>
  <si>
    <t>1.2: bắt được 8 gói tin (gồm gửi và nhận) icmp, 2.9, 2.10 chưa đúng, 3 port ftp thiếu</t>
  </si>
  <si>
    <t>19120220.zip</t>
  </si>
  <si>
    <t>2.9, 2.10 chưa đúng "bộ cache của phản hồi " là gì?</t>
  </si>
  <si>
    <t>19120223.zip</t>
  </si>
  <si>
    <t>1.1 chưa chính xác, 2.9, 2.10 sai</t>
  </si>
  <si>
    <t>19120231.zip</t>
  </si>
  <si>
    <t>19120237.zip</t>
  </si>
  <si>
    <t>1.1 chưa chính xác, 1.2 số gói icmp sai. 2.9, 2.10 sai. 3 port ftp thiếu</t>
  </si>
  <si>
    <t>19120242.zip</t>
  </si>
  <si>
    <r>
      <t xml:space="preserve">1.1 nguồn </t>
    </r>
    <r>
      <rPr>
        <u/>
        <sz val="10"/>
        <color rgb="FF1155CC"/>
        <rFont val="Arial"/>
      </rPr>
      <t>https://vi.wikipedia.org/wiki/Ping.</t>
    </r>
    <r>
      <rPr>
        <sz val="10"/>
        <color rgb="FF000000"/>
        <rFont val="Arial"/>
      </rPr>
      <t xml:space="preserve"> 2.9, 2.10 chưa chính xác</t>
    </r>
  </si>
  <si>
    <t>19120252.zip</t>
  </si>
  <si>
    <t>3: port ftp sai</t>
  </si>
  <si>
    <t>1.1: "package" trong network là gói tin, không phải gói hàng. 3.1 giải thích ý nghĩa các command chưa chính xác. 3.4 giải thích port ftp thiếu</t>
  </si>
  <si>
    <t>19120261.zip</t>
  </si>
  <si>
    <t>1.1: gói tin icmp không truyền file</t>
  </si>
  <si>
    <t>19120266.zip</t>
  </si>
  <si>
    <t>2.9 giải thích chưa rõ. 3 port ftp chưa đủ</t>
  </si>
  <si>
    <t>19120267.zip</t>
  </si>
  <si>
    <r>
      <t xml:space="preserve">1.1 nguồn </t>
    </r>
    <r>
      <rPr>
        <u/>
        <sz val="10"/>
        <color rgb="FF1155CC"/>
        <rFont val="Arial"/>
      </rPr>
      <t>https://www.thegioididong.com/hoi-dap/ping-la-gi-cach-kiem-tra-toc-do-ping-va-y-nghia-cua-cac-1314407.</t>
    </r>
    <r>
      <rPr>
        <sz val="10"/>
        <color rgb="FF000000"/>
        <rFont val="Arial"/>
      </rPr>
      <t xml:space="preserve"> 2.9 giải thích chưa rõ.  3. port ftp thiếu</t>
    </r>
  </si>
  <si>
    <t>19120268.zip</t>
  </si>
  <si>
    <r>
      <t xml:space="preserve">1.5: nội dung data gói icmp sai. 2.1 nguồn </t>
    </r>
    <r>
      <rPr>
        <u/>
        <sz val="10"/>
        <color rgb="FF1155CC"/>
        <rFont val="Arial"/>
      </rPr>
      <t>https://viblo.asia/p/tim-hieu-ve-http-status-code-lA7GKwx5GKZQ</t>
    </r>
    <r>
      <rPr>
        <sz val="10"/>
        <color rgb="FF000000"/>
        <rFont val="Arial"/>
      </rPr>
      <t xml:space="preserve"> 2.9, 2.10 chưa đúng, giải thích if-modified since? 3 port ftp thiếu</t>
    </r>
  </si>
  <si>
    <t>19120285.zip</t>
  </si>
  <si>
    <r>
      <t xml:space="preserve">1.1 nguồn </t>
    </r>
    <r>
      <rPr>
        <u/>
        <sz val="10"/>
        <color rgb="FF1155CC"/>
        <rFont val="Arial"/>
      </rPr>
      <t>https://vi.wikipedia.org/wiki/Ping.</t>
    </r>
    <r>
      <rPr>
        <sz val="10"/>
        <color rgb="FF000000"/>
        <rFont val="Arial"/>
      </rPr>
      <t xml:space="preserve"> 2.19, 2.10 nguồn? 3 port ftp thiếu</t>
    </r>
  </si>
  <si>
    <t>19120287.zip</t>
  </si>
  <si>
    <t>2.9, 2.10 nguồn? 3. port ftp thiếu</t>
  </si>
  <si>
    <t>1.1 nguồn wiki, 1.2 bắt sai gói icmp (có 8 gói). 2.9, 2.10 nguồn? port ftp sai. phân tích mode hoạt động từ gói tin?</t>
  </si>
  <si>
    <t>19120294.zip</t>
  </si>
  <si>
    <t>1.1 nguồn wiki3. port ftp thiếu, phân tích mode hoạt động từ gói tin?</t>
  </si>
  <si>
    <t>19120297.zip</t>
  </si>
  <si>
    <t>1.1 nguồn wiki. 2.10 nguồn? giải thích if-modified since? 3 port ftp sai</t>
  </si>
  <si>
    <t>19120299.zip</t>
  </si>
  <si>
    <t>1.1 nguồn wiki. 2.9 chưa chính xác. 3. port ftp thiếu</t>
  </si>
  <si>
    <r>
      <t xml:space="preserve">1.1 nguồn </t>
    </r>
    <r>
      <rPr>
        <u/>
        <sz val="10"/>
        <color rgb="FF1155CC"/>
        <rFont val="Arial"/>
      </rPr>
      <t>https://en.wikipedia.org/wiki/Ping_(networking_utility)</t>
    </r>
    <r>
      <rPr>
        <sz val="10"/>
        <color rgb="FF000000"/>
        <rFont val="Arial"/>
      </rPr>
      <t xml:space="preserve"> 2.10 giải thích chưa đúng, google translate</t>
    </r>
  </si>
  <si>
    <t>19120302.zip</t>
  </si>
  <si>
    <t>3. port ftp thiếu</t>
  </si>
  <si>
    <t>19120311.zip</t>
  </si>
  <si>
    <t>1.1 nguồn wiki. 2.9 giải thích chưa chính xác. 3 port ftp thiếu</t>
  </si>
  <si>
    <t>19120315.zip</t>
  </si>
  <si>
    <r>
      <t xml:space="preserve">1.1 nguồn </t>
    </r>
    <r>
      <rPr>
        <u/>
        <sz val="10"/>
        <color rgb="FF1155CC"/>
        <rFont val="Arial"/>
      </rPr>
      <t>https://www.thegioididong.com/hoi-dap/ping-la-gi-cach-kiem-tra-toc-do-ping-va-y-nghia-cua-cac-1314407</t>
    </r>
  </si>
  <si>
    <t>19120318.zip</t>
  </si>
  <si>
    <t>1.1 chưa chính xác, 2.9, 2.10 chưa chính xác. 3. port ftp thiếu</t>
  </si>
  <si>
    <t>19120321.zip</t>
  </si>
  <si>
    <t>2.9, 2.10 sai</t>
  </si>
  <si>
    <t>19120325.zip</t>
  </si>
  <si>
    <t>1.1 nguồn? (giống 19120336)2.7, 2.8, 2.9, 2.10 chưa chính xác. 3. port ftp thiếu</t>
  </si>
  <si>
    <t>19120328.zip</t>
  </si>
  <si>
    <t xml:space="preserve"> 1.1 chưa chính xác. 1.2 số gói icmp sai. 2.9, 2.10 giải thích chưa chính xác giống 19120383. 3 port ftp thiếu</t>
  </si>
  <si>
    <t>19120330.zip</t>
  </si>
  <si>
    <t>1.5 nội dung phần data chưa chính xác. 2.9, 2.10 không làm. 3. port ftp thiếu</t>
  </si>
  <si>
    <t>19120331.zip</t>
  </si>
  <si>
    <r>
      <t xml:space="preserve">2.4 nguồn </t>
    </r>
    <r>
      <rPr>
        <u/>
        <sz val="10"/>
        <color rgb="FF1155CC"/>
        <rFont val="Arial"/>
      </rPr>
      <t>https://bachkhoa-aptech.edu.vn/iter-can-phai-nam-chac-nhung-http-status-code-thong-dung-sau/1283.html</t>
    </r>
    <r>
      <rPr>
        <sz val="10"/>
        <color rgb="FF000000"/>
        <rFont val="Arial"/>
      </rPr>
      <t xml:space="preserve"> 2.9 chưa đúng. 3 port ftp thiếu, 3.5 sai</t>
    </r>
  </si>
  <si>
    <t>19120336.zip</t>
  </si>
  <si>
    <t>1.1 nguồn? (giống 19120325), 2.9 if-modified since ? 2.10 nguồn? 3. port ftp thiếu</t>
  </si>
  <si>
    <t>19120346.zip</t>
  </si>
  <si>
    <t>1.1 mục đích việc ping? 2.9, 2.10 sai. 3 port ftp thiếu</t>
  </si>
  <si>
    <t>19120347.zip</t>
  </si>
  <si>
    <t>1.1 chưa chính xác 2.10: nguồn?</t>
  </si>
  <si>
    <t>19120349.zip</t>
  </si>
  <si>
    <r>
      <t xml:space="preserve">1.1 nguồn wiki, 2.9, 2.10 nguồn </t>
    </r>
    <r>
      <rPr>
        <u/>
        <sz val="10"/>
        <color rgb="FF1155CC"/>
        <rFont val="Arial"/>
      </rPr>
      <t>https://quantrimang.com/cac-truong-header-trong-http-156082</t>
    </r>
    <r>
      <rPr>
        <sz val="10"/>
        <color rgb="FF000000"/>
        <rFont val="Arial"/>
      </rPr>
      <t>, 3.  port ftp thiếu. phân tích mode hoạt động từ gói tin?</t>
    </r>
  </si>
  <si>
    <t>19120361.zip</t>
  </si>
  <si>
    <r>
      <t xml:space="preserve">1,1 nguồn </t>
    </r>
    <r>
      <rPr>
        <u/>
        <sz val="10"/>
        <color rgb="FF1155CC"/>
        <rFont val="Arial"/>
      </rPr>
      <t>https://www.totolink.vn/article/69-ping-la-gi-ung-dung-ping-trong-network.html.</t>
    </r>
    <r>
      <rPr>
        <sz val="10"/>
        <color rgb="FF000000"/>
        <rFont val="Arial"/>
      </rPr>
      <t xml:space="preserve"> 2.9, 2.10 giải thích chưa đúng. 3. port fp thiếu.</t>
    </r>
  </si>
  <si>
    <t>19120364.zip</t>
  </si>
  <si>
    <t>1.1 nguồn fb: Các lệnh cơ bản và nâng cao trong windows, 2.9, 2.10 sai. 3. không làm</t>
  </si>
  <si>
    <t>19120368.zip</t>
  </si>
  <si>
    <t xml:space="preserve">1.1 nguồn wiki.2.9, 2.10 chưa đúng, 3port ftp sai, </t>
  </si>
  <si>
    <t>19120374.zip</t>
  </si>
  <si>
    <r>
      <t xml:space="preserve">1.1 nguồn </t>
    </r>
    <r>
      <rPr>
        <u/>
        <sz val="10"/>
        <color rgb="FF1155CC"/>
        <rFont val="Arial"/>
      </rPr>
      <t>https://quantrimang.com/lenh-ping-tren-may-tinh-la-gi-130545.</t>
    </r>
    <r>
      <rPr>
        <sz val="10"/>
        <color rgb="FF000000"/>
        <rFont val="Arial"/>
      </rPr>
      <t xml:space="preserve"> 3. port ftp thiếu</t>
    </r>
  </si>
  <si>
    <t>19120383.zip</t>
  </si>
  <si>
    <t>1.1 chưa chính xác, 1.2 trả lời số gói icmp bắt được sai, 2.9, 2.10 giống 19120328, 3 port ftp thiếu</t>
  </si>
  <si>
    <t>19120384.zip</t>
  </si>
  <si>
    <t>1.1 nguồn wiki, 1.2 , 1.4 , bài  3.2 giải thích giống 19120328, port ftp thiếu.</t>
  </si>
  <si>
    <t>19120387.zip</t>
  </si>
  <si>
    <t>1.1 nguồn wiki, 1.2 sai,2.2 giải thích sai mã 304, 2.9, 2.10 sai. 3 port ftp thiếu</t>
  </si>
  <si>
    <t>19120389.zip</t>
  </si>
  <si>
    <t>1.1 nguồn wiki, 2.9, 2.10 giải thích chưa chính xác. 3 port ftp thiếu</t>
  </si>
  <si>
    <t>19120390.zip</t>
  </si>
  <si>
    <t>2.4 mã 304 giải thích chưa đúng, 2.10 giải thích chưa đúng. 3 port ftp thiếu</t>
  </si>
  <si>
    <t>19120400.zip</t>
  </si>
  <si>
    <t xml:space="preserve">1.1 chưa chính xác, 1.2 8 gói tin icmp không phải file, </t>
  </si>
  <si>
    <t>1.1 chưa chính xác, 1.2 gói request và gói reply là 2 gói tin riêng biệt, 1. 3 giống 19120328. bài 2 không làm hết. bài 3: port ftp thiếu, giải thích ip và port của các gói tin giống 19120328</t>
  </si>
  <si>
    <t>19120412.zip</t>
  </si>
  <si>
    <t>1.1 nguồn wiki, 3. port ftp thiếu</t>
  </si>
  <si>
    <t>19120416.zip</t>
  </si>
  <si>
    <t>2.9, 2.10 giải thích chưa chính xác . 3 port ftp thiếu</t>
  </si>
  <si>
    <t>19120418.zip</t>
  </si>
  <si>
    <r>
      <t xml:space="preserve">1.1 nguồn </t>
    </r>
    <r>
      <rPr>
        <u/>
        <sz val="10"/>
        <color rgb="FF1155CC"/>
        <rFont val="Arial"/>
      </rPr>
      <t>https://quantrimang.com/lenh-ping-tren-may-tinh-la-gi-130545</t>
    </r>
    <r>
      <rPr>
        <sz val="10"/>
        <color rgb="FF000000"/>
        <rFont val="Arial"/>
      </rPr>
      <t xml:space="preserve"> 2.9, 2.10 chưa chính xác, if-modified since nguồn </t>
    </r>
    <r>
      <rPr>
        <u/>
        <sz val="10"/>
        <color rgb="FF1155CC"/>
        <rFont val="Arial"/>
      </rPr>
      <t>https://quantrimang.com/cac-truong-header-trong-http-156082</t>
    </r>
    <r>
      <rPr>
        <sz val="10"/>
        <color rgb="FF000000"/>
        <rFont val="Arial"/>
      </rPr>
      <t xml:space="preserve"> 3. port ftp thiếu</t>
    </r>
  </si>
  <si>
    <t>19120421.zip</t>
  </si>
  <si>
    <t xml:space="preserve">1.1 nguồn wiki </t>
  </si>
  <si>
    <t>19120422.zip</t>
  </si>
  <si>
    <t>1.1 nguồn wiki 2.9, 2.10 giải thích sai. 3 port ftp sai, hình bắt gói tin mode passvive sao trả lời lại là active?</t>
  </si>
  <si>
    <t>19120423.zip</t>
  </si>
  <si>
    <r>
      <t xml:space="preserve">1.1 nguồn </t>
    </r>
    <r>
      <rPr>
        <u/>
        <sz val="10"/>
        <color rgb="FF1155CC"/>
        <rFont val="Arial"/>
      </rPr>
      <t>https://quantrimang.com/lenh-ping-tren-may-tinh-la-gi-130545</t>
    </r>
    <r>
      <rPr>
        <sz val="10"/>
        <color rgb="FF000000"/>
        <rFont val="Arial"/>
      </rPr>
      <t xml:space="preserve"> , 2.9 if-modified since nguồn </t>
    </r>
    <r>
      <rPr>
        <u/>
        <sz val="10"/>
        <color rgb="FF1155CC"/>
        <rFont val="Arial"/>
      </rPr>
      <t>https://quantrimang.com/cac-truong-header-trong-http-156082</t>
    </r>
    <r>
      <rPr>
        <sz val="10"/>
        <color rgb="FF000000"/>
        <rFont val="Arial"/>
      </rPr>
      <t xml:space="preserve"> ftp không làm</t>
    </r>
  </si>
  <si>
    <t>19120426.zip</t>
  </si>
  <si>
    <t>1.1 gói icmp không gửi tập tin. 3. port ftp sai</t>
  </si>
  <si>
    <r>
      <t xml:space="preserve">1.1 mục đích của việc ping ? 2.9 2.10 nguồn </t>
    </r>
    <r>
      <rPr>
        <u/>
        <sz val="10"/>
        <color rgb="FF1155CC"/>
        <rFont val="Arial"/>
      </rPr>
      <t>https://quantrimang.com/cac-truong-header-trong-http-156082</t>
    </r>
    <r>
      <rPr>
        <sz val="10"/>
        <color rgb="FF000000"/>
        <rFont val="Arial"/>
      </rPr>
      <t xml:space="preserve"> 3.phân loại ftp theo command, port ftp thiếu, phân tích ftp mode từ gói tin bắt được, </t>
    </r>
  </si>
  <si>
    <t>19120433.zip</t>
  </si>
  <si>
    <t>2.7, 2.8, 2.9, 2.10 thực hiện bắt gói tin chưa chính xác. 3.phân loại ftp theo command, port ftp thiếu</t>
  </si>
  <si>
    <t>19120442.zip</t>
  </si>
  <si>
    <t>1.1 nguồn wiki, 2.9 https://quantrimang.com/cac-truong-header-trong-http-156082, 2.10 nguồn ? 3. port ftp thiếu</t>
  </si>
  <si>
    <t>19120443.zip</t>
  </si>
  <si>
    <r>
      <t xml:space="preserve">1.1 nguồn </t>
    </r>
    <r>
      <rPr>
        <u/>
        <sz val="10"/>
        <color rgb="FF1155CC"/>
        <rFont val="Arial"/>
      </rPr>
      <t>https://quantrimang.com/lenh-ping-tren-may-tinh-la-gi-130545</t>
    </r>
    <r>
      <rPr>
        <sz val="10"/>
        <color rgb="FF000000"/>
        <rFont val="Arial"/>
      </rPr>
      <t xml:space="preserve"> 1.2 có 8 gói ICMP (4 request, 4 reply, giải thích TTL sai) 2.9 giải thích if-modified since sai. 3 phân loại gói tin ftp theo command, port ftp thiếu</t>
    </r>
  </si>
  <si>
    <t>19120444.zip</t>
  </si>
  <si>
    <t>1.1 chưa chính xác. 2.9 if-modified since ?, 2.10 sai . 3 phân loại gói ftp theo command, port ftp sai</t>
  </si>
  <si>
    <t>19120445.zip</t>
  </si>
  <si>
    <r>
      <rPr>
        <sz val="10"/>
        <color rgb="FFFF0000"/>
        <rFont val="Arial"/>
      </rPr>
      <t xml:space="preserve">1.1 nguồn </t>
    </r>
    <r>
      <rPr>
        <u/>
        <sz val="10"/>
        <color rgb="FFFF0000"/>
        <rFont val="Arial"/>
      </rPr>
      <t>https://quantrimang.com/lenh-ping-tren-may-tinh-la-gi-130545</t>
    </r>
    <r>
      <rPr>
        <sz val="10"/>
        <color rgb="FFFF0000"/>
        <rFont val="Arial"/>
      </rPr>
      <t xml:space="preserve"> 2.9, 2.10 giống 19120206, 3. port ftp thiếu, giải thích mode hoạt động chưa chính xác</t>
    </r>
  </si>
  <si>
    <t>19120450.zip</t>
  </si>
  <si>
    <r>
      <rPr>
        <sz val="10"/>
        <color rgb="FFFF0000"/>
        <rFont val="Arial"/>
      </rPr>
      <t xml:space="preserve">1.1 nguồn https://quantrimang.com/lenh-ping-tren-may-tinh-la-gi-130545 2.9 chưa chính xác, 2.10 </t>
    </r>
    <r>
      <rPr>
        <u/>
        <sz val="10"/>
        <color rgb="FF1155CC"/>
        <rFont val="Arial"/>
      </rPr>
      <t>https://kupdf.net/download/idocx_59d2fd5f08bbc52b516871a4_pdf</t>
    </r>
    <r>
      <rPr>
        <sz val="10"/>
        <color rgb="FFFF0000"/>
        <rFont val="Arial"/>
      </rPr>
      <t xml:space="preserve"> . 3.1 giống 19120179. port ftp thiếu</t>
    </r>
  </si>
  <si>
    <t>19120451.zip</t>
  </si>
  <si>
    <r>
      <t xml:space="preserve">1.1 nguồn </t>
    </r>
    <r>
      <rPr>
        <u/>
        <sz val="10"/>
        <color rgb="FF1155CC"/>
        <rFont val="Arial"/>
      </rPr>
      <t>https://quantrimang.com/lenh-ping-tren-may-tinh-la-gi-130545</t>
    </r>
    <r>
      <rPr>
        <sz val="10"/>
        <color rgb="FF000000"/>
        <rFont val="Arial"/>
      </rPr>
      <t xml:space="preserve"> . 2.9 ý nghĩa if-modified since chưa chính xác. 2.3.phân loại ftp theo command, port ftp, user-pass, mode ftp?</t>
    </r>
  </si>
  <si>
    <t>19120452.zip</t>
  </si>
  <si>
    <r>
      <t xml:space="preserve">1.1 nguồn </t>
    </r>
    <r>
      <rPr>
        <u/>
        <sz val="10"/>
        <color rgb="FF1155CC"/>
        <rFont val="Arial"/>
      </rPr>
      <t>https://www.thegioididong.com/hoi-dap/ping-la-gi-cach-kiem-tra-toc-do-ping-va-y-nghia-cua-cac-1314407</t>
    </r>
    <r>
      <rPr>
        <sz val="10"/>
        <color rgb="FF000000"/>
        <rFont val="Arial"/>
      </rPr>
      <t xml:space="preserve"> 2.10 chưa rõ. 3 port ftp thiếu</t>
    </r>
  </si>
  <si>
    <t>19120453.zip</t>
  </si>
  <si>
    <r>
      <t xml:space="preserve">1.1 nguồn </t>
    </r>
    <r>
      <rPr>
        <u/>
        <sz val="10"/>
        <color rgb="FF1155CC"/>
        <rFont val="Arial"/>
      </rPr>
      <t>https://quantrimang.com/lenh-ping-tren-may-tinh-la-gi-130545</t>
    </r>
    <r>
      <rPr>
        <sz val="10"/>
        <color rgb="FF000000"/>
        <rFont val="Arial"/>
      </rPr>
      <t xml:space="preserve"> 2.9 ý nghĩa if-modified since? 2.10 giải thích chưa rõ , 3.1 phân loại gói tin ftp theo command, port ftp thiếu</t>
    </r>
  </si>
  <si>
    <r>
      <t xml:space="preserve">1.1 nguồn </t>
    </r>
    <r>
      <rPr>
        <u/>
        <sz val="10"/>
        <color rgb="FF1155CC"/>
        <rFont val="Arial"/>
      </rPr>
      <t>https://www.dammio.com/2018/07/13/khai-niem-ping-va-cach-su-dung-lenh-ping-de-kiem-tra-ket-noi-va-chat-luong-mang</t>
    </r>
    <r>
      <rPr>
        <sz val="10"/>
        <color rgb="FF000000"/>
        <rFont val="Arial"/>
      </rPr>
      <t xml:space="preserve"> 1.5 nội dung phần data? 2.9 ý nghĩa if-modified since? 2.10 chưa giải thích. 3 không làm</t>
    </r>
  </si>
  <si>
    <t>19120456.zip</t>
  </si>
  <si>
    <r>
      <t xml:space="preserve">1.1 nguồn </t>
    </r>
    <r>
      <rPr>
        <u/>
        <sz val="10"/>
        <color rgb="FF1155CC"/>
        <rFont val="Arial"/>
      </rPr>
      <t>https://quantrimang.com/lenh-ping-tren-may-tinh-la-gi-130545</t>
    </r>
    <r>
      <rPr>
        <sz val="10"/>
        <color rgb="FF000000"/>
        <rFont val="Arial"/>
      </rPr>
      <t xml:space="preserve"> 2.4 nguồn </t>
    </r>
    <r>
      <rPr>
        <u/>
        <sz val="10"/>
        <color rgb="FF1155CC"/>
        <rFont val="Arial"/>
      </rPr>
      <t>https://bachkhoa-aptech.edu.vn/iter-can-phai-nam-chac-nhung-http-status-code-thong-dung-sau/1283.html</t>
    </r>
    <r>
      <rPr>
        <sz val="10"/>
        <color rgb="FF000000"/>
        <rFont val="Arial"/>
      </rPr>
      <t xml:space="preserve"> 2.9, 2.10 chưa đúng</t>
    </r>
  </si>
  <si>
    <t>19120457.zip</t>
  </si>
  <si>
    <r>
      <rPr>
        <sz val="10"/>
        <color rgb="FFFF0000"/>
        <rFont val="Arial"/>
      </rPr>
      <t xml:space="preserve">1.1 nguồn wiki, 2.9 nguồn </t>
    </r>
    <r>
      <rPr>
        <u/>
        <sz val="10"/>
        <color rgb="FFFF0000"/>
        <rFont val="Arial"/>
      </rPr>
      <t>https://viblo.asia/p/http-caching-la-gi-bWrZnX3n5xw</t>
    </r>
    <r>
      <rPr>
        <sz val="10"/>
        <color rgb="FFFF0000"/>
        <rFont val="Arial"/>
      </rPr>
      <t xml:space="preserve">  , 2.10 nguồn </t>
    </r>
    <r>
      <rPr>
        <u/>
        <sz val="10"/>
        <color rgb="FF1155CC"/>
        <rFont val="Arial"/>
      </rPr>
      <t>https://kupdf.net/download/idocx_59d2fd5f08bbc52b516871a4_pdf</t>
    </r>
    <r>
      <rPr>
        <sz val="10"/>
        <color rgb="FFFF0000"/>
        <rFont val="Arial"/>
      </rPr>
      <t xml:space="preserve"> , 3. port ftp thiếu</t>
    </r>
  </si>
  <si>
    <t>19120458.zip</t>
  </si>
  <si>
    <r>
      <rPr>
        <sz val="10"/>
        <color rgb="FFFF0000"/>
        <rFont val="Arial"/>
      </rPr>
      <t xml:space="preserve">1.1 nguồn </t>
    </r>
    <r>
      <rPr>
        <u/>
        <sz val="10"/>
        <color rgb="FFFF0000"/>
        <rFont val="Arial"/>
      </rPr>
      <t>https://stream-hub.com/kiem-tra-toc-do-mang/</t>
    </r>
    <r>
      <rPr>
        <sz val="10"/>
        <color rgb="FFFF0000"/>
        <rFont val="Arial"/>
      </rPr>
      <t xml:space="preserve"> 2.9 ý nghĩa if-modified since chưa đúng, 2.10 nguồn </t>
    </r>
    <r>
      <rPr>
        <u/>
        <sz val="10"/>
        <color rgb="FF1155CC"/>
        <rFont val="Arial"/>
      </rPr>
      <t>https://kupdf.net/download/idocx_59d2fd5f08bbc52b516871a4_pdf</t>
    </r>
    <r>
      <rPr>
        <sz val="10"/>
        <color rgb="FFFF0000"/>
        <rFont val="Arial"/>
      </rPr>
      <t xml:space="preserve"> , 3. port ftp thiếu</t>
    </r>
  </si>
  <si>
    <t>19120459.zip</t>
  </si>
  <si>
    <r>
      <rPr>
        <sz val="10"/>
        <color rgb="FFFF0000"/>
        <rFont val="Arial"/>
      </rPr>
      <t xml:space="preserve">1.1 ping giữa các host khác subnet thì sao? 1.2 số gói tin icmp sai. 2.9 sai, 2.10 nguồn </t>
    </r>
    <r>
      <rPr>
        <u/>
        <sz val="10"/>
        <color rgb="FF1155CC"/>
        <rFont val="Arial"/>
      </rPr>
      <t>https://kupdf.net/download/idocx_59d2fd5f08bbc52b516871a4_pdf</t>
    </r>
    <r>
      <rPr>
        <sz val="10"/>
        <color rgb="FFFF0000"/>
        <rFont val="Arial"/>
      </rPr>
      <t xml:space="preserve"> , 3. port ftp sai</t>
    </r>
  </si>
  <si>
    <t>19120461.zip</t>
  </si>
  <si>
    <r>
      <rPr>
        <sz val="10"/>
        <color rgb="FFFF0000"/>
        <rFont val="Arial"/>
      </rPr>
      <t xml:space="preserve">1.1 nguồn </t>
    </r>
    <r>
      <rPr>
        <u/>
        <sz val="10"/>
        <color rgb="FFFF0000"/>
        <rFont val="Arial"/>
      </rPr>
      <t>https://quantrimang.com/lenh-ping-tren-may-tinh-la-gi-130545</t>
    </r>
    <r>
      <rPr>
        <sz val="10"/>
        <color rgb="FFFF0000"/>
        <rFont val="Arial"/>
      </rPr>
      <t xml:space="preserve"> 1.2 có 8 gói icmp (4 request, 4 reply)2.9 ý nghĩa if-modified-since? 2.10 giống 19120179. port ftp thiếu</t>
    </r>
  </si>
  <si>
    <t>19120462.zip</t>
  </si>
  <si>
    <r>
      <t xml:space="preserve">1.1 nguồn </t>
    </r>
    <r>
      <rPr>
        <u/>
        <sz val="10"/>
        <color rgb="FF1155CC"/>
        <rFont val="Arial"/>
      </rPr>
      <t>https://quantrimang.com/lenh-ping-tren-may-tinh-la-gi-130545</t>
    </r>
    <r>
      <rPr>
        <sz val="10"/>
        <color rgb="FF000000"/>
        <rFont val="Arial"/>
      </rPr>
      <t xml:space="preserve"> 2.9 chưa chính xác, 2.10 nguồn </t>
    </r>
    <r>
      <rPr>
        <u/>
        <sz val="10"/>
        <color rgb="FF1155CC"/>
        <rFont val="Arial"/>
      </rPr>
      <t>https://kupdf.net/download/idocx_59d2fd5f08bbc52b516871a4_pdf</t>
    </r>
    <r>
      <rPr>
        <sz val="10"/>
        <color rgb="FF000000"/>
        <rFont val="Arial"/>
      </rPr>
      <t xml:space="preserve">  3. port ftp thiếu</t>
    </r>
  </si>
  <si>
    <t>19120463.zip</t>
  </si>
  <si>
    <r>
      <t xml:space="preserve">1.1 nguồn </t>
    </r>
    <r>
      <rPr>
        <u/>
        <sz val="10"/>
        <color rgb="FF1155CC"/>
        <rFont val="Arial"/>
      </rPr>
      <t>https://www.dammio.com/2018/07/13/khai-niem-ping-va-cach-su-dung-lenh-ping-de-kiem-tra-ket-noi-va-chat-luong-mang</t>
    </r>
    <r>
      <rPr>
        <sz val="10"/>
        <color rgb="FF000000"/>
        <rFont val="Arial"/>
      </rPr>
      <t xml:space="preserve"> 1.2 có 8 gói tin 1.5 nội dung phần data? 2.9 sai, 2.10 nguồn </t>
    </r>
    <r>
      <rPr>
        <u/>
        <sz val="10"/>
        <color rgb="FF1155CC"/>
        <rFont val="Arial"/>
      </rPr>
      <t>https://kupdf.net/download/idocx_59d2fd5f08bbc52b516871a4_pdf</t>
    </r>
    <r>
      <rPr>
        <sz val="10"/>
        <color rgb="FF000000"/>
        <rFont val="Arial"/>
      </rPr>
      <t xml:space="preserve"> 3. port ftp thiếu</t>
    </r>
  </si>
  <si>
    <t>19120464.zip</t>
  </si>
  <si>
    <r>
      <t xml:space="preserve">1.1 nguồn </t>
    </r>
    <r>
      <rPr>
        <u/>
        <sz val="10"/>
        <color rgb="FF1155CC"/>
        <rFont val="Arial"/>
      </rPr>
      <t>https://www.dammio.com/2018/07/13/khai-niem-ping-va-cach-su-dung-lenh-ping-de-kiem-tra-ket-noi-va-chat-luong-mang</t>
    </r>
    <r>
      <rPr>
        <sz val="10"/>
        <color rgb="FF000000"/>
        <rFont val="Arial"/>
      </rPr>
      <t xml:space="preserve"> 1.2 có 8 gói tin 1.5 nội dung phần data? 2.9 sai, 2.10 nguồn </t>
    </r>
    <r>
      <rPr>
        <u/>
        <sz val="10"/>
        <color rgb="FF1155CC"/>
        <rFont val="Arial"/>
      </rPr>
      <t>https://kupdf.net/download/idocx_59d2fd5f08bbc52b516871a4_pdf</t>
    </r>
  </si>
  <si>
    <t>19120465.zip</t>
  </si>
  <si>
    <r>
      <t xml:space="preserve">2.9 ý nghĩa if-modified since, 2.10 nguồn </t>
    </r>
    <r>
      <rPr>
        <u/>
        <sz val="10"/>
        <color rgb="FF1155CC"/>
        <rFont val="Arial"/>
      </rPr>
      <t>https://kupdf.net/download/idocx_59d2fd5f08bbc52b516871a4_pdf</t>
    </r>
    <r>
      <rPr>
        <sz val="10"/>
        <color rgb="FF000000"/>
        <rFont val="Arial"/>
      </rPr>
      <t xml:space="preserve"> 3. phân loại gói tin ftp theo command, port ftp thiếu</t>
    </r>
  </si>
  <si>
    <t>19120466.zip</t>
  </si>
  <si>
    <r>
      <t xml:space="preserve">1.1 nguồn </t>
    </r>
    <r>
      <rPr>
        <u/>
        <sz val="10"/>
        <color rgb="FF1155CC"/>
        <rFont val="Arial"/>
      </rPr>
      <t>https://quantrimang.com/lenh-ping-tren-may-tinh-la-gi-130545</t>
    </r>
    <r>
      <rPr>
        <sz val="10"/>
        <color rgb="FF000000"/>
        <rFont val="Arial"/>
      </rPr>
      <t xml:space="preserve"> 2.9 </t>
    </r>
    <r>
      <rPr>
        <u/>
        <sz val="10"/>
        <color rgb="FF1155CC"/>
        <rFont val="Arial"/>
      </rPr>
      <t>https://www.topwebviet.com/cach-thuc-giao-tiep-giua-trinh-duyet-web-voi-may-chu-web.html</t>
    </r>
    <r>
      <rPr>
        <sz val="10"/>
        <color rgb="FF000000"/>
        <rFont val="Arial"/>
      </rPr>
      <t xml:space="preserve"> 2.10 nguồn </t>
    </r>
    <r>
      <rPr>
        <u/>
        <sz val="10"/>
        <color rgb="FF1155CC"/>
        <rFont val="Arial"/>
      </rPr>
      <t>https://kupdf.net/download/idocx_59d2fd5f08bbc52b516871a4_pdf</t>
    </r>
    <r>
      <rPr>
        <sz val="10"/>
        <color rgb="FF000000"/>
        <rFont val="Arial"/>
      </rPr>
      <t xml:space="preserve"> 3. port ftp thiếu</t>
    </r>
  </si>
  <si>
    <t>19120467.zip</t>
  </si>
  <si>
    <r>
      <t xml:space="preserve">1.1 nguồn </t>
    </r>
    <r>
      <rPr>
        <u/>
        <sz val="10"/>
        <color rgb="FF1155CC"/>
        <rFont val="Arial"/>
      </rPr>
      <t>https://quantrimang.com/lenh-ping-tren-may-tinh-la-gi-130545</t>
    </r>
    <r>
      <rPr>
        <sz val="10"/>
        <color rgb="FF000000"/>
        <rFont val="Arial"/>
      </rPr>
      <t xml:space="preserve"> 1.2 có 8 gói tin. 2.9 sai. 3 port ftp thiếu</t>
    </r>
  </si>
  <si>
    <t>19120468.zip</t>
  </si>
  <si>
    <r>
      <t xml:space="preserve">1.1 chưa chính xác, 2.9 chưa đúng, 2.10 nguồn </t>
    </r>
    <r>
      <rPr>
        <u/>
        <sz val="10"/>
        <color rgb="FF1155CC"/>
        <rFont val="Arial"/>
      </rPr>
      <t>https://kupdf.net/download/idocx_59d2fd5f08bbc52b516871a4_pdf</t>
    </r>
    <r>
      <rPr>
        <sz val="10"/>
        <color rgb="FF000000"/>
        <rFont val="Arial"/>
      </rPr>
      <t xml:space="preserve"> 3. không làm</t>
    </r>
  </si>
  <si>
    <t>1.1 chưa chính xác, 1.2 có 8 gói icmp</t>
  </si>
  <si>
    <t>19120470.zip</t>
  </si>
  <si>
    <t>1.1 chưa chính xác, 3. port ftp thiếu</t>
  </si>
  <si>
    <t>19120472.zip</t>
  </si>
  <si>
    <r>
      <t xml:space="preserve">1.1 nếu khác subnet thì sao? 1.2 sai 2.9 nguồn </t>
    </r>
    <r>
      <rPr>
        <u/>
        <sz val="10"/>
        <color rgb="FF1155CC"/>
        <rFont val="Arial"/>
      </rPr>
      <t>https://quantrimang.com/cac-truong-header-trong-http-156082</t>
    </r>
    <r>
      <rPr>
        <sz val="10"/>
        <color rgb="FF000000"/>
        <rFont val="Arial"/>
      </rPr>
      <t xml:space="preserve"> 3 port ftp thiếu</t>
    </r>
  </si>
  <si>
    <t>19120473.zip</t>
  </si>
  <si>
    <r>
      <t xml:space="preserve">2.4 </t>
    </r>
    <r>
      <rPr>
        <u/>
        <sz val="10"/>
        <color rgb="FF1155CC"/>
        <rFont val="Arial"/>
      </rPr>
      <t>https://viblo.asia/p/tim-hieu-ve-http-response-status-code-gDVK2MgX5Lj</t>
    </r>
    <r>
      <rPr>
        <sz val="10"/>
        <color rgb="FF000000"/>
        <rFont val="Arial"/>
      </rPr>
      <t xml:space="preserve"> 2.10 nguồn </t>
    </r>
    <r>
      <rPr>
        <u/>
        <sz val="10"/>
        <color rgb="FF1155CC"/>
        <rFont val="Arial"/>
      </rPr>
      <t>https://kupdf.net/download/idocx_59d2fd5f08bbc52b516871a4_pdf</t>
    </r>
    <r>
      <rPr>
        <sz val="10"/>
        <color rgb="FF000000"/>
        <rFont val="Arial"/>
      </rPr>
      <t xml:space="preserve"> 3. port ftp thiếu</t>
    </r>
  </si>
  <si>
    <t>19120474.zip</t>
  </si>
  <si>
    <r>
      <t xml:space="preserve">1.1 nguồn </t>
    </r>
    <r>
      <rPr>
        <u/>
        <sz val="10"/>
        <color rgb="FF1155CC"/>
        <rFont val="Arial"/>
      </rPr>
      <t>https://www.thegioididong.com/hoi-dap/ping-la-gi-cach-kiem-tra-toc-do-ping-va-y-nghia-cua-cac-1314407</t>
    </r>
    <r>
      <rPr>
        <sz val="10"/>
        <color rgb="FF000000"/>
        <rFont val="Arial"/>
      </rPr>
      <t xml:space="preserve"> 2.9, 2.10 sai, 3. port ftp thiếu</t>
    </r>
  </si>
  <si>
    <t>19120402.zip</t>
  </si>
  <si>
    <r>
      <t xml:space="preserve">nộp link drive: 1.1 nguồn </t>
    </r>
    <r>
      <rPr>
        <u/>
        <sz val="10"/>
        <color rgb="FF1155CC"/>
        <rFont val="Arial"/>
      </rPr>
      <t>https://www.thegioididong.com/hoi-dap/ping-la-gi-cach-kiem-tra-toc-do-ping-va-y-nghia-cua-cac-1314407</t>
    </r>
    <r>
      <rPr>
        <sz val="10"/>
        <color rgb="FF000000"/>
        <rFont val="Arial"/>
      </rPr>
      <t xml:space="preserve"> , 1.2 em thực hiện mấy lần lệnh ping?, 2.9 ý nghĩa if-modified since?, 2.10 nguồn </t>
    </r>
    <r>
      <rPr>
        <u/>
        <sz val="10"/>
        <color rgb="FF1155CC"/>
        <rFont val="Arial"/>
      </rPr>
      <t>https://kupdf.net/download/idocx_59d2fd5f08bbc52b516871a4_pdf</t>
    </r>
    <r>
      <rPr>
        <sz val="10"/>
        <color rgb="FF000000"/>
        <rFont val="Arial"/>
      </rPr>
      <t xml:space="preserve"> , 3. port ftp sai</t>
    </r>
  </si>
  <si>
    <t>Grade</t>
  </si>
  <si>
    <t>báo cáo? lab 1-2? file cấu hình lab 3?</t>
  </si>
  <si>
    <t>To R0: dùng default route</t>
  </si>
  <si>
    <t>AD = ?, các bước cấu hình?</t>
  </si>
  <si>
    <t>1712847_1712853.zip</t>
  </si>
  <si>
    <t>lab 2: AD, metric sai,Lab 3: R1-&gt; R0: dùng default route</t>
  </si>
  <si>
    <t>Lab3: R1-&gt; R0: dùng default route</t>
  </si>
  <si>
    <t>18120300-18120274.zip</t>
  </si>
  <si>
    <t>Lab 2: câu 3 sai, Lab3: R1-&gt; R0: dùng default route, các bước cấu hình?</t>
  </si>
  <si>
    <t>lab 2: AD, metric sai, Lab 3:R1-&gt; R0: dùng default route</t>
  </si>
  <si>
    <t>Lab 2: AD, metric =?, Lab3: DHCP client nhận chưa đúng thông tin, R1-&gt; R0: dùng default route, bước cấu hình định tuyến cho router? R2, R3-&gt;R0?</t>
  </si>
  <si>
    <t>19120179-19120189.zip</t>
  </si>
  <si>
    <t>19120206_19120237.zip</t>
  </si>
  <si>
    <t>Lab3: không dùng rip, các đường connected network không cần cấu hình static route, R1-&gt; R0: dùng default route</t>
  </si>
  <si>
    <t>lab 3: ryêu cầu dùng static routing</t>
  </si>
  <si>
    <t>19120242_19120454.zip</t>
  </si>
  <si>
    <t>Lab3: R1-&gt; R0: dùng default route, các đường connected network không cần cấu hình static route</t>
  </si>
  <si>
    <t>Lab 2: metric =?, Lab 3:R1-&gt; R0: dùng default route, R0: là router trên môi trường internet (ip public) không nên dùng static route đến các subnet nội bộ</t>
  </si>
  <si>
    <t>Lab 3: bước cấu hình?</t>
  </si>
  <si>
    <t>Lab 3: dùng static route không dùng rip, R1-&gt; R0: dùng default route, R0: là router trên môi trường internet (ip public) không nên dùng static route đến các subnet nội bộ</t>
  </si>
  <si>
    <t>19120217-19120267.zip</t>
  </si>
  <si>
    <t>Lab3: R1-&gt; R0: dùng default route, R0: là router trên môi trường internet (ip public) không nên dùng static route đến các subnet nội bộ</t>
  </si>
  <si>
    <t>Lab 2: AD, metric=?, Lab 3: dùng static route không dùng rip, R1-&gt; R0: dùng default route, R0: là router trên môi trường internet (ip public) không nên dùng static route đến các subnet nội bộ</t>
  </si>
  <si>
    <t>19120292.zip</t>
  </si>
  <si>
    <t>Lab 2: AD, metric sai.Lab 3: dùng static route không dùng rip, R1-&gt; R0: dùng default route, R0: là router trên môi trường internet (ip public) không nên dùng static route đến các subnet nội bộ</t>
  </si>
  <si>
    <t>19120400_19120299.zip</t>
  </si>
  <si>
    <t>Lab 3: R1-&gt; R0?</t>
  </si>
  <si>
    <t>Lab 3:  R1-&gt; R0: dùng default route, R0: là router trên môi trường internet (ip public) không nên dùng static route đến các subnet nội bộ, các đường connected network không cần cấu hình static route</t>
  </si>
  <si>
    <t>Lab 2: AD, metric=?. Lab 3: dùng static route không dùng rip, R1-&gt; R0: dùng default route, R0: là router trên môi trường internet (ip public) không nên dùng static route đến các subnet nội bộ</t>
  </si>
  <si>
    <t>19120303.zip</t>
  </si>
  <si>
    <t>19120311_19120193.zip</t>
  </si>
  <si>
    <t>Lab 2: AD, metric sai. Lab3: R1-&gt; R0: dùng default route, R0: là router trên môi trường internet (ip public) không nên dùng static route đến các subnet nội bộ</t>
  </si>
  <si>
    <t xml:space="preserve"> Lab3: R1-&gt; R0: dùng default route, R0: là router trên môi trường internet (ip public) không nên dùng static route đến các subnet nội bộ</t>
  </si>
  <si>
    <t>19120338_19120407.zip</t>
  </si>
  <si>
    <t>19120347_19120321.zip</t>
  </si>
  <si>
    <t>19120349_19120433.zip</t>
  </si>
  <si>
    <t>Lab 2: AD, metric sai, Lab 3: check trên browser thật làm gì?</t>
  </si>
  <si>
    <t>Coi lại video Lab 3</t>
  </si>
  <si>
    <t>Lab 2: metric ?,  Lab3: R1-&gt; R0: dùng default route, R0: là router trên môi trường internet (ip public) không nên dùng static route đến các subnet nội bộ</t>
  </si>
  <si>
    <t>Lab 2: metric sai,  Lab3: R1-&gt; R0: dùng default route, R0: là router trên môi trường internet (ip public) không nên dùng static route đến các subnet nội bộ</t>
  </si>
  <si>
    <t>19120366_19120418.zip</t>
  </si>
  <si>
    <t>Lab 1: DNS server, default gateway? (không trả lời, không ghi chú vào hình). Lab 3: -&gt;R0?</t>
  </si>
  <si>
    <t>19120432_19120451.zip</t>
  </si>
  <si>
    <t>19120216_19120442.zip</t>
  </si>
  <si>
    <t>Lab 2: AD, metric =?Lab3: R1-&gt; R0: dùng default route, R0: là router trên môi trường internet (ip public) không nên dùng static route đến các subnet nội bộ, Lab 2: AD, metric=?</t>
  </si>
  <si>
    <t>19120441_19120444.zip</t>
  </si>
  <si>
    <t>Lab 2: AD, metric =?.Lab3: R1-&gt; R0: dùng default route, R0: là router trên môi trường internet (ip public) không nên dùng static route đến các subnet nội bộ</t>
  </si>
  <si>
    <t>Lab 1: no shutdown dùng chuyển trạng thái interface, không phải bật tắt router. Lab 2: AD, metric =?.  Lab3: R1-&gt; R0: dùng default route, R0: là router trên môi trường internet (ip public) không nên dùng static route đến các subnet nội bộ</t>
  </si>
  <si>
    <t>Lab 2: AD, metric? Lab3: R1-&gt; R0: dùng default route, R0: là router trên môi trường internet (ip public) không nên dùng static route đến các subnet nội bộ</t>
  </si>
  <si>
    <t>19120452_19120297.zip</t>
  </si>
  <si>
    <t>Lab 2: AD, metric sai. Lab3: dùng static route không dùng rip, bước cấu hình định tuyến? R1-&gt; R0: dùng default route, R0: là router trên môi trường internet (ip public) không nên dùng static route đến các subnet nội bộ</t>
  </si>
  <si>
    <t>Lab 2: AD, metric =?. Lab3: R1-&gt; R0: dùng default route, R0: là router trên môi trường internet (ip public) không nên dùng static route đến các subnet nội bộ</t>
  </si>
  <si>
    <t>19120463_19120464.zip</t>
  </si>
  <si>
    <t>19120465_19120473.zip</t>
  </si>
  <si>
    <t>Lab3: dùng static route không dùng rip, bước cấu hình định tuyến? R1-&gt; R0: dùng default route, R0: là router trên môi trường internet (ip public) không nên dùng static route đến các subnet nội bộ</t>
  </si>
  <si>
    <t>19120453_19120474.zip</t>
  </si>
  <si>
    <t>Lab 3: R0: connected network không cấu hình static route.  R1-&gt; R0: dùng default route, R0: là router trên môi trường internet (ip public) không nên dùng static route đến các subnet nội bộ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</si>
</sst>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
    <numFmt numFmtId="165" formatCode="hh:mm"/>
    <numFmt numFmtId="166" formatCode="d\.m"/>
  </numFmts>
  <fonts count="17">
    <font>
      <sz val="10"/>
      <color rgb="FF000000"/>
      <name val="Arial"/>
    </font>
    <font>
      <sz val="10"/>
      <color rgb="FF000000"/>
      <name val="&quot;Segoe UI&quot;"/>
    </font>
    <font>
      <b/>
      <sz val="20"/>
      <color rgb="FF000000"/>
      <name val="&quot;Segoe UI&quot;"/>
    </font>
    <font>
      <b/>
      <sz val="12"/>
      <color rgb="FF000000"/>
      <name val="&quot;Segoe UI&quot;"/>
    </font>
    <font>
      <b/>
      <sz val="10"/>
      <color rgb="FF000000"/>
      <name val="&quot;Segoe UI&quot;"/>
    </font>
    <font>
      <b/>
      <sz val="10"/>
      <color rgb="FF000000"/>
      <name val="Arial"/>
    </font>
    <font>
      <sz val="10"/>
      <color rgb="FF000000"/>
      <name val="Arial"/>
    </font>
    <font>
      <sz val="11"/>
      <color rgb="FF000000"/>
      <name val="Inconsolata"/>
    </font>
    <font>
      <b/>
      <sz val="11"/>
      <color rgb="FF000000"/>
      <name val="Calibri"/>
    </font>
    <font>
      <b/>
      <sz val="10"/>
      <color theme="1"/>
      <name val="Arial"/>
    </font>
    <font>
      <sz val="10"/>
      <color theme="1"/>
      <name val="Arial"/>
    </font>
    <font>
      <sz val="10"/>
      <color rgb="FFFF0000"/>
      <name val="Arial"/>
    </font>
    <font>
      <sz val="11"/>
      <color rgb="FF000000"/>
      <name val="Calibri"/>
    </font>
    <font>
      <sz val="11"/>
      <color rgb="FFFF0000"/>
      <name val="Calibri"/>
    </font>
    <font>
      <u/>
      <sz val="10"/>
      <color rgb="FF0000FF"/>
      <name val="Arial"/>
    </font>
    <font>
      <u/>
      <sz val="10"/>
      <color rgb="FFFF0000"/>
      <name val="Arial"/>
    </font>
    <font>
      <u/>
      <sz val="10"/>
      <color rgb="FF1155CC"/>
      <name val="Arial"/>
    </font>
  </fonts>
  <fills count="7">
    <fill>
      <patternFill patternType="none"/>
    </fill>
    <fill>
      <patternFill patternType="gray125"/>
    </fill>
    <fill>
      <patternFill patternType="solid">
        <fgColor rgb="FFFFFFFF"/>
        <bgColor rgb="FFFFFFFF"/>
      </patternFill>
    </fill>
    <fill>
      <patternFill patternType="solid">
        <fgColor rgb="FFC9DAF8"/>
        <bgColor rgb="FFC9DAF8"/>
      </patternFill>
    </fill>
    <fill>
      <patternFill patternType="solid">
        <fgColor rgb="FFB6D7A8"/>
        <bgColor rgb="FFB6D7A8"/>
      </patternFill>
    </fill>
    <fill>
      <patternFill patternType="solid">
        <fgColor rgb="FFFFFF00"/>
        <bgColor rgb="FFFFFF00"/>
      </patternFill>
    </fill>
    <fill>
      <patternFill patternType="solid">
        <fgColor rgb="FFFFE599"/>
        <bgColor rgb="FFFFE599"/>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64">
    <xf numFmtId="0" fontId="0" fillId="0" borderId="0" xfId="0" applyFont="1" applyAlignment="1"/>
    <xf numFmtId="0" fontId="1" fillId="0" borderId="0" xfId="0" applyFont="1" applyAlignment="1">
      <alignment horizontal="center"/>
    </xf>
    <xf numFmtId="0" fontId="1" fillId="0" borderId="0" xfId="0" applyFont="1" applyAlignment="1"/>
    <xf numFmtId="0" fontId="1" fillId="0" borderId="0" xfId="0" applyFont="1" applyAlignment="1"/>
    <xf numFmtId="0" fontId="1" fillId="0" borderId="0" xfId="0" applyFont="1" applyAlignment="1">
      <alignment horizontal="center"/>
    </xf>
    <xf numFmtId="0" fontId="4" fillId="0" borderId="0" xfId="0" applyFont="1" applyAlignment="1">
      <alignment horizontal="center"/>
    </xf>
    <xf numFmtId="0" fontId="4" fillId="0" borderId="1" xfId="0" applyFont="1" applyBorder="1" applyAlignment="1">
      <alignment horizontal="center"/>
    </xf>
    <xf numFmtId="0" fontId="4" fillId="0" borderId="2" xfId="0" applyFont="1" applyBorder="1" applyAlignment="1"/>
    <xf numFmtId="0" fontId="5" fillId="0" borderId="2" xfId="0" applyFont="1" applyBorder="1" applyAlignment="1"/>
    <xf numFmtId="0" fontId="6" fillId="0" borderId="3" xfId="0" applyFont="1" applyBorder="1" applyAlignment="1">
      <alignment horizontal="center"/>
    </xf>
    <xf numFmtId="49" fontId="6" fillId="0" borderId="4" xfId="0" applyNumberFormat="1" applyFont="1" applyBorder="1" applyAlignment="1"/>
    <xf numFmtId="0" fontId="1" fillId="0" borderId="4" xfId="0" applyFont="1" applyBorder="1" applyAlignment="1"/>
    <xf numFmtId="0" fontId="7" fillId="2" borderId="1" xfId="0" applyFont="1" applyFill="1" applyBorder="1" applyAlignment="1">
      <alignment horizontal="right"/>
    </xf>
    <xf numFmtId="0" fontId="1" fillId="0" borderId="4" xfId="0" applyFont="1" applyBorder="1" applyAlignment="1"/>
    <xf numFmtId="49" fontId="1" fillId="0" borderId="4" xfId="0" applyNumberFormat="1" applyFont="1" applyBorder="1" applyAlignment="1"/>
    <xf numFmtId="0" fontId="7" fillId="2" borderId="1" xfId="0" applyFont="1" applyFill="1" applyBorder="1" applyAlignment="1">
      <alignment horizontal="right"/>
    </xf>
    <xf numFmtId="0" fontId="8" fillId="3" borderId="0" xfId="0" applyFont="1" applyFill="1" applyAlignment="1"/>
    <xf numFmtId="0" fontId="8" fillId="3" borderId="0" xfId="0" applyFont="1" applyFill="1" applyAlignment="1"/>
    <xf numFmtId="49" fontId="8" fillId="3" borderId="0" xfId="0" applyNumberFormat="1" applyFont="1" applyFill="1" applyAlignment="1"/>
    <xf numFmtId="0" fontId="9" fillId="3" borderId="0" xfId="0" applyFont="1" applyFill="1" applyAlignment="1"/>
    <xf numFmtId="0" fontId="10" fillId="3" borderId="0" xfId="0" applyFont="1" applyFill="1" applyAlignment="1"/>
    <xf numFmtId="0" fontId="9" fillId="3" borderId="0" xfId="0" applyFont="1" applyFill="1" applyAlignment="1">
      <alignment horizontal="right"/>
    </xf>
    <xf numFmtId="0" fontId="10" fillId="0" borderId="0" xfId="0" applyFont="1"/>
    <xf numFmtId="164" fontId="9" fillId="4" borderId="0" xfId="0" applyNumberFormat="1" applyFont="1" applyFill="1" applyAlignment="1"/>
    <xf numFmtId="165" fontId="11" fillId="4" borderId="0" xfId="0" applyNumberFormat="1" applyFont="1" applyFill="1" applyAlignment="1"/>
    <xf numFmtId="0" fontId="12" fillId="5" borderId="0" xfId="0" applyFont="1" applyFill="1" applyAlignment="1"/>
    <xf numFmtId="49" fontId="10" fillId="5" borderId="0" xfId="0" applyNumberFormat="1" applyFont="1" applyFill="1"/>
    <xf numFmtId="0" fontId="10" fillId="5" borderId="0" xfId="0" applyFont="1" applyFill="1" applyAlignment="1"/>
    <xf numFmtId="0" fontId="10" fillId="5" borderId="0" xfId="0" applyFont="1" applyFill="1"/>
    <xf numFmtId="0" fontId="11" fillId="5" borderId="0" xfId="0" applyFont="1" applyFill="1" applyAlignment="1"/>
    <xf numFmtId="0" fontId="10" fillId="4" borderId="0" xfId="0" applyFont="1" applyFill="1"/>
    <xf numFmtId="0" fontId="12" fillId="4" borderId="0" xfId="0" applyFont="1" applyFill="1" applyAlignment="1"/>
    <xf numFmtId="49" fontId="10" fillId="4" borderId="0" xfId="0" applyNumberFormat="1" applyFont="1" applyFill="1"/>
    <xf numFmtId="0" fontId="10" fillId="0" borderId="0" xfId="0" applyFont="1" applyAlignment="1"/>
    <xf numFmtId="0" fontId="11" fillId="4" borderId="0" xfId="0" applyFont="1" applyFill="1"/>
    <xf numFmtId="164" fontId="10" fillId="4" borderId="0" xfId="0" applyNumberFormat="1" applyFont="1" applyFill="1" applyAlignment="1"/>
    <xf numFmtId="164" fontId="9" fillId="6" borderId="0" xfId="0" applyNumberFormat="1" applyFont="1" applyFill="1" applyAlignment="1"/>
    <xf numFmtId="165" fontId="11" fillId="6" borderId="0" xfId="0" applyNumberFormat="1" applyFont="1" applyFill="1" applyAlignment="1"/>
    <xf numFmtId="0" fontId="12" fillId="6" borderId="0" xfId="0" applyFont="1" applyFill="1" applyAlignment="1"/>
    <xf numFmtId="49" fontId="10" fillId="6" borderId="0" xfId="0" applyNumberFormat="1" applyFont="1" applyFill="1"/>
    <xf numFmtId="0" fontId="10" fillId="6" borderId="0" xfId="0" applyFont="1" applyFill="1"/>
    <xf numFmtId="49" fontId="10" fillId="6" borderId="0" xfId="0" applyNumberFormat="1" applyFont="1" applyFill="1" applyAlignment="1"/>
    <xf numFmtId="0" fontId="11" fillId="6" borderId="0" xfId="0" applyFont="1" applyFill="1"/>
    <xf numFmtId="0" fontId="13" fillId="6" borderId="0" xfId="0" applyFont="1" applyFill="1" applyAlignment="1"/>
    <xf numFmtId="49" fontId="10" fillId="0" borderId="0" xfId="0" applyNumberFormat="1" applyFont="1"/>
    <xf numFmtId="0" fontId="12" fillId="0" borderId="0" xfId="0" applyFont="1" applyAlignment="1"/>
    <xf numFmtId="0" fontId="10" fillId="0" borderId="0" xfId="0" applyFont="1" applyAlignment="1"/>
    <xf numFmtId="0" fontId="10" fillId="0" borderId="0" xfId="0" applyFont="1" applyAlignment="1"/>
    <xf numFmtId="49" fontId="12" fillId="0" borderId="0" xfId="0" applyNumberFormat="1" applyFont="1" applyAlignment="1">
      <alignment horizontal="right"/>
    </xf>
    <xf numFmtId="0" fontId="11" fillId="0" borderId="0" xfId="0" applyFont="1" applyAlignment="1"/>
    <xf numFmtId="0" fontId="14" fillId="0" borderId="0" xfId="0" applyFont="1" applyAlignment="1"/>
    <xf numFmtId="0" fontId="15" fillId="0" borderId="0" xfId="0" applyFont="1" applyAlignment="1"/>
    <xf numFmtId="0" fontId="11" fillId="0" borderId="0" xfId="0" applyFont="1"/>
    <xf numFmtId="166" fontId="10" fillId="0" borderId="0" xfId="0" applyNumberFormat="1" applyFont="1" applyAlignment="1"/>
    <xf numFmtId="0" fontId="6" fillId="2" borderId="0" xfId="0" applyFont="1" applyFill="1" applyAlignment="1">
      <alignment horizontal="left"/>
    </xf>
    <xf numFmtId="49" fontId="10" fillId="0" borderId="0" xfId="0" applyNumberFormat="1" applyFont="1" applyAlignment="1">
      <alignment horizontal="right"/>
    </xf>
    <xf numFmtId="0" fontId="6" fillId="0" borderId="0" xfId="0" applyFont="1" applyAlignment="1"/>
    <xf numFmtId="0" fontId="1" fillId="0" borderId="0" xfId="0" applyFont="1" applyAlignment="1">
      <alignment horizontal="center"/>
    </xf>
    <xf numFmtId="0" fontId="0" fillId="0" borderId="0" xfId="0" applyFont="1" applyAlignment="1"/>
    <xf numFmtId="0" fontId="3" fillId="0" borderId="0" xfId="0" applyFont="1" applyAlignment="1">
      <alignment horizontal="center"/>
    </xf>
    <xf numFmtId="0" fontId="1" fillId="0" borderId="0" xfId="0" applyFont="1" applyAlignment="1"/>
    <xf numFmtId="0" fontId="4" fillId="0" borderId="0" xfId="0" applyFont="1" applyAlignment="1">
      <alignment horizontal="center"/>
    </xf>
    <xf numFmtId="0" fontId="2" fillId="0" borderId="0" xfId="0" applyFont="1" applyAlignment="1">
      <alignment horizontal="center" vertical="center"/>
    </xf>
    <xf numFmtId="0" fontId="0"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3" Type="http://schemas.openxmlformats.org/officeDocument/2006/relationships/hyperlink" Target="https://www.thegioididong.com/hoi-dap/ping-la-gi-cach-kiem-tra-toc-do-ping-va-y-nghia-cua-cac-1314407" TargetMode="External"/><Relationship Id="rId18" Type="http://schemas.openxmlformats.org/officeDocument/2006/relationships/hyperlink" Target="https://quantrimang.com/lenh-ping-tren-may-tinh-la-gi-130545" TargetMode="External"/><Relationship Id="rId26" Type="http://schemas.openxmlformats.org/officeDocument/2006/relationships/hyperlink" Target="https://quantrimang.com/lenh-ping-tren-may-tinh-la-gi-130545" TargetMode="External"/><Relationship Id="rId39" Type="http://schemas.openxmlformats.org/officeDocument/2006/relationships/hyperlink" Target="https://kupdf.net/download/idocx_59d2fd5f08bbc52b516871a4_pdf" TargetMode="External"/><Relationship Id="rId21" Type="http://schemas.openxmlformats.org/officeDocument/2006/relationships/hyperlink" Target="https://quantrimang.com/lenh-ping-tren-may-tinh-la-gi-130545" TargetMode="External"/><Relationship Id="rId34" Type="http://schemas.openxmlformats.org/officeDocument/2006/relationships/hyperlink" Target="https://www.dammio.com/2018/07/13/khai-niem-ping-va-cach-su-dung-lenh-ping-de-kiem-tra-ket-noi-va-chat-luong-mang" TargetMode="External"/><Relationship Id="rId42" Type="http://schemas.openxmlformats.org/officeDocument/2006/relationships/hyperlink" Target="https://www.thegioididong.com/hoi-dap/ping-la-gi-cach-kiem-tra-toc-do-ping-va-y-nghia-cua-cac-1314407" TargetMode="External"/><Relationship Id="rId7" Type="http://schemas.openxmlformats.org/officeDocument/2006/relationships/hyperlink" Target="https://www.dammio.com/2018/07/13/khai-niem-ping-va-cach-su-dung-lenh-ping-de-kiem-tra-ket-noi-va-chat-luong-mang" TargetMode="External"/><Relationship Id="rId2" Type="http://schemas.openxmlformats.org/officeDocument/2006/relationships/hyperlink" Target="https://www.thegioididong.com/hoi-dap/ping-la-gi-cach-kiem-tra-toc-do-ping-va-y-nghia-cua-cac-1314407" TargetMode="External"/><Relationship Id="rId16" Type="http://schemas.openxmlformats.org/officeDocument/2006/relationships/hyperlink" Target="https://www.totolink.vn/article/69-ping-la-gi-ung-dung-ping-trong-network.html." TargetMode="External"/><Relationship Id="rId20" Type="http://schemas.openxmlformats.org/officeDocument/2006/relationships/hyperlink" Target="https://quantrimang.com/cac-truong-header-trong-http-156082" TargetMode="External"/><Relationship Id="rId29" Type="http://schemas.openxmlformats.org/officeDocument/2006/relationships/hyperlink" Target="https://giaphiep.com/blog/http-caching-la-gi-26171" TargetMode="External"/><Relationship Id="rId41" Type="http://schemas.openxmlformats.org/officeDocument/2006/relationships/hyperlink" Target="https://viblo.asia/p/tim-hieu-ve-http-response-status-code-gDVK2MgX5Lj" TargetMode="External"/><Relationship Id="rId1" Type="http://schemas.openxmlformats.org/officeDocument/2006/relationships/hyperlink" Target="https://quantrimang.com/lenh-ping-tren-may-tinh-la-gi-130545" TargetMode="External"/><Relationship Id="rId6" Type="http://schemas.openxmlformats.org/officeDocument/2006/relationships/hyperlink" Target="https://freetuts.net/thu-thuat/cach-test-ping-chuan-nhat-975t.html." TargetMode="External"/><Relationship Id="rId11" Type="http://schemas.openxmlformats.org/officeDocument/2006/relationships/hyperlink" Target="https://vi.wikipedia.org/wiki/Ping." TargetMode="External"/><Relationship Id="rId24" Type="http://schemas.openxmlformats.org/officeDocument/2006/relationships/hyperlink" Target="https://quantrimang.com/lenh-ping-tren-may-tinh-la-gi-130545" TargetMode="External"/><Relationship Id="rId32" Type="http://schemas.openxmlformats.org/officeDocument/2006/relationships/hyperlink" Target="https://quantrimang.com/lenh-ping-tren-may-tinh-la-gi-130545" TargetMode="External"/><Relationship Id="rId37" Type="http://schemas.openxmlformats.org/officeDocument/2006/relationships/hyperlink" Target="https://quantrimang.com/lenh-ping-tren-may-tinh-la-gi-130545" TargetMode="External"/><Relationship Id="rId40" Type="http://schemas.openxmlformats.org/officeDocument/2006/relationships/hyperlink" Target="https://quantrimang.com/cac-truong-header-trong-http-156082" TargetMode="External"/><Relationship Id="rId5" Type="http://schemas.openxmlformats.org/officeDocument/2006/relationships/hyperlink" Target="https://www.dammio.com/2018/07/13/khai-niem-ping-va-cach-su-dung-lenh-ping-de-kiem-tra-ket-noi-va-chat-luong-mang" TargetMode="External"/><Relationship Id="rId15" Type="http://schemas.openxmlformats.org/officeDocument/2006/relationships/hyperlink" Target="https://quantrimang.com/cac-truong-header-trong-http-156082" TargetMode="External"/><Relationship Id="rId23" Type="http://schemas.openxmlformats.org/officeDocument/2006/relationships/hyperlink" Target="https://kupdf.net/download/idocx_59d2fd5f08bbc52b516871a4_pdf" TargetMode="External"/><Relationship Id="rId28" Type="http://schemas.openxmlformats.org/officeDocument/2006/relationships/hyperlink" Target="https://quantrimang.com/lenh-ping-tren-may-tinh-la-gi-130545" TargetMode="External"/><Relationship Id="rId36" Type="http://schemas.openxmlformats.org/officeDocument/2006/relationships/hyperlink" Target="https://kupdf.net/download/idocx_59d2fd5f08bbc52b516871a4_pdf" TargetMode="External"/><Relationship Id="rId10" Type="http://schemas.openxmlformats.org/officeDocument/2006/relationships/hyperlink" Target="https://viblo.asia/p/tim-hieu-ve-http-status-code-lA7GKwx5GKZQ" TargetMode="External"/><Relationship Id="rId19" Type="http://schemas.openxmlformats.org/officeDocument/2006/relationships/hyperlink" Target="https://quantrimang.com/lenh-ping-tren-may-tinh-la-gi-130545" TargetMode="External"/><Relationship Id="rId31" Type="http://schemas.openxmlformats.org/officeDocument/2006/relationships/hyperlink" Target="https://kupdf.net/download/idocx_59d2fd5f08bbc52b516871a4_pdf" TargetMode="External"/><Relationship Id="rId4" Type="http://schemas.openxmlformats.org/officeDocument/2006/relationships/hyperlink" Target="https://www.thegioididong.com/hoi-dap/ping-la-gi-cach-kiem-tra-toc-do-ping-va-y-nghia-cua-cac-1314407" TargetMode="External"/><Relationship Id="rId9" Type="http://schemas.openxmlformats.org/officeDocument/2006/relationships/hyperlink" Target="https://www.thegioididong.com/hoi-dap/ping-la-gi-cach-kiem-tra-toc-do-ping-va-y-nghia-cua-cac-1314407." TargetMode="External"/><Relationship Id="rId14" Type="http://schemas.openxmlformats.org/officeDocument/2006/relationships/hyperlink" Target="https://bachkhoa-aptech.edu.vn/iter-can-phai-nam-chac-nhung-http-status-code-thong-dung-sau/1283.html" TargetMode="External"/><Relationship Id="rId22" Type="http://schemas.openxmlformats.org/officeDocument/2006/relationships/hyperlink" Target="https://quantrimang.com/lenh-ping-tren-may-tinh-la-gi-130545" TargetMode="External"/><Relationship Id="rId27" Type="http://schemas.openxmlformats.org/officeDocument/2006/relationships/hyperlink" Target="https://www.dammio.com/2018/07/13/khai-niem-ping-va-cach-su-dung-lenh-ping-de-kiem-tra-ket-noi-va-chat-luong-mang" TargetMode="External"/><Relationship Id="rId30" Type="http://schemas.openxmlformats.org/officeDocument/2006/relationships/hyperlink" Target="https://stream-hub.com/kiem-tra-toc-do-mang/" TargetMode="External"/><Relationship Id="rId35" Type="http://schemas.openxmlformats.org/officeDocument/2006/relationships/hyperlink" Target="https://www.dammio.com/2018/07/13/khai-niem-ping-va-cach-su-dung-lenh-ping-de-kiem-tra-ket-noi-va-chat-luong-mang" TargetMode="External"/><Relationship Id="rId43" Type="http://schemas.openxmlformats.org/officeDocument/2006/relationships/hyperlink" Target="https://www.thegioididong.com/hoi-dap/ping-la-gi-cach-kiem-tra-toc-do-ping-va-y-nghia-cua-cac-1314407" TargetMode="External"/><Relationship Id="rId8" Type="http://schemas.openxmlformats.org/officeDocument/2006/relationships/hyperlink" Target="https://vi.wikipedia.org/wiki/Ping." TargetMode="External"/><Relationship Id="rId3" Type="http://schemas.openxmlformats.org/officeDocument/2006/relationships/hyperlink" Target="https://kupdf.net/download/idocx_59d2fd5f08bbc52b516871a4_pdf" TargetMode="External"/><Relationship Id="rId12" Type="http://schemas.openxmlformats.org/officeDocument/2006/relationships/hyperlink" Target="https://en.wikipedia.org/wiki/Ping_(networking_utility)" TargetMode="External"/><Relationship Id="rId17" Type="http://schemas.openxmlformats.org/officeDocument/2006/relationships/hyperlink" Target="https://quantrimang.com/lenh-ping-tren-may-tinh-la-gi-130545." TargetMode="External"/><Relationship Id="rId25" Type="http://schemas.openxmlformats.org/officeDocument/2006/relationships/hyperlink" Target="https://www.thegioididong.com/hoi-dap/ping-la-gi-cach-kiem-tra-toc-do-ping-va-y-nghia-cua-cac-1314407" TargetMode="External"/><Relationship Id="rId33" Type="http://schemas.openxmlformats.org/officeDocument/2006/relationships/hyperlink" Target="https://quantrimang.com/lenh-ping-tren-may-tinh-la-gi-130545" TargetMode="External"/><Relationship Id="rId38" Type="http://schemas.openxmlformats.org/officeDocument/2006/relationships/hyperlink" Target="https://quantrimang.com/lenh-ping-tren-may-tinh-la-gi-13054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31"/>
  <sheetViews>
    <sheetView tabSelected="1" topLeftCell="A115" workbookViewId="0">
      <selection activeCell="E135" sqref="E135"/>
    </sheetView>
  </sheetViews>
  <sheetFormatPr defaultColWidth="14.44140625" defaultRowHeight="15.75" customHeight="1"/>
  <cols>
    <col min="3" max="3" width="17.77734375" customWidth="1"/>
  </cols>
  <sheetData>
    <row r="1" spans="1:9">
      <c r="A1" s="57" t="s">
        <v>0</v>
      </c>
      <c r="B1" s="58"/>
      <c r="C1" s="58"/>
      <c r="D1" s="2"/>
      <c r="E1" s="2"/>
      <c r="F1" s="2"/>
      <c r="G1" s="2"/>
      <c r="H1" s="2"/>
      <c r="I1" s="2"/>
    </row>
    <row r="2" spans="1:9">
      <c r="A2" s="57" t="s">
        <v>1</v>
      </c>
      <c r="B2" s="58"/>
      <c r="C2" s="58"/>
      <c r="D2" s="2"/>
      <c r="E2" s="2"/>
      <c r="F2" s="2"/>
      <c r="G2" s="2"/>
      <c r="H2" s="2"/>
      <c r="I2" s="2"/>
    </row>
    <row r="3" spans="1:9" ht="24" customHeight="1">
      <c r="A3" s="62" t="s">
        <v>2</v>
      </c>
      <c r="B3" s="63"/>
      <c r="C3" s="63"/>
      <c r="D3" s="63"/>
      <c r="E3" s="63"/>
      <c r="F3" s="63"/>
      <c r="G3" s="63"/>
      <c r="H3" s="63"/>
      <c r="I3" s="63"/>
    </row>
    <row r="4" spans="1:9" ht="15.75" customHeight="1">
      <c r="A4" s="59" t="s">
        <v>3</v>
      </c>
      <c r="B4" s="58"/>
      <c r="C4" s="58"/>
      <c r="D4" s="58"/>
      <c r="E4" s="58"/>
      <c r="F4" s="58"/>
      <c r="G4" s="58"/>
      <c r="H4" s="58"/>
      <c r="I4" s="58"/>
    </row>
    <row r="5" spans="1:9">
      <c r="A5" s="1" t="s">
        <v>4</v>
      </c>
      <c r="B5" s="60" t="s">
        <v>5</v>
      </c>
      <c r="C5" s="58"/>
      <c r="D5" s="58"/>
      <c r="E5" s="58"/>
      <c r="F5" s="58"/>
      <c r="G5" s="3" t="s">
        <v>6</v>
      </c>
      <c r="H5" s="3"/>
      <c r="I5" s="3" t="s">
        <v>7</v>
      </c>
    </row>
    <row r="6" spans="1:9">
      <c r="A6" s="1" t="s">
        <v>8</v>
      </c>
      <c r="B6" s="3" t="s">
        <v>9</v>
      </c>
      <c r="C6" s="2"/>
      <c r="D6" s="2"/>
      <c r="E6" s="2"/>
      <c r="F6" s="2"/>
      <c r="G6" s="3" t="s">
        <v>10</v>
      </c>
      <c r="H6" s="3"/>
      <c r="I6" s="2"/>
    </row>
    <row r="7" spans="1:9">
      <c r="A7" s="4"/>
      <c r="B7" s="2"/>
      <c r="C7" s="2"/>
      <c r="D7" s="2"/>
      <c r="E7" s="5"/>
      <c r="F7" s="5"/>
      <c r="G7" s="5"/>
      <c r="H7" s="5"/>
      <c r="I7" s="5"/>
    </row>
    <row r="8" spans="1:9">
      <c r="A8" s="6" t="s">
        <v>11</v>
      </c>
      <c r="B8" s="7" t="s">
        <v>12</v>
      </c>
      <c r="C8" s="7" t="s">
        <v>13</v>
      </c>
      <c r="D8" s="7" t="s">
        <v>14</v>
      </c>
      <c r="E8" s="8" t="s">
        <v>15</v>
      </c>
      <c r="F8" s="8" t="s">
        <v>16</v>
      </c>
      <c r="G8" s="8" t="s">
        <v>17</v>
      </c>
      <c r="H8" s="8" t="s">
        <v>18</v>
      </c>
      <c r="I8" s="7" t="s">
        <v>19</v>
      </c>
    </row>
    <row r="9" spans="1:9">
      <c r="A9" s="9">
        <v>1</v>
      </c>
      <c r="B9" s="10" t="s">
        <v>20</v>
      </c>
      <c r="C9" s="11"/>
      <c r="D9" s="11"/>
      <c r="E9" s="12"/>
      <c r="F9" s="13">
        <f>IF(ISNA(VLOOKUP(B9,Project2!$A$2:$F$105,6,0)),,VLOOKUP(B9,Project2!$A$2:$F$105,6,0))</f>
        <v>5.5</v>
      </c>
      <c r="G9" s="13">
        <f>IF(ISNA(VLOOKUP(B9,Project3!$A$2:$C$108,3,0)),,VLOOKUP(B9,Project3!$A$2:$C$108,3,0))</f>
        <v>4</v>
      </c>
      <c r="H9" s="13">
        <f t="shared" ref="H9:H129" si="0">MROUND(SUM(E9:G9)/3,0.5)</f>
        <v>3</v>
      </c>
      <c r="I9" s="13"/>
    </row>
    <row r="10" spans="1:9">
      <c r="A10" s="9">
        <v>2</v>
      </c>
      <c r="B10" s="14" t="s">
        <v>21</v>
      </c>
      <c r="C10" s="11" t="s">
        <v>22</v>
      </c>
      <c r="D10" s="11" t="s">
        <v>23</v>
      </c>
      <c r="E10" s="15">
        <f>IF(ISNA(VLOOKUP(B10,Project1!$E$3:$O$98,11,0)),,VLOOKUP(B10,Project1!$E$3:$O$98,11,0))</f>
        <v>0</v>
      </c>
      <c r="F10" s="13">
        <f>IF(ISNA(VLOOKUP(B10,Project2!$A$2:$F$105,6,0)),,VLOOKUP(B10,Project2!$A$2:$F$105,6,0))</f>
        <v>0</v>
      </c>
      <c r="G10" s="13">
        <f>IF(ISNA(VLOOKUP(B10,Project3!$A$2:$C$108,3,0)),,VLOOKUP(B10,Project3!$A$2:$C$108,3,0))</f>
        <v>0</v>
      </c>
      <c r="H10" s="13">
        <f t="shared" si="0"/>
        <v>0</v>
      </c>
      <c r="I10" s="13"/>
    </row>
    <row r="11" spans="1:9">
      <c r="A11" s="9">
        <v>3</v>
      </c>
      <c r="B11" s="14" t="s">
        <v>24</v>
      </c>
      <c r="C11" s="11" t="s">
        <v>25</v>
      </c>
      <c r="D11" s="11" t="s">
        <v>26</v>
      </c>
      <c r="E11" s="15">
        <f>IF(ISNA(VLOOKUP(B11,Project1!$E$3:$O$98,11,0)),,VLOOKUP(B11,Project1!$E$3:$O$98,11,0))</f>
        <v>0</v>
      </c>
      <c r="F11" s="13">
        <f>IF(ISNA(VLOOKUP(B11,Project2!$A$2:$F$105,6,0)),,VLOOKUP(B11,Project2!$A$2:$F$105,6,0))</f>
        <v>0</v>
      </c>
      <c r="G11" s="13">
        <f>IF(ISNA(VLOOKUP(B11,Project3!$A$2:$C$108,3,0)),,VLOOKUP(B11,Project3!$A$2:$C$108,3,0))</f>
        <v>0</v>
      </c>
      <c r="H11" s="13">
        <f t="shared" si="0"/>
        <v>0</v>
      </c>
      <c r="I11" s="13"/>
    </row>
    <row r="12" spans="1:9">
      <c r="A12" s="9">
        <v>4</v>
      </c>
      <c r="B12" s="14" t="s">
        <v>27</v>
      </c>
      <c r="C12" s="11" t="s">
        <v>28</v>
      </c>
      <c r="D12" s="11" t="s">
        <v>29</v>
      </c>
      <c r="E12" s="15">
        <f>IF(ISNA(VLOOKUP(B12,Project1!$E$3:$O$98,11,0)),,VLOOKUP(B12,Project1!$E$3:$O$98,11,0))</f>
        <v>7</v>
      </c>
      <c r="F12" s="13">
        <f>IF(ISNA(VLOOKUP(B12,Project2!$A$2:$F$105,6,0)),,VLOOKUP(B12,Project2!$A$2:$F$105,6,0))</f>
        <v>7.5</v>
      </c>
      <c r="G12" s="13">
        <f>IF(ISNA(VLOOKUP(B12,Project3!$A$2:$C$108,3,0)),,VLOOKUP(B12,Project3!$A$2:$C$108,3,0))</f>
        <v>9</v>
      </c>
      <c r="H12" s="13">
        <f t="shared" si="0"/>
        <v>8</v>
      </c>
      <c r="I12" s="13"/>
    </row>
    <row r="13" spans="1:9">
      <c r="A13" s="9">
        <v>5</v>
      </c>
      <c r="B13" s="14" t="s">
        <v>30</v>
      </c>
      <c r="C13" s="11" t="s">
        <v>31</v>
      </c>
      <c r="D13" s="11" t="s">
        <v>32</v>
      </c>
      <c r="E13" s="15">
        <f>IF(ISNA(VLOOKUP(B13,Project1!$E$3:$O$98,11,0)),,VLOOKUP(B13,Project1!$E$3:$O$98,11,0))</f>
        <v>0</v>
      </c>
      <c r="F13" s="13">
        <f>IF(ISNA(VLOOKUP(B13,Project2!$A$2:$F$105,6,0)),,VLOOKUP(B13,Project2!$A$2:$F$105,6,0))</f>
        <v>7</v>
      </c>
      <c r="G13" s="13">
        <f>IF(ISNA(VLOOKUP(B13,Project3!$A$2:$C$108,3,0)),,VLOOKUP(B13,Project3!$A$2:$C$108,3,0))</f>
        <v>6</v>
      </c>
      <c r="H13" s="13">
        <f t="shared" si="0"/>
        <v>4.5</v>
      </c>
      <c r="I13" s="13"/>
    </row>
    <row r="14" spans="1:9">
      <c r="A14" s="9">
        <v>6</v>
      </c>
      <c r="B14" s="14" t="s">
        <v>33</v>
      </c>
      <c r="C14" s="11" t="s">
        <v>34</v>
      </c>
      <c r="D14" s="11" t="s">
        <v>35</v>
      </c>
      <c r="E14" s="15">
        <f>IF(ISNA(VLOOKUP(B14,Project1!$E$3:$O$98,11,0)),,VLOOKUP(B14,Project1!$E$3:$O$98,11,0))</f>
        <v>0</v>
      </c>
      <c r="F14" s="13">
        <f>IF(ISNA(VLOOKUP(B14,Project2!$A$2:$F$105,6,0)),,VLOOKUP(B14,Project2!$A$2:$F$105,6,0))</f>
        <v>0</v>
      </c>
      <c r="G14" s="13">
        <f>IF(ISNA(VLOOKUP(B14,Project3!$A$2:$C$108,3,0)),,VLOOKUP(B14,Project3!$A$2:$C$108,3,0))</f>
        <v>0</v>
      </c>
      <c r="H14" s="13">
        <f t="shared" si="0"/>
        <v>0</v>
      </c>
      <c r="I14" s="13"/>
    </row>
    <row r="15" spans="1:9">
      <c r="A15" s="9">
        <v>7</v>
      </c>
      <c r="B15" s="14" t="s">
        <v>36</v>
      </c>
      <c r="C15" s="11" t="s">
        <v>37</v>
      </c>
      <c r="D15" s="11" t="s">
        <v>38</v>
      </c>
      <c r="E15" s="15">
        <f>IF(ISNA(VLOOKUP(B15,Project1!$E$3:$O$98,11,0)),,VLOOKUP(B15,Project1!$E$3:$O$98,11,0))</f>
        <v>0</v>
      </c>
      <c r="F15" s="13">
        <f>IF(ISNA(VLOOKUP(B15,Project2!$A$2:$F$105,6,0)),,VLOOKUP(B15,Project2!$A$2:$F$105,6,0))</f>
        <v>5</v>
      </c>
      <c r="G15" s="13">
        <f>IF(ISNA(VLOOKUP(B15,Project3!$A$2:$C$108,3,0)),,VLOOKUP(B15,Project3!$A$2:$C$108,3,0))</f>
        <v>0</v>
      </c>
      <c r="H15" s="13">
        <f t="shared" si="0"/>
        <v>1.5</v>
      </c>
      <c r="I15" s="13"/>
    </row>
    <row r="16" spans="1:9">
      <c r="A16" s="9">
        <v>8</v>
      </c>
      <c r="B16" s="14" t="s">
        <v>39</v>
      </c>
      <c r="C16" s="11" t="s">
        <v>40</v>
      </c>
      <c r="D16" s="11" t="s">
        <v>41</v>
      </c>
      <c r="E16" s="15">
        <f>IF(ISNA(VLOOKUP(B16,Project1!$E$3:$O$98,11,0)),,VLOOKUP(B16,Project1!$E$3:$O$98,11,0))</f>
        <v>10</v>
      </c>
      <c r="F16" s="13">
        <f>IF(ISNA(VLOOKUP(B16,Project2!$A$2:$F$105,6,0)),,VLOOKUP(B16,Project2!$A$2:$F$105,6,0))</f>
        <v>0</v>
      </c>
      <c r="G16" s="13">
        <f>IF(ISNA(VLOOKUP(B16,Project3!$A$2:$C$108,3,0)),,VLOOKUP(B16,Project3!$A$2:$C$108,3,0))</f>
        <v>0</v>
      </c>
      <c r="H16" s="13">
        <f t="shared" si="0"/>
        <v>3.5</v>
      </c>
      <c r="I16" s="13"/>
    </row>
    <row r="17" spans="1:9">
      <c r="A17" s="9">
        <v>9</v>
      </c>
      <c r="B17" s="14" t="s">
        <v>42</v>
      </c>
      <c r="C17" s="11" t="s">
        <v>43</v>
      </c>
      <c r="D17" s="11" t="s">
        <v>44</v>
      </c>
      <c r="E17" s="15">
        <f>IF(ISNA(VLOOKUP(B17,Project1!$E$3:$O$98,11,0)),,VLOOKUP(B17,Project1!$E$3:$O$98,11,0))</f>
        <v>0</v>
      </c>
      <c r="F17" s="13">
        <f>IF(ISNA(VLOOKUP(B17,Project2!$A$2:$F$105,6,0)),,VLOOKUP(B17,Project2!$A$2:$F$105,6,0))</f>
        <v>0</v>
      </c>
      <c r="G17" s="13">
        <f>IF(ISNA(VLOOKUP(B17,Project3!$A$2:$C$108,3,0)),,VLOOKUP(B17,Project3!$A$2:$C$108,3,0))</f>
        <v>0</v>
      </c>
      <c r="H17" s="13">
        <f t="shared" si="0"/>
        <v>0</v>
      </c>
      <c r="I17" s="13"/>
    </row>
    <row r="18" spans="1:9">
      <c r="A18" s="9">
        <v>10</v>
      </c>
      <c r="B18" s="14" t="s">
        <v>45</v>
      </c>
      <c r="C18" s="11" t="s">
        <v>46</v>
      </c>
      <c r="D18" s="11" t="s">
        <v>47</v>
      </c>
      <c r="E18" s="15">
        <f>IF(ISNA(VLOOKUP(B18,Project1!$E$3:$O$98,11,0)),,VLOOKUP(B18,Project1!$E$3:$O$98,11,0))</f>
        <v>0</v>
      </c>
      <c r="F18" s="13">
        <f>IF(ISNA(VLOOKUP(B18,Project2!$A$2:$F$105,6,0)),,VLOOKUP(B18,Project2!$A$2:$F$105,6,0))</f>
        <v>0</v>
      </c>
      <c r="G18" s="13">
        <f>IF(ISNA(VLOOKUP(B18,Project3!$A$2:$C$108,3,0)),,VLOOKUP(B18,Project3!$A$2:$C$108,3,0))</f>
        <v>0</v>
      </c>
      <c r="H18" s="13">
        <f t="shared" si="0"/>
        <v>0</v>
      </c>
      <c r="I18" s="13"/>
    </row>
    <row r="19" spans="1:9">
      <c r="A19" s="9">
        <v>11</v>
      </c>
      <c r="B19" s="14" t="s">
        <v>48</v>
      </c>
      <c r="C19" s="11" t="s">
        <v>49</v>
      </c>
      <c r="D19" s="11" t="s">
        <v>50</v>
      </c>
      <c r="E19" s="15">
        <f>IF(ISNA(VLOOKUP(B19,Project1!$E$3:$O$98,11,0)),,VLOOKUP(B19,Project1!$E$3:$O$98,11,0))</f>
        <v>9</v>
      </c>
      <c r="F19" s="13">
        <f>IF(ISNA(VLOOKUP(B19,Project2!$A$2:$F$105,6,0)),,VLOOKUP(B19,Project2!$A$2:$F$105,6,0))</f>
        <v>8</v>
      </c>
      <c r="G19" s="13">
        <f>IF(ISNA(VLOOKUP(B19,Project3!$A$2:$C$108,3,0)),,VLOOKUP(B19,Project3!$A$2:$C$108,3,0))</f>
        <v>8</v>
      </c>
      <c r="H19" s="13">
        <f t="shared" si="0"/>
        <v>8.5</v>
      </c>
      <c r="I19" s="13"/>
    </row>
    <row r="20" spans="1:9">
      <c r="A20" s="9">
        <v>12</v>
      </c>
      <c r="B20" s="14" t="s">
        <v>51</v>
      </c>
      <c r="C20" s="11" t="s">
        <v>52</v>
      </c>
      <c r="D20" s="11" t="s">
        <v>53</v>
      </c>
      <c r="E20" s="15">
        <f>IF(ISNA(VLOOKUP(B20,Project1!$E$3:$O$98,11,0)),,VLOOKUP(B20,Project1!$E$3:$O$98,11,0))</f>
        <v>0</v>
      </c>
      <c r="F20" s="13">
        <f>IF(ISNA(VLOOKUP(B20,Project2!$A$2:$F$105,6,0)),,VLOOKUP(B20,Project2!$A$2:$F$105,6,0))</f>
        <v>4.5</v>
      </c>
      <c r="G20" s="13">
        <f>IF(ISNA(VLOOKUP(B20,Project3!$A$2:$C$108,3,0)),,VLOOKUP(B20,Project3!$A$2:$C$108,3,0))</f>
        <v>8</v>
      </c>
      <c r="H20" s="13">
        <f t="shared" si="0"/>
        <v>4</v>
      </c>
      <c r="I20" s="13"/>
    </row>
    <row r="21" spans="1:9">
      <c r="A21" s="9">
        <v>13</v>
      </c>
      <c r="B21" s="14" t="s">
        <v>54</v>
      </c>
      <c r="C21" s="11" t="s">
        <v>55</v>
      </c>
      <c r="D21" s="11" t="s">
        <v>56</v>
      </c>
      <c r="E21" s="15">
        <f>IF(ISNA(VLOOKUP(B21,Project1!$E$3:$O$98,11,0)),,VLOOKUP(B21,Project1!$E$3:$O$98,11,0))</f>
        <v>0</v>
      </c>
      <c r="F21" s="13">
        <f>IF(ISNA(VLOOKUP(B21,Project2!$A$2:$F$105,6,0)),,VLOOKUP(B21,Project2!$A$2:$F$105,6,0))</f>
        <v>4.5</v>
      </c>
      <c r="G21" s="13">
        <f>IF(ISNA(VLOOKUP(B21,Project3!$A$2:$C$108,3,0)),,VLOOKUP(B21,Project3!$A$2:$C$108,3,0))</f>
        <v>8</v>
      </c>
      <c r="H21" s="13">
        <f t="shared" si="0"/>
        <v>4</v>
      </c>
      <c r="I21" s="13"/>
    </row>
    <row r="22" spans="1:9">
      <c r="A22" s="9">
        <v>14</v>
      </c>
      <c r="B22" s="14" t="s">
        <v>57</v>
      </c>
      <c r="C22" s="11" t="s">
        <v>58</v>
      </c>
      <c r="D22" s="11" t="s">
        <v>59</v>
      </c>
      <c r="E22" s="15">
        <f>IF(ISNA(VLOOKUP(B22,Project1!$E$3:$O$98,11,0)),,VLOOKUP(B22,Project1!$E$3:$O$98,11,0))</f>
        <v>0</v>
      </c>
      <c r="F22" s="13">
        <f>IF(ISNA(VLOOKUP(B22,Project2!$A$2:$F$105,6,0)),,VLOOKUP(B22,Project2!$A$2:$F$105,6,0))</f>
        <v>4.5</v>
      </c>
      <c r="G22" s="13">
        <f>IF(ISNA(VLOOKUP(B22,Project3!$A$2:$C$108,3,0)),,VLOOKUP(B22,Project3!$A$2:$C$108,3,0))</f>
        <v>9</v>
      </c>
      <c r="H22" s="13">
        <f t="shared" si="0"/>
        <v>4.5</v>
      </c>
      <c r="I22" s="13"/>
    </row>
    <row r="23" spans="1:9">
      <c r="A23" s="9">
        <v>15</v>
      </c>
      <c r="B23" s="14" t="s">
        <v>60</v>
      </c>
      <c r="C23" s="11" t="s">
        <v>61</v>
      </c>
      <c r="D23" s="11" t="s">
        <v>62</v>
      </c>
      <c r="E23" s="15">
        <f>IF(ISNA(VLOOKUP(B23,Project1!$E$3:$O$98,11,0)),,VLOOKUP(B23,Project1!$E$3:$O$98,11,0))</f>
        <v>0</v>
      </c>
      <c r="F23" s="13">
        <f>IF(ISNA(VLOOKUP(B23,Project2!$A$2:$F$105,6,0)),,VLOOKUP(B23,Project2!$A$2:$F$105,6,0))</f>
        <v>0</v>
      </c>
      <c r="G23" s="13">
        <f>IF(ISNA(VLOOKUP(B23,Project3!$A$2:$C$108,3,0)),,VLOOKUP(B23,Project3!$A$2:$C$108,3,0))</f>
        <v>0</v>
      </c>
      <c r="H23" s="13">
        <f t="shared" si="0"/>
        <v>0</v>
      </c>
      <c r="I23" s="13"/>
    </row>
    <row r="24" spans="1:9">
      <c r="A24" s="9">
        <v>16</v>
      </c>
      <c r="B24" s="14" t="s">
        <v>63</v>
      </c>
      <c r="C24" s="11" t="s">
        <v>61</v>
      </c>
      <c r="D24" s="11" t="s">
        <v>64</v>
      </c>
      <c r="E24" s="15">
        <f>IF(ISNA(VLOOKUP(B24,Project1!$E$3:$O$98,11,0)),,VLOOKUP(B24,Project1!$E$3:$O$98,11,0))</f>
        <v>0</v>
      </c>
      <c r="F24" s="13">
        <f>IF(ISNA(VLOOKUP(B24,Project2!$A$2:$F$105,6,0)),,VLOOKUP(B24,Project2!$A$2:$F$105,6,0))</f>
        <v>8</v>
      </c>
      <c r="G24" s="13">
        <f>IF(ISNA(VLOOKUP(B24,Project3!$A$2:$C$108,3,0)),,VLOOKUP(B24,Project3!$A$2:$C$108,3,0))</f>
        <v>7</v>
      </c>
      <c r="H24" s="13">
        <f t="shared" si="0"/>
        <v>5</v>
      </c>
      <c r="I24" s="13"/>
    </row>
    <row r="25" spans="1:9">
      <c r="A25" s="9">
        <v>17</v>
      </c>
      <c r="B25" s="14" t="s">
        <v>65</v>
      </c>
      <c r="C25" s="11" t="s">
        <v>66</v>
      </c>
      <c r="D25" s="11" t="s">
        <v>67</v>
      </c>
      <c r="E25" s="15">
        <f>IF(ISNA(VLOOKUP(B25,Project1!$E$3:$O$98,11,0)),,VLOOKUP(B25,Project1!$E$3:$O$98,11,0))</f>
        <v>0</v>
      </c>
      <c r="F25" s="13">
        <f>IF(ISNA(VLOOKUP(B25,Project2!$A$2:$F$105,6,0)),,VLOOKUP(B25,Project2!$A$2:$F$105,6,0))</f>
        <v>0</v>
      </c>
      <c r="G25" s="13">
        <f>IF(ISNA(VLOOKUP(B25,Project3!$A$2:$C$108,3,0)),,VLOOKUP(B25,Project3!$A$2:$C$108,3,0))</f>
        <v>7</v>
      </c>
      <c r="H25" s="13">
        <f t="shared" si="0"/>
        <v>2.5</v>
      </c>
      <c r="I25" s="13"/>
    </row>
    <row r="26" spans="1:9">
      <c r="A26" s="9">
        <v>18</v>
      </c>
      <c r="B26" s="14" t="s">
        <v>68</v>
      </c>
      <c r="C26" s="11" t="s">
        <v>69</v>
      </c>
      <c r="D26" s="11" t="s">
        <v>23</v>
      </c>
      <c r="E26" s="15">
        <f>IF(ISNA(VLOOKUP(B26,Project1!$E$3:$O$98,11,0)),,VLOOKUP(B26,Project1!$E$3:$O$98,11,0))</f>
        <v>0</v>
      </c>
      <c r="F26" s="13">
        <f>IF(ISNA(VLOOKUP(B26,Project2!$A$2:$F$105,6,0)),,VLOOKUP(B26,Project2!$A$2:$F$105,6,0))</f>
        <v>0</v>
      </c>
      <c r="G26" s="13">
        <f>IF(ISNA(VLOOKUP(B26,Project3!$A$2:$C$108,3,0)),,VLOOKUP(B26,Project3!$A$2:$C$108,3,0))</f>
        <v>0</v>
      </c>
      <c r="H26" s="13">
        <f t="shared" si="0"/>
        <v>0</v>
      </c>
      <c r="I26" s="13"/>
    </row>
    <row r="27" spans="1:9">
      <c r="A27" s="9">
        <v>19</v>
      </c>
      <c r="B27" s="14" t="s">
        <v>70</v>
      </c>
      <c r="C27" s="11" t="s">
        <v>71</v>
      </c>
      <c r="D27" s="11" t="s">
        <v>72</v>
      </c>
      <c r="E27" s="15">
        <f>IF(ISNA(VLOOKUP(B27,Project1!$E$3:$O$98,11,0)),,VLOOKUP(B27,Project1!$E$3:$O$98,11,0))</f>
        <v>0</v>
      </c>
      <c r="F27" s="13">
        <f>IF(ISNA(VLOOKUP(B27,Project2!$A$2:$F$105,6,0)),,VLOOKUP(B27,Project2!$A$2:$F$105,6,0))</f>
        <v>4.5</v>
      </c>
      <c r="G27" s="13">
        <f>IF(ISNA(VLOOKUP(B27,Project3!$A$2:$C$108,3,0)),,VLOOKUP(B27,Project3!$A$2:$C$108,3,0))</f>
        <v>8</v>
      </c>
      <c r="H27" s="13">
        <f t="shared" si="0"/>
        <v>4</v>
      </c>
      <c r="I27" s="13"/>
    </row>
    <row r="28" spans="1:9" ht="13.8">
      <c r="A28" s="9">
        <v>20</v>
      </c>
      <c r="B28" s="14" t="s">
        <v>73</v>
      </c>
      <c r="C28" s="11" t="s">
        <v>74</v>
      </c>
      <c r="D28" s="11" t="s">
        <v>75</v>
      </c>
      <c r="E28" s="15">
        <f>IF(ISNA(VLOOKUP(B28,Project1!$E$3:$O$98,11,0)),,VLOOKUP(B28,Project1!$E$3:$O$98,11,0))</f>
        <v>0</v>
      </c>
      <c r="F28" s="13">
        <f>IF(ISNA(VLOOKUP(B28,Project2!$A$2:$F$105,6,0)),,VLOOKUP(B28,Project2!$A$2:$F$105,6,0))</f>
        <v>0</v>
      </c>
      <c r="G28" s="13">
        <f>IF(ISNA(VLOOKUP(B28,Project3!$A$2:$C$108,3,0)),,VLOOKUP(B28,Project3!$A$2:$C$108,3,0))</f>
        <v>0</v>
      </c>
      <c r="H28" s="13">
        <f t="shared" si="0"/>
        <v>0</v>
      </c>
      <c r="I28" s="13"/>
    </row>
    <row r="29" spans="1:9" ht="13.8">
      <c r="A29" s="9">
        <v>21</v>
      </c>
      <c r="B29" s="14" t="s">
        <v>76</v>
      </c>
      <c r="C29" s="11" t="s">
        <v>77</v>
      </c>
      <c r="D29" s="11" t="s">
        <v>78</v>
      </c>
      <c r="E29" s="15">
        <f>IF(ISNA(VLOOKUP(B29,Project1!$E$3:$O$98,11,0)),,VLOOKUP(B29,Project1!$E$3:$O$98,11,0))</f>
        <v>7.5</v>
      </c>
      <c r="F29" s="13">
        <f>IF(ISNA(VLOOKUP(B29,Project2!$A$2:$F$105,6,0)),,VLOOKUP(B29,Project2!$A$2:$F$105,6,0))</f>
        <v>6</v>
      </c>
      <c r="G29" s="13">
        <f>IF(ISNA(VLOOKUP(B29,Project3!$A$2:$C$108,3,0)),,VLOOKUP(B29,Project3!$A$2:$C$108,3,0))</f>
        <v>6</v>
      </c>
      <c r="H29" s="13">
        <f t="shared" si="0"/>
        <v>6.5</v>
      </c>
      <c r="I29" s="13"/>
    </row>
    <row r="30" spans="1:9" ht="13.8">
      <c r="A30" s="9">
        <v>22</v>
      </c>
      <c r="B30" s="14" t="s">
        <v>79</v>
      </c>
      <c r="C30" s="11" t="s">
        <v>80</v>
      </c>
      <c r="D30" s="11" t="s">
        <v>81</v>
      </c>
      <c r="E30" s="15">
        <f>IF(ISNA(VLOOKUP(B30,Project1!$E$3:$O$98,11,0)),,VLOOKUP(B30,Project1!$E$3:$O$98,11,0))</f>
        <v>5</v>
      </c>
      <c r="F30" s="13">
        <f>IF(ISNA(VLOOKUP(B30,Project2!$A$2:$F$105,6,0)),,VLOOKUP(B30,Project2!$A$2:$F$105,6,0))</f>
        <v>5.5</v>
      </c>
      <c r="G30" s="13">
        <f>IF(ISNA(VLOOKUP(B30,Project3!$A$2:$C$108,3,0)),,VLOOKUP(B30,Project3!$A$2:$C$108,3,0))</f>
        <v>9</v>
      </c>
      <c r="H30" s="13">
        <f t="shared" si="0"/>
        <v>6.5</v>
      </c>
      <c r="I30" s="13"/>
    </row>
    <row r="31" spans="1:9" ht="13.8">
      <c r="A31" s="9">
        <v>23</v>
      </c>
      <c r="B31" s="14" t="s">
        <v>82</v>
      </c>
      <c r="C31" s="11" t="s">
        <v>83</v>
      </c>
      <c r="D31" s="11" t="s">
        <v>84</v>
      </c>
      <c r="E31" s="15">
        <f>IF(ISNA(VLOOKUP(B31,Project1!$E$3:$O$98,11,0)),,VLOOKUP(B31,Project1!$E$3:$O$98,11,0))</f>
        <v>9</v>
      </c>
      <c r="F31" s="13">
        <f>IF(ISNA(VLOOKUP(B31,Project2!$A$2:$F$105,6,0)),,VLOOKUP(B31,Project2!$A$2:$F$105,6,0))</f>
        <v>9</v>
      </c>
      <c r="G31" s="13">
        <f>IF(ISNA(VLOOKUP(B31,Project3!$A$2:$C$108,3,0)),,VLOOKUP(B31,Project3!$A$2:$C$108,3,0))</f>
        <v>9</v>
      </c>
      <c r="H31" s="13">
        <f t="shared" si="0"/>
        <v>9</v>
      </c>
      <c r="I31" s="13"/>
    </row>
    <row r="32" spans="1:9" ht="13.8">
      <c r="A32" s="9">
        <v>24</v>
      </c>
      <c r="B32" s="14" t="s">
        <v>85</v>
      </c>
      <c r="C32" s="11" t="s">
        <v>86</v>
      </c>
      <c r="D32" s="11" t="s">
        <v>87</v>
      </c>
      <c r="E32" s="15">
        <f>IF(ISNA(VLOOKUP(B32,Project1!$E$3:$O$98,11,0)),,VLOOKUP(B32,Project1!$E$3:$O$98,11,0))</f>
        <v>5</v>
      </c>
      <c r="F32" s="13">
        <f>IF(ISNA(VLOOKUP(B32,Project2!$A$2:$F$105,6,0)),,VLOOKUP(B32,Project2!$A$2:$F$105,6,0))</f>
        <v>8.5</v>
      </c>
      <c r="G32" s="13">
        <f>IF(ISNA(VLOOKUP(B32,Project3!$A$2:$C$108,3,0)),,VLOOKUP(B32,Project3!$A$2:$C$108,3,0))</f>
        <v>9</v>
      </c>
      <c r="H32" s="13">
        <f t="shared" si="0"/>
        <v>7.5</v>
      </c>
      <c r="I32" s="13"/>
    </row>
    <row r="33" spans="1:9" ht="13.8">
      <c r="A33" s="9">
        <v>25</v>
      </c>
      <c r="B33" s="14" t="s">
        <v>88</v>
      </c>
      <c r="C33" s="11" t="s">
        <v>89</v>
      </c>
      <c r="D33" s="11" t="s">
        <v>87</v>
      </c>
      <c r="E33" s="15">
        <f>IF(ISNA(VLOOKUP(B33,Project1!$E$3:$O$98,11,0)),,VLOOKUP(B33,Project1!$E$3:$O$98,11,0))</f>
        <v>6.5</v>
      </c>
      <c r="F33" s="13">
        <f>IF(ISNA(VLOOKUP(B33,Project2!$A$2:$F$105,6,0)),,VLOOKUP(B33,Project2!$A$2:$F$105,6,0))</f>
        <v>8</v>
      </c>
      <c r="G33" s="13">
        <f>IF(ISNA(VLOOKUP(B33,Project3!$A$2:$C$108,3,0)),,VLOOKUP(B33,Project3!$A$2:$C$108,3,0))</f>
        <v>9</v>
      </c>
      <c r="H33" s="13">
        <f t="shared" si="0"/>
        <v>8</v>
      </c>
      <c r="I33" s="13"/>
    </row>
    <row r="34" spans="1:9" ht="13.8">
      <c r="A34" s="9">
        <v>26</v>
      </c>
      <c r="B34" s="14" t="s">
        <v>90</v>
      </c>
      <c r="C34" s="11" t="s">
        <v>91</v>
      </c>
      <c r="D34" s="11" t="s">
        <v>92</v>
      </c>
      <c r="E34" s="15">
        <f>IF(ISNA(VLOOKUP(B34,Project1!$E$3:$O$98,11,0)),,VLOOKUP(B34,Project1!$E$3:$O$98,11,0))</f>
        <v>10</v>
      </c>
      <c r="F34" s="13">
        <f>IF(ISNA(VLOOKUP(B34,Project2!$A$2:$F$105,6,0)),,VLOOKUP(B34,Project2!$A$2:$F$105,6,0))</f>
        <v>7.5</v>
      </c>
      <c r="G34" s="13">
        <f>IF(ISNA(VLOOKUP(B34,Project3!$A$2:$C$108,3,0)),,VLOOKUP(B34,Project3!$A$2:$C$108,3,0))</f>
        <v>9</v>
      </c>
      <c r="H34" s="13">
        <f t="shared" si="0"/>
        <v>9</v>
      </c>
      <c r="I34" s="13"/>
    </row>
    <row r="35" spans="1:9" ht="13.8">
      <c r="A35" s="9">
        <v>27</v>
      </c>
      <c r="B35" s="14" t="s">
        <v>93</v>
      </c>
      <c r="C35" s="11" t="s">
        <v>94</v>
      </c>
      <c r="D35" s="11" t="s">
        <v>95</v>
      </c>
      <c r="E35" s="15">
        <f>IF(ISNA(VLOOKUP(B35,Project1!$E$3:$O$98,11,0)),,VLOOKUP(B35,Project1!$E$3:$O$98,11,0))</f>
        <v>8</v>
      </c>
      <c r="F35" s="13">
        <f>IF(ISNA(VLOOKUP(B35,Project2!$A$2:$F$105,6,0)),,VLOOKUP(B35,Project2!$A$2:$F$105,6,0))</f>
        <v>8</v>
      </c>
      <c r="G35" s="13">
        <f>IF(ISNA(VLOOKUP(B35,Project3!$A$2:$C$108,3,0)),,VLOOKUP(B35,Project3!$A$2:$C$108,3,0))</f>
        <v>8</v>
      </c>
      <c r="H35" s="13">
        <f t="shared" si="0"/>
        <v>8</v>
      </c>
      <c r="I35" s="13"/>
    </row>
    <row r="36" spans="1:9" ht="13.8">
      <c r="A36" s="9">
        <v>28</v>
      </c>
      <c r="B36" s="14" t="s">
        <v>96</v>
      </c>
      <c r="C36" s="11" t="s">
        <v>97</v>
      </c>
      <c r="D36" s="11" t="s">
        <v>23</v>
      </c>
      <c r="E36" s="15">
        <f>IF(ISNA(VLOOKUP(B36,Project1!$E$3:$O$98,11,0)),,VLOOKUP(B36,Project1!$E$3:$O$98,11,0))</f>
        <v>9</v>
      </c>
      <c r="F36" s="13">
        <f>IF(ISNA(VLOOKUP(B36,Project2!$A$2:$F$105,6,0)),,VLOOKUP(B36,Project2!$A$2:$F$105,6,0))</f>
        <v>5.5</v>
      </c>
      <c r="G36" s="13">
        <f>IF(ISNA(VLOOKUP(B36,Project3!$A$2:$C$108,3,0)),,VLOOKUP(B36,Project3!$A$2:$C$108,3,0))</f>
        <v>8</v>
      </c>
      <c r="H36" s="13">
        <f t="shared" si="0"/>
        <v>7.5</v>
      </c>
      <c r="I36" s="13"/>
    </row>
    <row r="37" spans="1:9" ht="13.8">
      <c r="A37" s="9">
        <v>29</v>
      </c>
      <c r="B37" s="14" t="s">
        <v>98</v>
      </c>
      <c r="C37" s="11" t="s">
        <v>99</v>
      </c>
      <c r="D37" s="11" t="s">
        <v>23</v>
      </c>
      <c r="E37" s="15">
        <f>IF(ISNA(VLOOKUP(B37,Project1!$E$3:$O$98,11,0)),,VLOOKUP(B37,Project1!$E$3:$O$98,11,0))</f>
        <v>5.5</v>
      </c>
      <c r="F37" s="13">
        <f>IF(ISNA(VLOOKUP(B37,Project2!$A$2:$F$105,6,0)),,VLOOKUP(B37,Project2!$A$2:$F$105,6,0))</f>
        <v>4</v>
      </c>
      <c r="G37" s="13">
        <f>IF(ISNA(VLOOKUP(B37,Project3!$A$2:$C$108,3,0)),,VLOOKUP(B37,Project3!$A$2:$C$108,3,0))</f>
        <v>9</v>
      </c>
      <c r="H37" s="13">
        <f t="shared" si="0"/>
        <v>6</v>
      </c>
      <c r="I37" s="13"/>
    </row>
    <row r="38" spans="1:9" ht="13.8">
      <c r="A38" s="9">
        <v>30</v>
      </c>
      <c r="B38" s="14" t="s">
        <v>100</v>
      </c>
      <c r="C38" s="11" t="s">
        <v>101</v>
      </c>
      <c r="D38" s="11" t="s">
        <v>23</v>
      </c>
      <c r="E38" s="15">
        <f>IF(ISNA(VLOOKUP(B38,Project1!$E$3:$O$98,11,0)),,VLOOKUP(B38,Project1!$E$3:$O$98,11,0))</f>
        <v>9</v>
      </c>
      <c r="F38" s="13">
        <f>IF(ISNA(VLOOKUP(B38,Project2!$A$2:$F$105,6,0)),,VLOOKUP(B38,Project2!$A$2:$F$105,6,0))</f>
        <v>9.5</v>
      </c>
      <c r="G38" s="13">
        <f>IF(ISNA(VLOOKUP(B38,Project3!$A$2:$C$108,3,0)),,VLOOKUP(B38,Project3!$A$2:$C$108,3,0))</f>
        <v>8</v>
      </c>
      <c r="H38" s="13">
        <f t="shared" si="0"/>
        <v>9</v>
      </c>
      <c r="I38" s="13"/>
    </row>
    <row r="39" spans="1:9" ht="13.8">
      <c r="A39" s="9">
        <v>31</v>
      </c>
      <c r="B39" s="14" t="s">
        <v>102</v>
      </c>
      <c r="C39" s="11" t="s">
        <v>103</v>
      </c>
      <c r="D39" s="11" t="s">
        <v>104</v>
      </c>
      <c r="E39" s="15">
        <f>IF(ISNA(VLOOKUP(B39,Project1!$E$3:$O$98,11,0)),,VLOOKUP(B39,Project1!$E$3:$O$98,11,0))</f>
        <v>8</v>
      </c>
      <c r="F39" s="13">
        <f>IF(ISNA(VLOOKUP(B39,Project2!$A$2:$F$105,6,0)),,VLOOKUP(B39,Project2!$A$2:$F$105,6,0))</f>
        <v>8</v>
      </c>
      <c r="G39" s="13">
        <f>IF(ISNA(VLOOKUP(B39,Project3!$A$2:$C$108,3,0)),,VLOOKUP(B39,Project3!$A$2:$C$108,3,0))</f>
        <v>8</v>
      </c>
      <c r="H39" s="13">
        <f t="shared" si="0"/>
        <v>8</v>
      </c>
      <c r="I39" s="13"/>
    </row>
    <row r="40" spans="1:9" ht="13.8">
      <c r="A40" s="9">
        <v>32</v>
      </c>
      <c r="B40" s="14" t="s">
        <v>105</v>
      </c>
      <c r="C40" s="11" t="s">
        <v>106</v>
      </c>
      <c r="D40" s="11" t="s">
        <v>104</v>
      </c>
      <c r="E40" s="15">
        <f>IF(ISNA(VLOOKUP(B40,Project1!$E$3:$O$98,11,0)),,VLOOKUP(B40,Project1!$E$3:$O$98,11,0))</f>
        <v>9</v>
      </c>
      <c r="F40" s="13">
        <f>IF(ISNA(VLOOKUP(B40,Project2!$A$2:$F$105,6,0)),,VLOOKUP(B40,Project2!$A$2:$F$105,6,0))</f>
        <v>8.5</v>
      </c>
      <c r="G40" s="13">
        <f>IF(ISNA(VLOOKUP(B40,Project3!$A$2:$C$108,3,0)),,VLOOKUP(B40,Project3!$A$2:$C$108,3,0))</f>
        <v>9</v>
      </c>
      <c r="H40" s="13">
        <f t="shared" si="0"/>
        <v>9</v>
      </c>
      <c r="I40" s="13"/>
    </row>
    <row r="41" spans="1:9" ht="13.8">
      <c r="A41" s="9">
        <v>33</v>
      </c>
      <c r="B41" s="14" t="s">
        <v>107</v>
      </c>
      <c r="C41" s="11" t="s">
        <v>40</v>
      </c>
      <c r="D41" s="11" t="s">
        <v>108</v>
      </c>
      <c r="E41" s="15">
        <f>IF(ISNA(VLOOKUP(B41,Project1!$E$3:$O$98,11,0)),,VLOOKUP(B41,Project1!$E$3:$O$98,11,0))</f>
        <v>6.5</v>
      </c>
      <c r="F41" s="13">
        <f>IF(ISNA(VLOOKUP(B41,Project2!$A$2:$F$105,6,0)),,VLOOKUP(B41,Project2!$A$2:$F$105,6,0))</f>
        <v>8</v>
      </c>
      <c r="G41" s="13">
        <f>IF(ISNA(VLOOKUP(B41,Project3!$A$2:$C$108,3,0)),,VLOOKUP(B41,Project3!$A$2:$C$108,3,0))</f>
        <v>8</v>
      </c>
      <c r="H41" s="13">
        <f t="shared" si="0"/>
        <v>7.5</v>
      </c>
      <c r="I41" s="13"/>
    </row>
    <row r="42" spans="1:9" ht="13.8">
      <c r="A42" s="9">
        <v>34</v>
      </c>
      <c r="B42" s="14" t="s">
        <v>109</v>
      </c>
      <c r="C42" s="11" t="s">
        <v>110</v>
      </c>
      <c r="D42" s="11" t="s">
        <v>111</v>
      </c>
      <c r="E42" s="15">
        <f>IF(ISNA(VLOOKUP(B42,Project1!$E$3:$O$98,11,0)),,VLOOKUP(B42,Project1!$E$3:$O$98,11,0))</f>
        <v>10</v>
      </c>
      <c r="F42" s="13">
        <f>IF(ISNA(VLOOKUP(B42,Project2!$A$2:$F$105,6,0)),,VLOOKUP(B42,Project2!$A$2:$F$105,6,0))</f>
        <v>8.5</v>
      </c>
      <c r="G42" s="13">
        <f>IF(ISNA(VLOOKUP(B42,Project3!$A$2:$C$108,3,0)),,VLOOKUP(B42,Project3!$A$2:$C$108,3,0))</f>
        <v>9</v>
      </c>
      <c r="H42" s="13">
        <f t="shared" si="0"/>
        <v>9</v>
      </c>
      <c r="I42" s="13"/>
    </row>
    <row r="43" spans="1:9" ht="13.8">
      <c r="A43" s="9">
        <v>35</v>
      </c>
      <c r="B43" s="14" t="s">
        <v>112</v>
      </c>
      <c r="C43" s="11" t="s">
        <v>113</v>
      </c>
      <c r="D43" s="11" t="s">
        <v>111</v>
      </c>
      <c r="E43" s="15">
        <f>IF(ISNA(VLOOKUP(B43,Project1!$E$3:$O$98,11,0)),,VLOOKUP(B43,Project1!$E$3:$O$98,11,0))</f>
        <v>6</v>
      </c>
      <c r="F43" s="13">
        <f>IF(ISNA(VLOOKUP(B43,Project2!$A$2:$F$105,6,0)),,VLOOKUP(B43,Project2!$A$2:$F$105,6,0))</f>
        <v>9</v>
      </c>
      <c r="G43" s="13">
        <f>IF(ISNA(VLOOKUP(B43,Project3!$A$2:$C$108,3,0)),,VLOOKUP(B43,Project3!$A$2:$C$108,3,0))</f>
        <v>9</v>
      </c>
      <c r="H43" s="13">
        <f t="shared" si="0"/>
        <v>8</v>
      </c>
      <c r="I43" s="13"/>
    </row>
    <row r="44" spans="1:9" ht="13.8">
      <c r="A44" s="9">
        <v>36</v>
      </c>
      <c r="B44" s="14" t="s">
        <v>114</v>
      </c>
      <c r="C44" s="11" t="s">
        <v>115</v>
      </c>
      <c r="D44" s="11" t="s">
        <v>116</v>
      </c>
      <c r="E44" s="15">
        <f>IF(ISNA(VLOOKUP(B44,Project1!$E$3:$O$98,11,0)),,VLOOKUP(B44,Project1!$E$3:$O$98,11,0))</f>
        <v>0</v>
      </c>
      <c r="F44" s="13">
        <f>IF(ISNA(VLOOKUP(B44,Project2!$A$2:$F$105,6,0)),,VLOOKUP(B44,Project2!$A$2:$F$105,6,0))</f>
        <v>0</v>
      </c>
      <c r="G44" s="13">
        <f>IF(ISNA(VLOOKUP(B44,Project3!$A$2:$C$108,3,0)),,VLOOKUP(B44,Project3!$A$2:$C$108,3,0))</f>
        <v>0</v>
      </c>
      <c r="H44" s="13">
        <f t="shared" si="0"/>
        <v>0</v>
      </c>
      <c r="I44" s="13"/>
    </row>
    <row r="45" spans="1:9" ht="13.8">
      <c r="A45" s="9">
        <v>37</v>
      </c>
      <c r="B45" s="14" t="s">
        <v>117</v>
      </c>
      <c r="C45" s="11" t="s">
        <v>118</v>
      </c>
      <c r="D45" s="11" t="s">
        <v>116</v>
      </c>
      <c r="E45" s="15">
        <f>IF(ISNA(VLOOKUP(B45,Project1!$E$3:$O$98,11,0)),,VLOOKUP(B45,Project1!$E$3:$O$98,11,0))</f>
        <v>0</v>
      </c>
      <c r="F45" s="13">
        <f>IF(ISNA(VLOOKUP(B45,Project2!$A$2:$F$105,6,0)),,VLOOKUP(B45,Project2!$A$2:$F$105,6,0))</f>
        <v>5</v>
      </c>
      <c r="G45" s="13">
        <f>IF(ISNA(VLOOKUP(B45,Project3!$A$2:$C$108,3,0)),,VLOOKUP(B45,Project3!$A$2:$C$108,3,0))</f>
        <v>9</v>
      </c>
      <c r="H45" s="13">
        <f t="shared" si="0"/>
        <v>4.5</v>
      </c>
      <c r="I45" s="13"/>
    </row>
    <row r="46" spans="1:9" ht="13.8">
      <c r="A46" s="9">
        <v>38</v>
      </c>
      <c r="B46" s="14" t="s">
        <v>119</v>
      </c>
      <c r="C46" s="11" t="s">
        <v>120</v>
      </c>
      <c r="D46" s="11" t="s">
        <v>121</v>
      </c>
      <c r="E46" s="15">
        <f>IF(ISNA(VLOOKUP(B46,Project1!$E$3:$O$98,11,0)),,VLOOKUP(B46,Project1!$E$3:$O$98,11,0))</f>
        <v>0</v>
      </c>
      <c r="F46" s="13">
        <f>IF(ISNA(VLOOKUP(B46,Project2!$A$2:$F$105,6,0)),,VLOOKUP(B46,Project2!$A$2:$F$105,6,0))</f>
        <v>6.5</v>
      </c>
      <c r="G46" s="13">
        <f>IF(ISNA(VLOOKUP(B46,Project3!$A$2:$C$108,3,0)),,VLOOKUP(B46,Project3!$A$2:$C$108,3,0))</f>
        <v>6</v>
      </c>
      <c r="H46" s="13">
        <f t="shared" si="0"/>
        <v>4</v>
      </c>
      <c r="I46" s="13"/>
    </row>
    <row r="47" spans="1:9" ht="13.8">
      <c r="A47" s="9">
        <v>39</v>
      </c>
      <c r="B47" s="14" t="s">
        <v>122</v>
      </c>
      <c r="C47" s="11" t="s">
        <v>123</v>
      </c>
      <c r="D47" s="11" t="s">
        <v>124</v>
      </c>
      <c r="E47" s="15">
        <f>IF(ISNA(VLOOKUP(B47,Project1!$E$3:$O$98,11,0)),,VLOOKUP(B47,Project1!$E$3:$O$98,11,0))</f>
        <v>9</v>
      </c>
      <c r="F47" s="13">
        <f>IF(ISNA(VLOOKUP(B47,Project2!$A$2:$F$105,6,0)),,VLOOKUP(B47,Project2!$A$2:$F$105,6,0))</f>
        <v>7.5</v>
      </c>
      <c r="G47" s="13">
        <f>IF(ISNA(VLOOKUP(B47,Project3!$A$2:$C$108,3,0)),,VLOOKUP(B47,Project3!$A$2:$C$108,3,0))</f>
        <v>8</v>
      </c>
      <c r="H47" s="13">
        <f t="shared" si="0"/>
        <v>8</v>
      </c>
      <c r="I47" s="13"/>
    </row>
    <row r="48" spans="1:9" ht="13.8">
      <c r="A48" s="9">
        <v>40</v>
      </c>
      <c r="B48" s="14" t="s">
        <v>125</v>
      </c>
      <c r="C48" s="11" t="s">
        <v>126</v>
      </c>
      <c r="D48" s="11" t="s">
        <v>127</v>
      </c>
      <c r="E48" s="15">
        <f>IF(ISNA(VLOOKUP(B48,Project1!$E$3:$O$98,11,0)),,VLOOKUP(B48,Project1!$E$3:$O$98,11,0))</f>
        <v>10</v>
      </c>
      <c r="F48" s="13">
        <f>IF(ISNA(VLOOKUP(B48,Project2!$A$2:$F$105,6,0)),,VLOOKUP(B48,Project2!$A$2:$F$105,6,0))</f>
        <v>8</v>
      </c>
      <c r="G48" s="13">
        <f>IF(ISNA(VLOOKUP(B48,Project3!$A$2:$C$108,3,0)),,VLOOKUP(B48,Project3!$A$2:$C$108,3,0))</f>
        <v>9</v>
      </c>
      <c r="H48" s="13">
        <f t="shared" si="0"/>
        <v>9</v>
      </c>
      <c r="I48" s="13"/>
    </row>
    <row r="49" spans="1:9" ht="13.8">
      <c r="A49" s="9">
        <v>41</v>
      </c>
      <c r="B49" s="14" t="s">
        <v>128</v>
      </c>
      <c r="C49" s="11" t="s">
        <v>129</v>
      </c>
      <c r="D49" s="11" t="s">
        <v>127</v>
      </c>
      <c r="E49" s="15">
        <f>IF(ISNA(VLOOKUP(B49,Project1!$E$3:$O$98,11,0)),,VLOOKUP(B49,Project1!$E$3:$O$98,11,0))</f>
        <v>0</v>
      </c>
      <c r="F49" s="13">
        <f>IF(ISNA(VLOOKUP(B49,Project2!$A$2:$F$105,6,0)),,VLOOKUP(B49,Project2!$A$2:$F$105,6,0))</f>
        <v>0</v>
      </c>
      <c r="G49" s="13">
        <f>IF(ISNA(VLOOKUP(B49,Project3!$A$2:$C$108,3,0)),,VLOOKUP(B49,Project3!$A$2:$C$108,3,0))</f>
        <v>0</v>
      </c>
      <c r="H49" s="13">
        <f t="shared" si="0"/>
        <v>0</v>
      </c>
      <c r="I49" s="13"/>
    </row>
    <row r="50" spans="1:9" ht="13.8">
      <c r="A50" s="9">
        <v>42</v>
      </c>
      <c r="B50" s="14" t="s">
        <v>130</v>
      </c>
      <c r="C50" s="11" t="s">
        <v>131</v>
      </c>
      <c r="D50" s="11" t="s">
        <v>132</v>
      </c>
      <c r="E50" s="15">
        <f>IF(ISNA(VLOOKUP(B50,Project1!$E$3:$O$98,11,0)),,VLOOKUP(B50,Project1!$E$3:$O$98,11,0))</f>
        <v>9</v>
      </c>
      <c r="F50" s="13">
        <f>IF(ISNA(VLOOKUP(B50,Project2!$A$2:$F$105,6,0)),,VLOOKUP(B50,Project2!$A$2:$F$105,6,0))</f>
        <v>9.5</v>
      </c>
      <c r="G50" s="13">
        <f>IF(ISNA(VLOOKUP(B50,Project3!$A$2:$C$108,3,0)),,VLOOKUP(B50,Project3!$A$2:$C$108,3,0))</f>
        <v>9</v>
      </c>
      <c r="H50" s="13">
        <f t="shared" si="0"/>
        <v>9</v>
      </c>
      <c r="I50" s="13"/>
    </row>
    <row r="51" spans="1:9" ht="13.8">
      <c r="A51" s="9">
        <v>43</v>
      </c>
      <c r="B51" s="14" t="s">
        <v>133</v>
      </c>
      <c r="C51" s="11" t="s">
        <v>134</v>
      </c>
      <c r="D51" s="11" t="s">
        <v>132</v>
      </c>
      <c r="E51" s="15">
        <f>IF(ISNA(VLOOKUP(B51,Project1!$E$3:$O$98,11,0)),,VLOOKUP(B51,Project1!$E$3:$O$98,11,0))</f>
        <v>0</v>
      </c>
      <c r="F51" s="13">
        <f>IF(ISNA(VLOOKUP(B51,Project2!$A$2:$F$105,6,0)),,VLOOKUP(B51,Project2!$A$2:$F$105,6,0))</f>
        <v>0</v>
      </c>
      <c r="G51" s="13">
        <f>IF(ISNA(VLOOKUP(B51,Project3!$A$2:$C$108,3,0)),,VLOOKUP(B51,Project3!$A$2:$C$108,3,0))</f>
        <v>0</v>
      </c>
      <c r="H51" s="13">
        <f t="shared" si="0"/>
        <v>0</v>
      </c>
      <c r="I51" s="13"/>
    </row>
    <row r="52" spans="1:9" ht="13.8">
      <c r="A52" s="9">
        <v>44</v>
      </c>
      <c r="B52" s="14" t="s">
        <v>135</v>
      </c>
      <c r="C52" s="11" t="s">
        <v>136</v>
      </c>
      <c r="D52" s="11" t="s">
        <v>137</v>
      </c>
      <c r="E52" s="15">
        <f>IF(ISNA(VLOOKUP(B52,Project1!$E$3:$O$98,11,0)),,VLOOKUP(B52,Project1!$E$3:$O$98,11,0))</f>
        <v>8.5</v>
      </c>
      <c r="F52" s="13">
        <f>IF(ISNA(VLOOKUP(B52,Project2!$A$2:$F$105,6,0)),,VLOOKUP(B52,Project2!$A$2:$F$105,6,0))</f>
        <v>8.5</v>
      </c>
      <c r="G52" s="13">
        <f>IF(ISNA(VLOOKUP(B52,Project3!$A$2:$C$108,3,0)),,VLOOKUP(B52,Project3!$A$2:$C$108,3,0))</f>
        <v>8.5</v>
      </c>
      <c r="H52" s="13">
        <f t="shared" si="0"/>
        <v>8.5</v>
      </c>
      <c r="I52" s="13"/>
    </row>
    <row r="53" spans="1:9" ht="13.8">
      <c r="A53" s="9">
        <v>45</v>
      </c>
      <c r="B53" s="14" t="s">
        <v>138</v>
      </c>
      <c r="C53" s="11" t="s">
        <v>139</v>
      </c>
      <c r="D53" s="11" t="s">
        <v>140</v>
      </c>
      <c r="E53" s="15">
        <f>IF(ISNA(VLOOKUP(B53,Project1!$E$3:$O$98,11,0)),,VLOOKUP(B53,Project1!$E$3:$O$98,11,0))</f>
        <v>0</v>
      </c>
      <c r="F53" s="13">
        <f>IF(ISNA(VLOOKUP(B53,Project2!$A$2:$F$105,6,0)),,VLOOKUP(B53,Project2!$A$2:$F$105,6,0))</f>
        <v>6.5</v>
      </c>
      <c r="G53" s="13">
        <f>IF(ISNA(VLOOKUP(B53,Project3!$A$2:$C$108,3,0)),,VLOOKUP(B53,Project3!$A$2:$C$108,3,0))</f>
        <v>7</v>
      </c>
      <c r="H53" s="13">
        <f t="shared" si="0"/>
        <v>4.5</v>
      </c>
      <c r="I53" s="13"/>
    </row>
    <row r="54" spans="1:9" ht="13.8">
      <c r="A54" s="9">
        <v>46</v>
      </c>
      <c r="B54" s="14" t="s">
        <v>141</v>
      </c>
      <c r="C54" s="11" t="s">
        <v>142</v>
      </c>
      <c r="D54" s="11" t="s">
        <v>143</v>
      </c>
      <c r="E54" s="15">
        <f>IF(ISNA(VLOOKUP(B54,Project1!$E$3:$O$98,11,0)),,VLOOKUP(B54,Project1!$E$3:$O$98,11,0))</f>
        <v>9</v>
      </c>
      <c r="F54" s="13">
        <f>IF(ISNA(VLOOKUP(B54,Project2!$A$2:$F$105,6,0)),,VLOOKUP(B54,Project2!$A$2:$F$105,6,0))</f>
        <v>9</v>
      </c>
      <c r="G54" s="13">
        <f>IF(ISNA(VLOOKUP(B54,Project3!$A$2:$C$108,3,0)),,VLOOKUP(B54,Project3!$A$2:$C$108,3,0))</f>
        <v>8</v>
      </c>
      <c r="H54" s="13">
        <f t="shared" si="0"/>
        <v>8.5</v>
      </c>
      <c r="I54" s="13"/>
    </row>
    <row r="55" spans="1:9" ht="13.8">
      <c r="A55" s="9">
        <v>47</v>
      </c>
      <c r="B55" s="14" t="s">
        <v>144</v>
      </c>
      <c r="C55" s="11" t="s">
        <v>145</v>
      </c>
      <c r="D55" s="11" t="s">
        <v>146</v>
      </c>
      <c r="E55" s="15">
        <f>IF(ISNA(VLOOKUP(B55,Project1!$E$3:$O$98,11,0)),,VLOOKUP(B55,Project1!$E$3:$O$98,11,0))</f>
        <v>9</v>
      </c>
      <c r="F55" s="13">
        <f>IF(ISNA(VLOOKUP(B55,Project2!$A$2:$F$105,6,0)),,VLOOKUP(B55,Project2!$A$2:$F$105,6,0))</f>
        <v>8</v>
      </c>
      <c r="G55" s="13">
        <f>IF(ISNA(VLOOKUP(B55,Project3!$A$2:$C$108,3,0)),,VLOOKUP(B55,Project3!$A$2:$C$108,3,0))</f>
        <v>9</v>
      </c>
      <c r="H55" s="13">
        <f t="shared" si="0"/>
        <v>8.5</v>
      </c>
      <c r="I55" s="13"/>
    </row>
    <row r="56" spans="1:9" ht="13.8">
      <c r="A56" s="9">
        <v>48</v>
      </c>
      <c r="B56" s="14" t="s">
        <v>147</v>
      </c>
      <c r="C56" s="11" t="s">
        <v>148</v>
      </c>
      <c r="D56" s="11" t="s">
        <v>149</v>
      </c>
      <c r="E56" s="15">
        <f>IF(ISNA(VLOOKUP(B56,Project1!$E$3:$O$98,11,0)),,VLOOKUP(B56,Project1!$E$3:$O$98,11,0))</f>
        <v>10</v>
      </c>
      <c r="F56" s="13">
        <f>IF(ISNA(VLOOKUP(B56,Project2!$A$2:$F$105,6,0)),,VLOOKUP(B56,Project2!$A$2:$F$105,6,0))</f>
        <v>7</v>
      </c>
      <c r="G56" s="13">
        <f>IF(ISNA(VLOOKUP(B56,Project3!$A$2:$C$108,3,0)),,VLOOKUP(B56,Project3!$A$2:$C$108,3,0))</f>
        <v>9</v>
      </c>
      <c r="H56" s="13">
        <f t="shared" si="0"/>
        <v>8.5</v>
      </c>
      <c r="I56" s="13"/>
    </row>
    <row r="57" spans="1:9" ht="13.8">
      <c r="A57" s="9">
        <v>49</v>
      </c>
      <c r="B57" s="14" t="s">
        <v>150</v>
      </c>
      <c r="C57" s="11" t="s">
        <v>123</v>
      </c>
      <c r="D57" s="11" t="s">
        <v>151</v>
      </c>
      <c r="E57" s="15">
        <f>IF(ISNA(VLOOKUP(B57,Project1!$E$3:$O$98,11,0)),,VLOOKUP(B57,Project1!$E$3:$O$98,11,0))</f>
        <v>7</v>
      </c>
      <c r="F57" s="13">
        <f>IF(ISNA(VLOOKUP(B57,Project2!$A$2:$F$105,6,0)),,VLOOKUP(B57,Project2!$A$2:$F$105,6,0))</f>
        <v>8</v>
      </c>
      <c r="G57" s="13">
        <f>IF(ISNA(VLOOKUP(B57,Project3!$A$2:$C$108,3,0)),,VLOOKUP(B57,Project3!$A$2:$C$108,3,0))</f>
        <v>7</v>
      </c>
      <c r="H57" s="13">
        <f t="shared" si="0"/>
        <v>7.5</v>
      </c>
      <c r="I57" s="13"/>
    </row>
    <row r="58" spans="1:9" ht="13.8">
      <c r="A58" s="9">
        <v>50</v>
      </c>
      <c r="B58" s="14" t="s">
        <v>152</v>
      </c>
      <c r="C58" s="11" t="s">
        <v>153</v>
      </c>
      <c r="D58" s="11" t="s">
        <v>154</v>
      </c>
      <c r="E58" s="15">
        <f>IF(ISNA(VLOOKUP(B58,Project1!$E$3:$O$98,11,0)),,VLOOKUP(B58,Project1!$E$3:$O$98,11,0))</f>
        <v>7</v>
      </c>
      <c r="F58" s="13">
        <f>IF(ISNA(VLOOKUP(B58,Project2!$A$2:$F$105,6,0)),,VLOOKUP(B58,Project2!$A$2:$F$105,6,0))</f>
        <v>8</v>
      </c>
      <c r="G58" s="13">
        <f>IF(ISNA(VLOOKUP(B58,Project3!$A$2:$C$108,3,0)),,VLOOKUP(B58,Project3!$A$2:$C$108,3,0))</f>
        <v>6.5</v>
      </c>
      <c r="H58" s="13">
        <f t="shared" si="0"/>
        <v>7</v>
      </c>
      <c r="I58" s="13"/>
    </row>
    <row r="59" spans="1:9" ht="13.8">
      <c r="A59" s="9">
        <v>51</v>
      </c>
      <c r="B59" s="14" t="s">
        <v>155</v>
      </c>
      <c r="C59" s="11" t="s">
        <v>156</v>
      </c>
      <c r="D59" s="11" t="s">
        <v>157</v>
      </c>
      <c r="E59" s="15">
        <f>IF(ISNA(VLOOKUP(B59,Project1!$E$3:$O$98,11,0)),,VLOOKUP(B59,Project1!$E$3:$O$98,11,0))</f>
        <v>0</v>
      </c>
      <c r="F59" s="13">
        <f>IF(ISNA(VLOOKUP(B59,Project2!$A$2:$F$105,6,0)),,VLOOKUP(B59,Project2!$A$2:$F$105,6,0))</f>
        <v>0</v>
      </c>
      <c r="G59" s="13">
        <f>IF(ISNA(VLOOKUP(B59,Project3!$A$2:$C$108,3,0)),,VLOOKUP(B59,Project3!$A$2:$C$108,3,0))</f>
        <v>0</v>
      </c>
      <c r="H59" s="13">
        <f t="shared" si="0"/>
        <v>0</v>
      </c>
      <c r="I59" s="13"/>
    </row>
    <row r="60" spans="1:9" ht="13.8">
      <c r="A60" s="9">
        <v>52</v>
      </c>
      <c r="B60" s="14" t="s">
        <v>158</v>
      </c>
      <c r="C60" s="11" t="s">
        <v>159</v>
      </c>
      <c r="D60" s="11" t="s">
        <v>160</v>
      </c>
      <c r="E60" s="15">
        <f>IF(ISNA(VLOOKUP(B60,Project1!$E$3:$O$98,11,0)),,VLOOKUP(B60,Project1!$E$3:$O$98,11,0))</f>
        <v>8</v>
      </c>
      <c r="F60" s="13">
        <f>IF(ISNA(VLOOKUP(B60,Project2!$A$2:$F$105,6,0)),,VLOOKUP(B60,Project2!$A$2:$F$105,6,0))</f>
        <v>6</v>
      </c>
      <c r="G60" s="13">
        <f>IF(ISNA(VLOOKUP(B60,Project3!$A$2:$C$108,3,0)),,VLOOKUP(B60,Project3!$A$2:$C$108,3,0))</f>
        <v>9</v>
      </c>
      <c r="H60" s="13">
        <f t="shared" si="0"/>
        <v>7.5</v>
      </c>
      <c r="I60" s="13"/>
    </row>
    <row r="61" spans="1:9" ht="13.8">
      <c r="A61" s="9">
        <v>53</v>
      </c>
      <c r="B61" s="14" t="s">
        <v>161</v>
      </c>
      <c r="C61" s="11" t="s">
        <v>162</v>
      </c>
      <c r="D61" s="11" t="s">
        <v>160</v>
      </c>
      <c r="E61" s="15">
        <f>IF(ISNA(VLOOKUP(B61,Project1!$E$3:$O$98,11,0)),,VLOOKUP(B61,Project1!$E$3:$O$98,11,0))</f>
        <v>0</v>
      </c>
      <c r="F61" s="13">
        <f>IF(ISNA(VLOOKUP(B61,Project2!$A$2:$F$105,6,0)),,VLOOKUP(B61,Project2!$A$2:$F$105,6,0))</f>
        <v>0</v>
      </c>
      <c r="G61" s="13">
        <f>IF(ISNA(VLOOKUP(B61,Project3!$A$2:$C$108,3,0)),,VLOOKUP(B61,Project3!$A$2:$C$108,3,0))</f>
        <v>7</v>
      </c>
      <c r="H61" s="13">
        <f t="shared" si="0"/>
        <v>2.5</v>
      </c>
      <c r="I61" s="13"/>
    </row>
    <row r="62" spans="1:9" ht="13.8">
      <c r="A62" s="9">
        <v>54</v>
      </c>
      <c r="B62" s="14" t="s">
        <v>163</v>
      </c>
      <c r="C62" s="11" t="s">
        <v>164</v>
      </c>
      <c r="D62" s="11" t="s">
        <v>160</v>
      </c>
      <c r="E62" s="15">
        <f>IF(ISNA(VLOOKUP(B62,Project1!$E$3:$O$98,11,0)),,VLOOKUP(B62,Project1!$E$3:$O$98,11,0))</f>
        <v>0</v>
      </c>
      <c r="F62" s="13">
        <f>IF(ISNA(VLOOKUP(B62,Project2!$A$2:$F$105,6,0)),,VLOOKUP(B62,Project2!$A$2:$F$105,6,0))</f>
        <v>8</v>
      </c>
      <c r="G62" s="13">
        <f>IF(ISNA(VLOOKUP(B62,Project3!$A$2:$C$108,3,0)),,VLOOKUP(B62,Project3!$A$2:$C$108,3,0))</f>
        <v>8</v>
      </c>
      <c r="H62" s="13">
        <f t="shared" si="0"/>
        <v>5.5</v>
      </c>
      <c r="I62" s="13"/>
    </row>
    <row r="63" spans="1:9" ht="13.8">
      <c r="A63" s="9">
        <v>55</v>
      </c>
      <c r="B63" s="14" t="s">
        <v>165</v>
      </c>
      <c r="C63" s="11" t="s">
        <v>166</v>
      </c>
      <c r="D63" s="11" t="s">
        <v>167</v>
      </c>
      <c r="E63" s="15">
        <f>IF(ISNA(VLOOKUP(B63,Project1!$E$3:$O$98,11,0)),,VLOOKUP(B63,Project1!$E$3:$O$98,11,0))</f>
        <v>8.5</v>
      </c>
      <c r="F63" s="13">
        <f>IF(ISNA(VLOOKUP(B63,Project2!$A$2:$F$105,6,0)),,VLOOKUP(B63,Project2!$A$2:$F$105,6,0))</f>
        <v>7</v>
      </c>
      <c r="G63" s="13">
        <f>IF(ISNA(VLOOKUP(B63,Project3!$A$2:$C$108,3,0)),,VLOOKUP(B63,Project3!$A$2:$C$108,3,0))</f>
        <v>6</v>
      </c>
      <c r="H63" s="13">
        <f t="shared" si="0"/>
        <v>7</v>
      </c>
      <c r="I63" s="13"/>
    </row>
    <row r="64" spans="1:9" ht="13.8">
      <c r="A64" s="9">
        <v>56</v>
      </c>
      <c r="B64" s="14" t="s">
        <v>168</v>
      </c>
      <c r="C64" s="11" t="s">
        <v>169</v>
      </c>
      <c r="D64" s="11" t="s">
        <v>167</v>
      </c>
      <c r="E64" s="15">
        <f>IF(ISNA(VLOOKUP(B64,Project1!$E$3:$O$98,11,0)),,VLOOKUP(B64,Project1!$E$3:$O$98,11,0))</f>
        <v>9</v>
      </c>
      <c r="F64" s="13">
        <f>IF(ISNA(VLOOKUP(B64,Project2!$A$2:$F$105,6,0)),,VLOOKUP(B64,Project2!$A$2:$F$105,6,0))</f>
        <v>8</v>
      </c>
      <c r="G64" s="13">
        <f>IF(ISNA(VLOOKUP(B64,Project3!$A$2:$C$108,3,0)),,VLOOKUP(B64,Project3!$A$2:$C$108,3,0))</f>
        <v>8.5</v>
      </c>
      <c r="H64" s="13">
        <f t="shared" si="0"/>
        <v>8.5</v>
      </c>
      <c r="I64" s="13"/>
    </row>
    <row r="65" spans="1:9" ht="13.8">
      <c r="A65" s="9">
        <v>57</v>
      </c>
      <c r="B65" s="14" t="s">
        <v>170</v>
      </c>
      <c r="C65" s="11" t="s">
        <v>171</v>
      </c>
      <c r="D65" s="11" t="s">
        <v>167</v>
      </c>
      <c r="E65" s="15">
        <f>IF(ISNA(VLOOKUP(B65,Project1!$E$3:$O$98,11,0)),,VLOOKUP(B65,Project1!$E$3:$O$98,11,0))</f>
        <v>8</v>
      </c>
      <c r="F65" s="13">
        <f>IF(ISNA(VLOOKUP(B65,Project2!$A$2:$F$105,6,0)),,VLOOKUP(B65,Project2!$A$2:$F$105,6,0))</f>
        <v>8</v>
      </c>
      <c r="G65" s="13">
        <f>IF(ISNA(VLOOKUP(B65,Project3!$A$2:$C$108,3,0)),,VLOOKUP(B65,Project3!$A$2:$C$108,3,0))</f>
        <v>9</v>
      </c>
      <c r="H65" s="13">
        <f t="shared" si="0"/>
        <v>8.5</v>
      </c>
      <c r="I65" s="13"/>
    </row>
    <row r="66" spans="1:9" ht="13.8">
      <c r="A66" s="9">
        <v>58</v>
      </c>
      <c r="B66" s="14" t="s">
        <v>172</v>
      </c>
      <c r="C66" s="11" t="s">
        <v>173</v>
      </c>
      <c r="D66" s="11" t="s">
        <v>174</v>
      </c>
      <c r="E66" s="15">
        <f>IF(ISNA(VLOOKUP(B66,Project1!$E$3:$O$98,11,0)),,VLOOKUP(B66,Project1!$E$3:$O$98,11,0))</f>
        <v>9</v>
      </c>
      <c r="F66" s="13">
        <f>IF(ISNA(VLOOKUP(B66,Project2!$A$2:$F$105,6,0)),,VLOOKUP(B66,Project2!$A$2:$F$105,6,0))</f>
        <v>9.5</v>
      </c>
      <c r="G66" s="13">
        <f>IF(ISNA(VLOOKUP(B66,Project3!$A$2:$C$108,3,0)),,VLOOKUP(B66,Project3!$A$2:$C$108,3,0))</f>
        <v>7</v>
      </c>
      <c r="H66" s="13">
        <f t="shared" si="0"/>
        <v>8.5</v>
      </c>
      <c r="I66" s="13"/>
    </row>
    <row r="67" spans="1:9" ht="13.8">
      <c r="A67" s="9">
        <v>59</v>
      </c>
      <c r="B67" s="14" t="s">
        <v>175</v>
      </c>
      <c r="C67" s="11" t="s">
        <v>176</v>
      </c>
      <c r="D67" s="11" t="s">
        <v>174</v>
      </c>
      <c r="E67" s="15">
        <f>IF(ISNA(VLOOKUP(B67,Project1!$E$3:$O$98,11,0)),,VLOOKUP(B67,Project1!$E$3:$O$98,11,0))</f>
        <v>10</v>
      </c>
      <c r="F67" s="13">
        <f>IF(ISNA(VLOOKUP(B67,Project2!$A$2:$F$105,6,0)),,VLOOKUP(B67,Project2!$A$2:$F$105,6,0))</f>
        <v>0</v>
      </c>
      <c r="G67" s="13">
        <f>IF(ISNA(VLOOKUP(B67,Project3!$A$2:$C$108,3,0)),,VLOOKUP(B67,Project3!$A$2:$C$108,3,0))</f>
        <v>7</v>
      </c>
      <c r="H67" s="13">
        <f t="shared" si="0"/>
        <v>5.5</v>
      </c>
      <c r="I67" s="13"/>
    </row>
    <row r="68" spans="1:9" ht="13.8">
      <c r="A68" s="9">
        <v>60</v>
      </c>
      <c r="B68" s="14" t="s">
        <v>177</v>
      </c>
      <c r="C68" s="11" t="s">
        <v>178</v>
      </c>
      <c r="D68" s="11" t="s">
        <v>59</v>
      </c>
      <c r="E68" s="15">
        <f>IF(ISNA(VLOOKUP(B68,Project1!$E$3:$O$98,11,0)),,VLOOKUP(B68,Project1!$E$3:$O$98,11,0))</f>
        <v>0</v>
      </c>
      <c r="F68" s="13">
        <f>IF(ISNA(VLOOKUP(B68,Project2!$A$2:$F$105,6,0)),,VLOOKUP(B68,Project2!$A$2:$F$105,6,0))</f>
        <v>8</v>
      </c>
      <c r="G68" s="13">
        <f>IF(ISNA(VLOOKUP(B68,Project3!$A$2:$C$108,3,0)),,VLOOKUP(B68,Project3!$A$2:$C$108,3,0))</f>
        <v>8</v>
      </c>
      <c r="H68" s="13">
        <f t="shared" si="0"/>
        <v>5.5</v>
      </c>
      <c r="I68" s="13"/>
    </row>
    <row r="69" spans="1:9" ht="13.8">
      <c r="A69" s="9">
        <v>61</v>
      </c>
      <c r="B69" s="14" t="s">
        <v>179</v>
      </c>
      <c r="C69" s="11" t="s">
        <v>180</v>
      </c>
      <c r="D69" s="11" t="s">
        <v>181</v>
      </c>
      <c r="E69" s="15">
        <f>IF(ISNA(VLOOKUP(B69,Project1!$E$3:$O$98,11,0)),,VLOOKUP(B69,Project1!$E$3:$O$98,11,0))</f>
        <v>9</v>
      </c>
      <c r="F69" s="13">
        <f>IF(ISNA(VLOOKUP(B69,Project2!$A$2:$F$105,6,0)),,VLOOKUP(B69,Project2!$A$2:$F$105,6,0))</f>
        <v>9</v>
      </c>
      <c r="G69" s="13">
        <f>IF(ISNA(VLOOKUP(B69,Project3!$A$2:$C$108,3,0)),,VLOOKUP(B69,Project3!$A$2:$C$108,3,0))</f>
        <v>9</v>
      </c>
      <c r="H69" s="13">
        <f t="shared" si="0"/>
        <v>9</v>
      </c>
      <c r="I69" s="13"/>
    </row>
    <row r="70" spans="1:9" ht="13.8">
      <c r="A70" s="9">
        <v>62</v>
      </c>
      <c r="B70" s="14" t="s">
        <v>182</v>
      </c>
      <c r="C70" s="11" t="s">
        <v>183</v>
      </c>
      <c r="D70" s="11" t="s">
        <v>184</v>
      </c>
      <c r="E70" s="15">
        <f>IF(ISNA(VLOOKUP(B70,Project1!$E$3:$O$98,11,0)),,VLOOKUP(B70,Project1!$E$3:$O$98,11,0))</f>
        <v>8</v>
      </c>
      <c r="F70" s="13">
        <f>IF(ISNA(VLOOKUP(B70,Project2!$A$2:$F$105,6,0)),,VLOOKUP(B70,Project2!$A$2:$F$105,6,0))</f>
        <v>7.5</v>
      </c>
      <c r="G70" s="13">
        <f>IF(ISNA(VLOOKUP(B70,Project3!$A$2:$C$108,3,0)),,VLOOKUP(B70,Project3!$A$2:$C$108,3,0))</f>
        <v>8.5</v>
      </c>
      <c r="H70" s="13">
        <f t="shared" si="0"/>
        <v>8</v>
      </c>
      <c r="I70" s="13"/>
    </row>
    <row r="71" spans="1:9" ht="13.8">
      <c r="A71" s="9">
        <v>63</v>
      </c>
      <c r="B71" s="14" t="s">
        <v>185</v>
      </c>
      <c r="C71" s="11" t="s">
        <v>186</v>
      </c>
      <c r="D71" s="11" t="s">
        <v>187</v>
      </c>
      <c r="E71" s="15">
        <f>IF(ISNA(VLOOKUP(B71,Project1!$E$3:$O$98,11,0)),,VLOOKUP(B71,Project1!$E$3:$O$98,11,0))</f>
        <v>10</v>
      </c>
      <c r="F71" s="13">
        <f>IF(ISNA(VLOOKUP(B71,Project2!$A$2:$F$105,6,0)),,VLOOKUP(B71,Project2!$A$2:$F$105,6,0))</f>
        <v>9</v>
      </c>
      <c r="G71" s="13">
        <f>IF(ISNA(VLOOKUP(B71,Project3!$A$2:$C$108,3,0)),,VLOOKUP(B71,Project3!$A$2:$C$108,3,0))</f>
        <v>8</v>
      </c>
      <c r="H71" s="13">
        <f t="shared" si="0"/>
        <v>9</v>
      </c>
      <c r="I71" s="13"/>
    </row>
    <row r="72" spans="1:9" ht="13.8">
      <c r="A72" s="9">
        <v>64</v>
      </c>
      <c r="B72" s="14" t="s">
        <v>188</v>
      </c>
      <c r="C72" s="11" t="s">
        <v>189</v>
      </c>
      <c r="D72" s="11" t="s">
        <v>190</v>
      </c>
      <c r="E72" s="15">
        <f>IF(ISNA(VLOOKUP(B72,Project1!$E$3:$O$98,11,0)),,VLOOKUP(B72,Project1!$E$3:$O$98,11,0))</f>
        <v>9</v>
      </c>
      <c r="F72" s="13">
        <f>IF(ISNA(VLOOKUP(B72,Project2!$A$2:$F$105,6,0)),,VLOOKUP(B72,Project2!$A$2:$F$105,6,0))</f>
        <v>7</v>
      </c>
      <c r="G72" s="13">
        <f>IF(ISNA(VLOOKUP(B72,Project3!$A$2:$C$108,3,0)),,VLOOKUP(B72,Project3!$A$2:$C$108,3,0))</f>
        <v>9</v>
      </c>
      <c r="H72" s="13">
        <f t="shared" si="0"/>
        <v>8.5</v>
      </c>
      <c r="I72" s="13"/>
    </row>
    <row r="73" spans="1:9" ht="13.8">
      <c r="A73" s="9">
        <v>65</v>
      </c>
      <c r="B73" s="14" t="s">
        <v>191</v>
      </c>
      <c r="C73" s="11" t="s">
        <v>192</v>
      </c>
      <c r="D73" s="11" t="s">
        <v>190</v>
      </c>
      <c r="E73" s="15">
        <f>IF(ISNA(VLOOKUP(B73,Project1!$E$3:$O$98,11,0)),,VLOOKUP(B73,Project1!$E$3:$O$98,11,0))</f>
        <v>9</v>
      </c>
      <c r="F73" s="13">
        <f>IF(ISNA(VLOOKUP(B73,Project2!$A$2:$F$105,6,0)),,VLOOKUP(B73,Project2!$A$2:$F$105,6,0))</f>
        <v>5</v>
      </c>
      <c r="G73" s="13">
        <f>IF(ISNA(VLOOKUP(B73,Project3!$A$2:$C$108,3,0)),,VLOOKUP(B73,Project3!$A$2:$C$108,3,0))</f>
        <v>8</v>
      </c>
      <c r="H73" s="13">
        <f t="shared" si="0"/>
        <v>7.5</v>
      </c>
      <c r="I73" s="13"/>
    </row>
    <row r="74" spans="1:9" ht="13.8">
      <c r="A74" s="9">
        <v>66</v>
      </c>
      <c r="B74" s="14" t="s">
        <v>193</v>
      </c>
      <c r="C74" s="11" t="s">
        <v>194</v>
      </c>
      <c r="D74" s="11" t="s">
        <v>195</v>
      </c>
      <c r="E74" s="15">
        <f>IF(ISNA(VLOOKUP(B74,Project1!$E$3:$O$98,11,0)),,VLOOKUP(B74,Project1!$E$3:$O$98,11,0))</f>
        <v>9.5</v>
      </c>
      <c r="F74" s="13">
        <f>IF(ISNA(VLOOKUP(B74,Project2!$A$2:$F$105,6,0)),,VLOOKUP(B74,Project2!$A$2:$F$105,6,0))</f>
        <v>7.5</v>
      </c>
      <c r="G74" s="13">
        <f>IF(ISNA(VLOOKUP(B74,Project3!$A$2:$C$108,3,0)),,VLOOKUP(B74,Project3!$A$2:$C$108,3,0))</f>
        <v>9</v>
      </c>
      <c r="H74" s="13">
        <f t="shared" si="0"/>
        <v>8.5</v>
      </c>
      <c r="I74" s="13"/>
    </row>
    <row r="75" spans="1:9" ht="13.8">
      <c r="A75" s="9">
        <v>67</v>
      </c>
      <c r="B75" s="14" t="s">
        <v>196</v>
      </c>
      <c r="C75" s="11" t="s">
        <v>197</v>
      </c>
      <c r="D75" s="11" t="s">
        <v>195</v>
      </c>
      <c r="E75" s="15">
        <f>IF(ISNA(VLOOKUP(B75,Project1!$E$3:$O$98,11,0)),,VLOOKUP(B75,Project1!$E$3:$O$98,11,0))</f>
        <v>9.5</v>
      </c>
      <c r="F75" s="13">
        <f>IF(ISNA(VLOOKUP(B75,Project2!$A$2:$F$105,6,0)),,VLOOKUP(B75,Project2!$A$2:$F$105,6,0))</f>
        <v>8</v>
      </c>
      <c r="G75" s="13">
        <f>IF(ISNA(VLOOKUP(B75,Project3!$A$2:$C$108,3,0)),,VLOOKUP(B75,Project3!$A$2:$C$108,3,0))</f>
        <v>8</v>
      </c>
      <c r="H75" s="13">
        <f t="shared" si="0"/>
        <v>8.5</v>
      </c>
      <c r="I75" s="13"/>
    </row>
    <row r="76" spans="1:9" ht="13.8">
      <c r="A76" s="9">
        <v>68</v>
      </c>
      <c r="B76" s="14" t="s">
        <v>198</v>
      </c>
      <c r="C76" s="11" t="s">
        <v>199</v>
      </c>
      <c r="D76" s="11" t="s">
        <v>200</v>
      </c>
      <c r="E76" s="15">
        <f>IF(ISNA(VLOOKUP(B76,Project1!$E$3:$O$98,11,0)),,VLOOKUP(B76,Project1!$E$3:$O$98,11,0))</f>
        <v>9.5</v>
      </c>
      <c r="F76" s="13">
        <f>IF(ISNA(VLOOKUP(B76,Project2!$A$2:$F$105,6,0)),,VLOOKUP(B76,Project2!$A$2:$F$105,6,0))</f>
        <v>7</v>
      </c>
      <c r="G76" s="13">
        <f>IF(ISNA(VLOOKUP(B76,Project3!$A$2:$C$108,3,0)),,VLOOKUP(B76,Project3!$A$2:$C$108,3,0))</f>
        <v>8</v>
      </c>
      <c r="H76" s="13">
        <f t="shared" si="0"/>
        <v>8</v>
      </c>
      <c r="I76" s="13"/>
    </row>
    <row r="77" spans="1:9" ht="13.8">
      <c r="A77" s="9">
        <v>69</v>
      </c>
      <c r="B77" s="14" t="s">
        <v>201</v>
      </c>
      <c r="C77" s="11" t="s">
        <v>202</v>
      </c>
      <c r="D77" s="11" t="s">
        <v>200</v>
      </c>
      <c r="E77" s="15">
        <f>IF(ISNA(VLOOKUP(B77,Project1!$E$3:$O$98,11,0)),,VLOOKUP(B77,Project1!$E$3:$O$98,11,0))</f>
        <v>10</v>
      </c>
      <c r="F77" s="13">
        <f>IF(ISNA(VLOOKUP(B77,Project2!$A$2:$F$105,6,0)),,VLOOKUP(B77,Project2!$A$2:$F$105,6,0))</f>
        <v>9.5</v>
      </c>
      <c r="G77" s="13">
        <f>IF(ISNA(VLOOKUP(B77,Project3!$A$2:$C$108,3,0)),,VLOOKUP(B77,Project3!$A$2:$C$108,3,0))</f>
        <v>9</v>
      </c>
      <c r="H77" s="13">
        <f t="shared" si="0"/>
        <v>9.5</v>
      </c>
      <c r="I77" s="13"/>
    </row>
    <row r="78" spans="1:9" ht="13.8">
      <c r="A78" s="9">
        <v>70</v>
      </c>
      <c r="B78" s="14" t="s">
        <v>203</v>
      </c>
      <c r="C78" s="11" t="s">
        <v>204</v>
      </c>
      <c r="D78" s="11" t="s">
        <v>205</v>
      </c>
      <c r="E78" s="15">
        <f>IF(ISNA(VLOOKUP(B78,Project1!$E$3:$O$98,11,0)),,VLOOKUP(B78,Project1!$E$3:$O$98,11,0))</f>
        <v>10</v>
      </c>
      <c r="F78" s="13">
        <f>IF(ISNA(VLOOKUP(B78,Project2!$A$2:$F$105,6,0)),,VLOOKUP(B78,Project2!$A$2:$F$105,6,0))</f>
        <v>7.5</v>
      </c>
      <c r="G78" s="13">
        <f>IF(ISNA(VLOOKUP(B78,Project3!$A$2:$C$108,3,0)),,VLOOKUP(B78,Project3!$A$2:$C$108,3,0))</f>
        <v>9</v>
      </c>
      <c r="H78" s="13">
        <f t="shared" si="0"/>
        <v>9</v>
      </c>
      <c r="I78" s="13"/>
    </row>
    <row r="79" spans="1:9" ht="13.8">
      <c r="A79" s="9">
        <v>71</v>
      </c>
      <c r="B79" s="14" t="s">
        <v>206</v>
      </c>
      <c r="C79" s="11" t="s">
        <v>207</v>
      </c>
      <c r="D79" s="11" t="s">
        <v>208</v>
      </c>
      <c r="E79" s="15">
        <f>IF(ISNA(VLOOKUP(B79,Project1!$E$3:$O$98,11,0)),,VLOOKUP(B79,Project1!$E$3:$O$98,11,0))</f>
        <v>10</v>
      </c>
      <c r="F79" s="13">
        <f>IF(ISNA(VLOOKUP(B79,Project2!$A$2:$F$105,6,0)),,VLOOKUP(B79,Project2!$A$2:$F$105,6,0))</f>
        <v>8.5</v>
      </c>
      <c r="G79" s="13">
        <f>IF(ISNA(VLOOKUP(B79,Project3!$A$2:$C$108,3,0)),,VLOOKUP(B79,Project3!$A$2:$C$108,3,0))</f>
        <v>8</v>
      </c>
      <c r="H79" s="13">
        <f t="shared" si="0"/>
        <v>9</v>
      </c>
      <c r="I79" s="13"/>
    </row>
    <row r="80" spans="1:9" ht="13.8">
      <c r="A80" s="9">
        <v>72</v>
      </c>
      <c r="B80" s="14" t="s">
        <v>209</v>
      </c>
      <c r="C80" s="11" t="s">
        <v>210</v>
      </c>
      <c r="D80" s="11" t="s">
        <v>211</v>
      </c>
      <c r="E80" s="15">
        <f>IF(ISNA(VLOOKUP(B80,Project1!$E$3:$O$98,11,0)),,VLOOKUP(B80,Project1!$E$3:$O$98,11,0))</f>
        <v>0</v>
      </c>
      <c r="F80" s="13">
        <f>IF(ISNA(VLOOKUP(B80,Project2!$A$2:$F$105,6,0)),,VLOOKUP(B80,Project2!$A$2:$F$105,6,0))</f>
        <v>6</v>
      </c>
      <c r="G80" s="13">
        <f>IF(ISNA(VLOOKUP(B80,Project3!$A$2:$C$108,3,0)),,VLOOKUP(B80,Project3!$A$2:$C$108,3,0))</f>
        <v>9</v>
      </c>
      <c r="H80" s="13">
        <f t="shared" si="0"/>
        <v>5</v>
      </c>
      <c r="I80" s="13"/>
    </row>
    <row r="81" spans="1:9" ht="13.8">
      <c r="A81" s="9">
        <v>73</v>
      </c>
      <c r="B81" s="14" t="s">
        <v>212</v>
      </c>
      <c r="C81" s="11" t="s">
        <v>213</v>
      </c>
      <c r="D81" s="11" t="s">
        <v>214</v>
      </c>
      <c r="E81" s="15">
        <f>IF(ISNA(VLOOKUP(B81,Project1!$E$3:$O$98,11,0)),,VLOOKUP(B81,Project1!$E$3:$O$98,11,0))</f>
        <v>10</v>
      </c>
      <c r="F81" s="13">
        <f>IF(ISNA(VLOOKUP(B81,Project2!$A$2:$F$105,6,0)),,VLOOKUP(B81,Project2!$A$2:$F$105,6,0))</f>
        <v>7.5</v>
      </c>
      <c r="G81" s="13">
        <f>IF(ISNA(VLOOKUP(B81,Project3!$A$2:$C$108,3,0)),,VLOOKUP(B81,Project3!$A$2:$C$108,3,0))</f>
        <v>9</v>
      </c>
      <c r="H81" s="13">
        <f t="shared" si="0"/>
        <v>9</v>
      </c>
      <c r="I81" s="13"/>
    </row>
    <row r="82" spans="1:9" ht="13.8">
      <c r="A82" s="9">
        <v>74</v>
      </c>
      <c r="B82" s="14" t="s">
        <v>215</v>
      </c>
      <c r="C82" s="11" t="s">
        <v>216</v>
      </c>
      <c r="D82" s="11" t="s">
        <v>214</v>
      </c>
      <c r="E82" s="15">
        <f>IF(ISNA(VLOOKUP(B82,Project1!$E$3:$O$98,11,0)),,VLOOKUP(B82,Project1!$E$3:$O$98,11,0))</f>
        <v>10</v>
      </c>
      <c r="F82" s="13">
        <f>IF(ISNA(VLOOKUP(B82,Project2!$A$2:$F$105,6,0)),,VLOOKUP(B82,Project2!$A$2:$F$105,6,0))</f>
        <v>4.5</v>
      </c>
      <c r="G82" s="13">
        <f>IF(ISNA(VLOOKUP(B82,Project3!$A$2:$C$108,3,0)),,VLOOKUP(B82,Project3!$A$2:$C$108,3,0))</f>
        <v>8.5</v>
      </c>
      <c r="H82" s="13">
        <f t="shared" si="0"/>
        <v>7.5</v>
      </c>
      <c r="I82" s="13"/>
    </row>
    <row r="83" spans="1:9" ht="13.8">
      <c r="A83" s="9">
        <v>75</v>
      </c>
      <c r="B83" s="14" t="s">
        <v>217</v>
      </c>
      <c r="C83" s="11" t="s">
        <v>218</v>
      </c>
      <c r="D83" s="11" t="s">
        <v>214</v>
      </c>
      <c r="E83" s="15">
        <f>IF(ISNA(VLOOKUP(B83,Project1!$E$3:$O$98,11,0)),,VLOOKUP(B83,Project1!$E$3:$O$98,11,0))</f>
        <v>0</v>
      </c>
      <c r="F83" s="13">
        <f>IF(ISNA(VLOOKUP(B83,Project2!$A$2:$F$105,6,0)),,VLOOKUP(B83,Project2!$A$2:$F$105,6,0))</f>
        <v>0</v>
      </c>
      <c r="G83" s="13">
        <f>IF(ISNA(VLOOKUP(B83,Project3!$A$2:$C$108,3,0)),,VLOOKUP(B83,Project3!$A$2:$C$108,3,0))</f>
        <v>8</v>
      </c>
      <c r="H83" s="13">
        <f t="shared" si="0"/>
        <v>2.5</v>
      </c>
      <c r="I83" s="13"/>
    </row>
    <row r="84" spans="1:9" ht="13.8">
      <c r="A84" s="9">
        <v>76</v>
      </c>
      <c r="B84" s="14" t="s">
        <v>219</v>
      </c>
      <c r="C84" s="11" t="s">
        <v>220</v>
      </c>
      <c r="D84" s="11" t="s">
        <v>44</v>
      </c>
      <c r="E84" s="15">
        <f>IF(ISNA(VLOOKUP(B84,Project1!$E$3:$O$98,11,0)),,VLOOKUP(B84,Project1!$E$3:$O$98,11,0))</f>
        <v>9.5</v>
      </c>
      <c r="F84" s="13">
        <f>IF(ISNA(VLOOKUP(B84,Project2!$A$2:$F$105,6,0)),,VLOOKUP(B84,Project2!$A$2:$F$105,6,0))</f>
        <v>7.5</v>
      </c>
      <c r="G84" s="13">
        <f>IF(ISNA(VLOOKUP(B84,Project3!$A$2:$C$108,3,0)),,VLOOKUP(B84,Project3!$A$2:$C$108,3,0))</f>
        <v>8</v>
      </c>
      <c r="H84" s="13">
        <f t="shared" si="0"/>
        <v>8.5</v>
      </c>
      <c r="I84" s="13"/>
    </row>
    <row r="85" spans="1:9" ht="13.8">
      <c r="A85" s="9">
        <v>77</v>
      </c>
      <c r="B85" s="14" t="s">
        <v>221</v>
      </c>
      <c r="C85" s="11" t="s">
        <v>101</v>
      </c>
      <c r="D85" s="11" t="s">
        <v>75</v>
      </c>
      <c r="E85" s="15">
        <f>IF(ISNA(VLOOKUP(B85,Project1!$E$3:$O$98,11,0)),,VLOOKUP(B85,Project1!$E$3:$O$98,11,0))</f>
        <v>10</v>
      </c>
      <c r="F85" s="13">
        <f>IF(ISNA(VLOOKUP(B85,Project2!$A$2:$F$105,6,0)),,VLOOKUP(B85,Project2!$A$2:$F$105,6,0))</f>
        <v>9</v>
      </c>
      <c r="G85" s="13">
        <f>IF(ISNA(VLOOKUP(B85,Project3!$A$2:$C$108,3,0)),,VLOOKUP(B85,Project3!$A$2:$C$108,3,0))</f>
        <v>8.5</v>
      </c>
      <c r="H85" s="13">
        <f t="shared" si="0"/>
        <v>9</v>
      </c>
      <c r="I85" s="13"/>
    </row>
    <row r="86" spans="1:9" ht="13.8">
      <c r="A86" s="9">
        <v>78</v>
      </c>
      <c r="B86" s="14" t="s">
        <v>222</v>
      </c>
      <c r="C86" s="11" t="s">
        <v>223</v>
      </c>
      <c r="D86" s="11" t="s">
        <v>224</v>
      </c>
      <c r="E86" s="15">
        <f>IF(ISNA(VLOOKUP(B86,Project1!$E$3:$O$98,11,0)),,VLOOKUP(B86,Project1!$E$3:$O$98,11,0))</f>
        <v>10</v>
      </c>
      <c r="F86" s="13">
        <f>IF(ISNA(VLOOKUP(B86,Project2!$A$2:$F$105,6,0)),,VLOOKUP(B86,Project2!$A$2:$F$105,6,0))</f>
        <v>6</v>
      </c>
      <c r="G86" s="13">
        <f>IF(ISNA(VLOOKUP(B86,Project3!$A$2:$C$108,3,0)),,VLOOKUP(B86,Project3!$A$2:$C$108,3,0))</f>
        <v>9</v>
      </c>
      <c r="H86" s="13">
        <f t="shared" si="0"/>
        <v>8.5</v>
      </c>
      <c r="I86" s="13"/>
    </row>
    <row r="87" spans="1:9" ht="13.8">
      <c r="A87" s="9">
        <v>79</v>
      </c>
      <c r="B87" s="14" t="s">
        <v>225</v>
      </c>
      <c r="C87" s="11" t="s">
        <v>226</v>
      </c>
      <c r="D87" s="11" t="s">
        <v>227</v>
      </c>
      <c r="E87" s="15">
        <f>IF(ISNA(VLOOKUP(B87,Project1!$E$3:$O$98,11,0)),,VLOOKUP(B87,Project1!$E$3:$O$98,11,0))</f>
        <v>9.5</v>
      </c>
      <c r="F87" s="13">
        <f>IF(ISNA(VLOOKUP(B87,Project2!$A$2:$F$105,6,0)),,VLOOKUP(B87,Project2!$A$2:$F$105,6,0))</f>
        <v>6.5</v>
      </c>
      <c r="G87" s="13">
        <f>IF(ISNA(VLOOKUP(B87,Project3!$A$2:$C$108,3,0)),,VLOOKUP(B87,Project3!$A$2:$C$108,3,0))</f>
        <v>8</v>
      </c>
      <c r="H87" s="13">
        <f t="shared" si="0"/>
        <v>8</v>
      </c>
      <c r="I87" s="13"/>
    </row>
    <row r="88" spans="1:9" ht="13.8">
      <c r="A88" s="9">
        <v>80</v>
      </c>
      <c r="B88" s="14" t="s">
        <v>228</v>
      </c>
      <c r="C88" s="11" t="s">
        <v>229</v>
      </c>
      <c r="D88" s="11" t="s">
        <v>230</v>
      </c>
      <c r="E88" s="15">
        <f>IF(ISNA(VLOOKUP(B88,Project1!$E$3:$O$98,11,0)),,VLOOKUP(B88,Project1!$E$3:$O$98,11,0))</f>
        <v>8.5</v>
      </c>
      <c r="F88" s="13">
        <f>IF(ISNA(VLOOKUP(B88,Project2!$A$2:$F$105,6,0)),,VLOOKUP(B88,Project2!$A$2:$F$105,6,0))</f>
        <v>6.5</v>
      </c>
      <c r="G88" s="13">
        <f>IF(ISNA(VLOOKUP(B88,Project3!$A$2:$C$108,3,0)),,VLOOKUP(B88,Project3!$A$2:$C$108,3,0))</f>
        <v>8.5</v>
      </c>
      <c r="H88" s="13">
        <f t="shared" si="0"/>
        <v>8</v>
      </c>
      <c r="I88" s="13"/>
    </row>
    <row r="89" spans="1:9" ht="13.8">
      <c r="A89" s="9">
        <v>81</v>
      </c>
      <c r="B89" s="14" t="s">
        <v>231</v>
      </c>
      <c r="C89" s="11" t="s">
        <v>232</v>
      </c>
      <c r="D89" s="11" t="s">
        <v>233</v>
      </c>
      <c r="E89" s="15">
        <f>IF(ISNA(VLOOKUP(B89,Project1!$E$3:$O$98,11,0)),,VLOOKUP(B89,Project1!$E$3:$O$98,11,0))</f>
        <v>10</v>
      </c>
      <c r="F89" s="13">
        <f>IF(ISNA(VLOOKUP(B89,Project2!$A$2:$F$105,6,0)),,VLOOKUP(B89,Project2!$A$2:$F$105,6,0))</f>
        <v>7.5</v>
      </c>
      <c r="G89" s="13">
        <f>IF(ISNA(VLOOKUP(B89,Project3!$A$2:$C$108,3,0)),,VLOOKUP(B89,Project3!$A$2:$C$108,3,0))</f>
        <v>8.5</v>
      </c>
      <c r="H89" s="13">
        <f t="shared" si="0"/>
        <v>8.5</v>
      </c>
      <c r="I89" s="13"/>
    </row>
    <row r="90" spans="1:9" ht="13.8">
      <c r="A90" s="9">
        <v>82</v>
      </c>
      <c r="B90" s="14" t="s">
        <v>234</v>
      </c>
      <c r="C90" s="11" t="s">
        <v>235</v>
      </c>
      <c r="D90" s="11" t="s">
        <v>236</v>
      </c>
      <c r="E90" s="15">
        <f>IF(ISNA(VLOOKUP(B90,Project1!$E$3:$O$98,11,0)),,VLOOKUP(B90,Project1!$E$3:$O$98,11,0))</f>
        <v>9.5</v>
      </c>
      <c r="F90" s="13">
        <f>IF(ISNA(VLOOKUP(B90,Project2!$A$2:$F$105,6,0)),,VLOOKUP(B90,Project2!$A$2:$F$105,6,0))</f>
        <v>8.5</v>
      </c>
      <c r="G90" s="13">
        <f>IF(ISNA(VLOOKUP(B90,Project3!$A$2:$C$108,3,0)),,VLOOKUP(B90,Project3!$A$2:$C$108,3,0))</f>
        <v>9</v>
      </c>
      <c r="H90" s="13">
        <f t="shared" si="0"/>
        <v>9</v>
      </c>
      <c r="I90" s="13"/>
    </row>
    <row r="91" spans="1:9" ht="13.8">
      <c r="A91" s="9">
        <v>83</v>
      </c>
      <c r="B91" s="14" t="s">
        <v>237</v>
      </c>
      <c r="C91" s="11" t="s">
        <v>238</v>
      </c>
      <c r="D91" s="11" t="s">
        <v>239</v>
      </c>
      <c r="E91" s="15">
        <f>IF(ISNA(VLOOKUP(B91,Project1!$E$3:$O$98,11,0)),,VLOOKUP(B91,Project1!$E$3:$O$98,11,0))</f>
        <v>10</v>
      </c>
      <c r="F91" s="13">
        <f>IF(ISNA(VLOOKUP(B91,Project2!$A$2:$F$105,6,0)),,VLOOKUP(B91,Project2!$A$2:$F$105,6,0))</f>
        <v>9</v>
      </c>
      <c r="G91" s="13">
        <f>IF(ISNA(VLOOKUP(B91,Project3!$A$2:$C$108,3,0)),,VLOOKUP(B91,Project3!$A$2:$C$108,3,0))</f>
        <v>8.5</v>
      </c>
      <c r="H91" s="13">
        <f t="shared" si="0"/>
        <v>9</v>
      </c>
      <c r="I91" s="13"/>
    </row>
    <row r="92" spans="1:9" ht="13.8">
      <c r="A92" s="9">
        <v>84</v>
      </c>
      <c r="B92" s="14" t="s">
        <v>240</v>
      </c>
      <c r="C92" s="11" t="s">
        <v>241</v>
      </c>
      <c r="D92" s="11" t="s">
        <v>242</v>
      </c>
      <c r="E92" s="15">
        <f>IF(ISNA(VLOOKUP(B92,Project1!$E$3:$O$98,11,0)),,VLOOKUP(B92,Project1!$E$3:$O$98,11,0))</f>
        <v>9</v>
      </c>
      <c r="F92" s="13">
        <f>IF(ISNA(VLOOKUP(B92,Project2!$A$2:$F$105,6,0)),,VLOOKUP(B92,Project2!$A$2:$F$105,6,0))</f>
        <v>7</v>
      </c>
      <c r="G92" s="13">
        <f>IF(ISNA(VLOOKUP(B92,Project3!$A$2:$C$108,3,0)),,VLOOKUP(B92,Project3!$A$2:$C$108,3,0))</f>
        <v>8</v>
      </c>
      <c r="H92" s="13">
        <f t="shared" si="0"/>
        <v>8</v>
      </c>
      <c r="I92" s="13"/>
    </row>
    <row r="93" spans="1:9" ht="13.8">
      <c r="A93" s="9">
        <v>85</v>
      </c>
      <c r="B93" s="14" t="s">
        <v>243</v>
      </c>
      <c r="C93" s="11" t="s">
        <v>244</v>
      </c>
      <c r="D93" s="11" t="s">
        <v>245</v>
      </c>
      <c r="E93" s="15">
        <f>IF(ISNA(VLOOKUP(B93,Project1!$E$3:$O$98,11,0)),,VLOOKUP(B93,Project1!$E$3:$O$98,11,0))</f>
        <v>9.5</v>
      </c>
      <c r="F93" s="13">
        <f>IF(ISNA(VLOOKUP(B93,Project2!$A$2:$F$105,6,0)),,VLOOKUP(B93,Project2!$A$2:$F$105,6,0))</f>
        <v>4</v>
      </c>
      <c r="G93" s="13">
        <f>IF(ISNA(VLOOKUP(B93,Project3!$A$2:$C$108,3,0)),,VLOOKUP(B93,Project3!$A$2:$C$108,3,0))</f>
        <v>9</v>
      </c>
      <c r="H93" s="13">
        <f t="shared" si="0"/>
        <v>7.5</v>
      </c>
      <c r="I93" s="13"/>
    </row>
    <row r="94" spans="1:9" ht="13.8">
      <c r="A94" s="9">
        <v>86</v>
      </c>
      <c r="B94" s="14" t="s">
        <v>246</v>
      </c>
      <c r="C94" s="11" t="s">
        <v>247</v>
      </c>
      <c r="D94" s="11" t="s">
        <v>56</v>
      </c>
      <c r="E94" s="15">
        <f>IF(ISNA(VLOOKUP(B94,Project1!$E$3:$O$98,11,0)),,VLOOKUP(B94,Project1!$E$3:$O$98,11,0))</f>
        <v>9</v>
      </c>
      <c r="F94" s="13">
        <f>IF(ISNA(VLOOKUP(B94,Project2!$A$2:$F$105,6,0)),,VLOOKUP(B94,Project2!$A$2:$F$105,6,0))</f>
        <v>8.5</v>
      </c>
      <c r="G94" s="13">
        <f>IF(ISNA(VLOOKUP(B94,Project3!$A$2:$C$108,3,0)),,VLOOKUP(B94,Project3!$A$2:$C$108,3,0))</f>
        <v>9</v>
      </c>
      <c r="H94" s="13">
        <f t="shared" si="0"/>
        <v>9</v>
      </c>
      <c r="I94" s="13"/>
    </row>
    <row r="95" spans="1:9" ht="13.8">
      <c r="A95" s="9">
        <v>87</v>
      </c>
      <c r="B95" s="14" t="s">
        <v>248</v>
      </c>
      <c r="C95" s="11" t="s">
        <v>249</v>
      </c>
      <c r="D95" s="11" t="s">
        <v>250</v>
      </c>
      <c r="E95" s="15">
        <f>IF(ISNA(VLOOKUP(B95,Project1!$E$3:$O$98,11,0)),,VLOOKUP(B95,Project1!$E$3:$O$98,11,0))</f>
        <v>9</v>
      </c>
      <c r="F95" s="13">
        <f>IF(ISNA(VLOOKUP(B95,Project2!$A$2:$F$105,6,0)),,VLOOKUP(B95,Project2!$A$2:$F$105,6,0))</f>
        <v>8.5</v>
      </c>
      <c r="G95" s="13">
        <f>IF(ISNA(VLOOKUP(B95,Project3!$A$2:$C$108,3,0)),,VLOOKUP(B95,Project3!$A$2:$C$108,3,0))</f>
        <v>9</v>
      </c>
      <c r="H95" s="13">
        <f t="shared" si="0"/>
        <v>9</v>
      </c>
      <c r="I95" s="13"/>
    </row>
    <row r="96" spans="1:9" ht="13.8">
      <c r="A96" s="9">
        <v>88</v>
      </c>
      <c r="B96" s="14" t="s">
        <v>251</v>
      </c>
      <c r="C96" s="11" t="s">
        <v>252</v>
      </c>
      <c r="D96" s="11" t="s">
        <v>250</v>
      </c>
      <c r="E96" s="15">
        <f>IF(ISNA(VLOOKUP(B96,Project1!$E$3:$O$98,11,0)),,VLOOKUP(B96,Project1!$E$3:$O$98,11,0))</f>
        <v>0</v>
      </c>
      <c r="F96" s="13">
        <f>IF(ISNA(VLOOKUP(B96,Project2!$A$2:$F$105,6,0)),,VLOOKUP(B96,Project2!$A$2:$F$105,6,0))</f>
        <v>7</v>
      </c>
      <c r="G96" s="13">
        <f>IF(ISNA(VLOOKUP(B96,Project3!$A$2:$C$108,3,0)),,VLOOKUP(B96,Project3!$A$2:$C$108,3,0))</f>
        <v>8</v>
      </c>
      <c r="H96" s="13">
        <f t="shared" si="0"/>
        <v>5</v>
      </c>
      <c r="I96" s="13"/>
    </row>
    <row r="97" spans="1:9" ht="13.8">
      <c r="A97" s="9">
        <v>89</v>
      </c>
      <c r="B97" s="14" t="s">
        <v>253</v>
      </c>
      <c r="C97" s="11" t="s">
        <v>254</v>
      </c>
      <c r="D97" s="11" t="s">
        <v>255</v>
      </c>
      <c r="E97" s="15">
        <f>IF(ISNA(VLOOKUP(B97,Project1!$E$3:$O$98,11,0)),,VLOOKUP(B97,Project1!$E$3:$O$98,11,0))</f>
        <v>10</v>
      </c>
      <c r="F97" s="13">
        <f>IF(ISNA(VLOOKUP(B97,Project2!$A$2:$F$105,6,0)),,VLOOKUP(B97,Project2!$A$2:$F$105,6,0))</f>
        <v>8.5</v>
      </c>
      <c r="G97" s="13">
        <f>IF(ISNA(VLOOKUP(B97,Project3!$A$2:$C$108,3,0)),,VLOOKUP(B97,Project3!$A$2:$C$108,3,0))</f>
        <v>9</v>
      </c>
      <c r="H97" s="13">
        <f t="shared" si="0"/>
        <v>9</v>
      </c>
      <c r="I97" s="13"/>
    </row>
    <row r="98" spans="1:9" ht="13.8">
      <c r="A98" s="9">
        <v>90</v>
      </c>
      <c r="B98" s="14" t="s">
        <v>256</v>
      </c>
      <c r="C98" s="11" t="s">
        <v>257</v>
      </c>
      <c r="D98" s="11" t="s">
        <v>255</v>
      </c>
      <c r="E98" s="15">
        <f>IF(ISNA(VLOOKUP(B98,Project1!$E$3:$O$98,11,0)),,VLOOKUP(B98,Project1!$E$3:$O$98,11,0))</f>
        <v>9</v>
      </c>
      <c r="F98" s="13">
        <f>IF(ISNA(VLOOKUP(B98,Project2!$A$2:$F$105,6,0)),,VLOOKUP(B98,Project2!$A$2:$F$105,6,0))</f>
        <v>7</v>
      </c>
      <c r="G98" s="13">
        <f>IF(ISNA(VLOOKUP(B98,Project3!$A$2:$C$108,3,0)),,VLOOKUP(B98,Project3!$A$2:$C$108,3,0))</f>
        <v>8</v>
      </c>
      <c r="H98" s="13">
        <f t="shared" si="0"/>
        <v>8</v>
      </c>
      <c r="I98" s="13"/>
    </row>
    <row r="99" spans="1:9" ht="13.8">
      <c r="A99" s="9">
        <v>91</v>
      </c>
      <c r="B99" s="14" t="s">
        <v>258</v>
      </c>
      <c r="C99" s="11" t="s">
        <v>259</v>
      </c>
      <c r="D99" s="11" t="s">
        <v>255</v>
      </c>
      <c r="E99" s="15">
        <f>IF(ISNA(VLOOKUP(B99,Project1!$E$3:$O$98,11,0)),,VLOOKUP(B99,Project1!$E$3:$O$98,11,0))</f>
        <v>9</v>
      </c>
      <c r="F99" s="13">
        <f>IF(ISNA(VLOOKUP(B99,Project2!$A$2:$F$105,6,0)),,VLOOKUP(B99,Project2!$A$2:$F$105,6,0))</f>
        <v>4.5</v>
      </c>
      <c r="G99" s="13">
        <f>IF(ISNA(VLOOKUP(B99,Project3!$A$2:$C$108,3,0)),,VLOOKUP(B99,Project3!$A$2:$C$108,3,0))</f>
        <v>8</v>
      </c>
      <c r="H99" s="13">
        <f t="shared" si="0"/>
        <v>7</v>
      </c>
      <c r="I99" s="13"/>
    </row>
    <row r="100" spans="1:9" ht="13.8">
      <c r="A100" s="9">
        <v>92</v>
      </c>
      <c r="B100" s="14" t="s">
        <v>260</v>
      </c>
      <c r="C100" s="11" t="s">
        <v>261</v>
      </c>
      <c r="D100" s="11" t="s">
        <v>262</v>
      </c>
      <c r="E100" s="15">
        <f>IF(ISNA(VLOOKUP(B100,Project1!$E$3:$O$98,11,0)),,VLOOKUP(B100,Project1!$E$3:$O$98,11,0))</f>
        <v>9</v>
      </c>
      <c r="F100" s="13">
        <f>IF(ISNA(VLOOKUP(B100,Project2!$A$2:$F$105,6,0)),,VLOOKUP(B100,Project2!$A$2:$F$105,6,0))</f>
        <v>8.5</v>
      </c>
      <c r="G100" s="13">
        <f>IF(ISNA(VLOOKUP(B100,Project3!$A$2:$C$108,3,0)),,VLOOKUP(B100,Project3!$A$2:$C$108,3,0))</f>
        <v>8.5</v>
      </c>
      <c r="H100" s="13">
        <f t="shared" si="0"/>
        <v>8.5</v>
      </c>
      <c r="I100" s="13"/>
    </row>
    <row r="101" spans="1:9" ht="13.8">
      <c r="A101" s="9">
        <v>93</v>
      </c>
      <c r="B101" s="14" t="s">
        <v>263</v>
      </c>
      <c r="C101" s="11" t="s">
        <v>264</v>
      </c>
      <c r="D101" s="11" t="s">
        <v>265</v>
      </c>
      <c r="E101" s="15">
        <f>IF(ISNA(VLOOKUP(B101,Project1!$E$3:$O$98,11,0)),,VLOOKUP(B101,Project1!$E$3:$O$98,11,0))</f>
        <v>0</v>
      </c>
      <c r="F101" s="13">
        <f>IF(ISNA(VLOOKUP(B101,Project2!$A$2:$F$105,6,0)),,VLOOKUP(B101,Project2!$A$2:$F$105,6,0))</f>
        <v>6</v>
      </c>
      <c r="G101" s="13">
        <f>IF(ISNA(VLOOKUP(B101,Project3!$A$2:$C$108,3,0)),,VLOOKUP(B101,Project3!$A$2:$C$108,3,0))</f>
        <v>8</v>
      </c>
      <c r="H101" s="13">
        <f t="shared" si="0"/>
        <v>4.5</v>
      </c>
      <c r="I101" s="13"/>
    </row>
    <row r="102" spans="1:9" ht="13.8">
      <c r="A102" s="9">
        <v>94</v>
      </c>
      <c r="B102" s="14" t="s">
        <v>266</v>
      </c>
      <c r="C102" s="11" t="s">
        <v>267</v>
      </c>
      <c r="D102" s="11" t="s">
        <v>265</v>
      </c>
      <c r="E102" s="15">
        <f>IF(ISNA(VLOOKUP(B102,Project1!$E$3:$O$98,11,0)),,VLOOKUP(B102,Project1!$E$3:$O$98,11,0))</f>
        <v>0</v>
      </c>
      <c r="F102" s="13">
        <f>IF(ISNA(VLOOKUP(B102,Project2!$A$2:$F$105,6,0)),,VLOOKUP(B102,Project2!$A$2:$F$105,6,0))</f>
        <v>6.5</v>
      </c>
      <c r="G102" s="13">
        <f>IF(ISNA(VLOOKUP(B102,Project3!$A$2:$C$108,3,0)),,VLOOKUP(B102,Project3!$A$2:$C$108,3,0))</f>
        <v>9</v>
      </c>
      <c r="H102" s="13">
        <f t="shared" si="0"/>
        <v>5</v>
      </c>
      <c r="I102" s="13"/>
    </row>
    <row r="103" spans="1:9" ht="13.8">
      <c r="A103" s="9">
        <v>95</v>
      </c>
      <c r="B103" s="14" t="s">
        <v>268</v>
      </c>
      <c r="C103" s="11" t="s">
        <v>269</v>
      </c>
      <c r="D103" s="11" t="s">
        <v>270</v>
      </c>
      <c r="E103" s="15">
        <f>IF(ISNA(VLOOKUP(B103,Project1!$E$3:$O$98,11,0)),,VLOOKUP(B103,Project1!$E$3:$O$98,11,0))</f>
        <v>0</v>
      </c>
      <c r="F103" s="13">
        <f>IF(ISNA(VLOOKUP(B103,Project2!$A$2:$F$105,6,0)),,VLOOKUP(B103,Project2!$A$2:$F$105,6,0))</f>
        <v>0</v>
      </c>
      <c r="G103" s="13">
        <f>IF(ISNA(VLOOKUP(B103,Project3!$A$2:$C$108,3,0)),,VLOOKUP(B103,Project3!$A$2:$C$108,3,0))</f>
        <v>8</v>
      </c>
      <c r="H103" s="13">
        <f t="shared" si="0"/>
        <v>2.5</v>
      </c>
      <c r="I103" s="13"/>
    </row>
    <row r="104" spans="1:9" ht="13.8">
      <c r="A104" s="9">
        <v>96</v>
      </c>
      <c r="B104" s="14" t="s">
        <v>271</v>
      </c>
      <c r="C104" s="11" t="s">
        <v>272</v>
      </c>
      <c r="D104" s="11" t="s">
        <v>273</v>
      </c>
      <c r="E104" s="15">
        <f>IF(ISNA(VLOOKUP(B104,Project1!$E$3:$O$98,11,0)),,VLOOKUP(B104,Project1!$E$3:$O$98,11,0))</f>
        <v>9</v>
      </c>
      <c r="F104" s="13">
        <f>IF(ISNA(VLOOKUP(B104,Project2!$A$2:$F$105,6,0)),,VLOOKUP(B104,Project2!$A$2:$F$105,6,0))</f>
        <v>7</v>
      </c>
      <c r="G104" s="13">
        <f>IF(ISNA(VLOOKUP(B104,Project3!$A$2:$C$108,3,0)),,VLOOKUP(B104,Project3!$A$2:$C$108,3,0))</f>
        <v>8</v>
      </c>
      <c r="H104" s="13">
        <f t="shared" si="0"/>
        <v>8</v>
      </c>
      <c r="I104" s="13"/>
    </row>
    <row r="105" spans="1:9" ht="13.8">
      <c r="A105" s="9">
        <v>97</v>
      </c>
      <c r="B105" s="14" t="s">
        <v>274</v>
      </c>
      <c r="C105" s="11" t="s">
        <v>275</v>
      </c>
      <c r="D105" s="11" t="s">
        <v>276</v>
      </c>
      <c r="E105" s="15">
        <f>IF(ISNA(VLOOKUP(B105,Project1!$E$3:$O$98,11,0)),,VLOOKUP(B105,Project1!$E$3:$O$98,11,0))</f>
        <v>9</v>
      </c>
      <c r="F105" s="13">
        <f>IF(ISNA(VLOOKUP(B105,Project2!$A$2:$F$105,6,0)),,VLOOKUP(B105,Project2!$A$2:$F$105,6,0))</f>
        <v>7</v>
      </c>
      <c r="G105" s="13">
        <f>IF(ISNA(VLOOKUP(B105,Project3!$A$2:$C$108,3,0)),,VLOOKUP(B105,Project3!$A$2:$C$108,3,0))</f>
        <v>9</v>
      </c>
      <c r="H105" s="13">
        <f t="shared" si="0"/>
        <v>8.5</v>
      </c>
      <c r="I105" s="13"/>
    </row>
    <row r="106" spans="1:9" ht="13.8">
      <c r="A106" s="9">
        <v>98</v>
      </c>
      <c r="B106" s="14" t="s">
        <v>277</v>
      </c>
      <c r="C106" s="11" t="s">
        <v>278</v>
      </c>
      <c r="D106" s="11" t="s">
        <v>279</v>
      </c>
      <c r="E106" s="15">
        <f>IF(ISNA(VLOOKUP(B106,Project1!$E$3:$O$98,11,0)),,VLOOKUP(B106,Project1!$E$3:$O$98,11,0))</f>
        <v>0</v>
      </c>
      <c r="F106" s="13">
        <f>IF(ISNA(VLOOKUP(B106,Project2!$A$2:$F$105,6,0)),,VLOOKUP(B106,Project2!$A$2:$F$105,6,0))</f>
        <v>6.5</v>
      </c>
      <c r="G106" s="13">
        <f>IF(ISNA(VLOOKUP(B106,Project3!$A$2:$C$108,3,0)),,VLOOKUP(B106,Project3!$A$2:$C$108,3,0))</f>
        <v>8</v>
      </c>
      <c r="H106" s="13">
        <f t="shared" si="0"/>
        <v>5</v>
      </c>
      <c r="I106" s="13"/>
    </row>
    <row r="107" spans="1:9" ht="13.8">
      <c r="A107" s="9">
        <v>99</v>
      </c>
      <c r="B107" s="14" t="s">
        <v>280</v>
      </c>
      <c r="C107" s="11" t="s">
        <v>281</v>
      </c>
      <c r="D107" s="11" t="s">
        <v>282</v>
      </c>
      <c r="E107" s="15">
        <f>IF(ISNA(VLOOKUP(B107,Project1!$E$3:$O$98,11,0)),,VLOOKUP(B107,Project1!$E$3:$O$98,11,0))</f>
        <v>7</v>
      </c>
      <c r="F107" s="13">
        <f>IF(ISNA(VLOOKUP(B107,Project2!$A$2:$F$105,6,0)),,VLOOKUP(B107,Project2!$A$2:$F$105,6,0))</f>
        <v>6</v>
      </c>
      <c r="G107" s="13">
        <f>IF(ISNA(VLOOKUP(B107,Project3!$A$2:$C$108,3,0)),,VLOOKUP(B107,Project3!$A$2:$C$108,3,0))</f>
        <v>6.5</v>
      </c>
      <c r="H107" s="13">
        <f t="shared" si="0"/>
        <v>6.5</v>
      </c>
      <c r="I107" s="13"/>
    </row>
    <row r="108" spans="1:9" ht="13.8">
      <c r="A108" s="9">
        <v>100</v>
      </c>
      <c r="B108" s="14" t="s">
        <v>283</v>
      </c>
      <c r="C108" s="11" t="s">
        <v>218</v>
      </c>
      <c r="D108" s="11" t="s">
        <v>284</v>
      </c>
      <c r="E108" s="15">
        <f>IF(ISNA(VLOOKUP(B108,Project1!$E$3:$O$98,11,0)),,VLOOKUP(B108,Project1!$E$3:$O$98,11,0))</f>
        <v>8.5</v>
      </c>
      <c r="F108" s="13">
        <f>IF(ISNA(VLOOKUP(B108,Project2!$A$2:$F$105,6,0)),,VLOOKUP(B108,Project2!$A$2:$F$105,6,0))</f>
        <v>5.5</v>
      </c>
      <c r="G108" s="13">
        <f>IF(ISNA(VLOOKUP(B108,Project3!$A$2:$C$108,3,0)),,VLOOKUP(B108,Project3!$A$2:$C$108,3,0))</f>
        <v>8</v>
      </c>
      <c r="H108" s="13">
        <f t="shared" si="0"/>
        <v>7.5</v>
      </c>
      <c r="I108" s="13"/>
    </row>
    <row r="109" spans="1:9" ht="13.8">
      <c r="A109" s="9">
        <v>101</v>
      </c>
      <c r="B109" s="14" t="s">
        <v>285</v>
      </c>
      <c r="C109" s="11" t="s">
        <v>286</v>
      </c>
      <c r="D109" s="11" t="s">
        <v>284</v>
      </c>
      <c r="E109" s="15">
        <f>IF(ISNA(VLOOKUP(B109,Project1!$E$3:$O$98,11,0)),,VLOOKUP(B109,Project1!$E$3:$O$98,11,0))</f>
        <v>0</v>
      </c>
      <c r="F109" s="13">
        <f>IF(ISNA(VLOOKUP(B109,Project2!$A$2:$F$105,6,0)),,VLOOKUP(B109,Project2!$A$2:$F$105,6,0))</f>
        <v>6.5</v>
      </c>
      <c r="G109" s="13">
        <f>IF(ISNA(VLOOKUP(B109,Project3!$A$2:$C$108,3,0)),,VLOOKUP(B109,Project3!$A$2:$C$108,3,0))</f>
        <v>8</v>
      </c>
      <c r="H109" s="13">
        <f t="shared" si="0"/>
        <v>5</v>
      </c>
      <c r="I109" s="13"/>
    </row>
    <row r="110" spans="1:9" ht="13.8">
      <c r="A110" s="9">
        <v>102</v>
      </c>
      <c r="B110" s="14" t="s">
        <v>287</v>
      </c>
      <c r="C110" s="11" t="s">
        <v>288</v>
      </c>
      <c r="D110" s="11" t="s">
        <v>284</v>
      </c>
      <c r="E110" s="15">
        <f>IF(ISNA(VLOOKUP(B110,Project1!$E$3:$O$98,11,0)),,VLOOKUP(B110,Project1!$E$3:$O$98,11,0))</f>
        <v>8.5</v>
      </c>
      <c r="F110" s="13">
        <f>IF(ISNA(VLOOKUP(B110,Project2!$A$2:$F$105,6,0)),,VLOOKUP(B110,Project2!$A$2:$F$105,6,0))</f>
        <v>8</v>
      </c>
      <c r="G110" s="13">
        <f>IF(ISNA(VLOOKUP(B110,Project3!$A$2:$C$108,3,0)),,VLOOKUP(B110,Project3!$A$2:$C$108,3,0))</f>
        <v>6</v>
      </c>
      <c r="H110" s="13">
        <f t="shared" si="0"/>
        <v>7.5</v>
      </c>
      <c r="I110" s="13"/>
    </row>
    <row r="111" spans="1:9" ht="13.8">
      <c r="A111" s="9">
        <v>103</v>
      </c>
      <c r="B111" s="14" t="s">
        <v>289</v>
      </c>
      <c r="C111" s="11" t="s">
        <v>290</v>
      </c>
      <c r="D111" s="11" t="s">
        <v>291</v>
      </c>
      <c r="E111" s="15">
        <f>IF(ISNA(VLOOKUP(B111,Project1!$E$3:$O$98,11,0)),,VLOOKUP(B111,Project1!$E$3:$O$98,11,0))</f>
        <v>9</v>
      </c>
      <c r="F111" s="13">
        <f>IF(ISNA(VLOOKUP(B111,Project2!$A$2:$F$105,6,0)),,VLOOKUP(B111,Project2!$A$2:$F$105,6,0))</f>
        <v>6.5</v>
      </c>
      <c r="G111" s="13">
        <f>IF(ISNA(VLOOKUP(B111,Project3!$A$2:$C$108,3,0)),,VLOOKUP(B111,Project3!$A$2:$C$108,3,0))</f>
        <v>8.5</v>
      </c>
      <c r="H111" s="13">
        <f t="shared" si="0"/>
        <v>8</v>
      </c>
      <c r="I111" s="13"/>
    </row>
    <row r="112" spans="1:9" ht="13.8">
      <c r="A112" s="9">
        <v>104</v>
      </c>
      <c r="B112" s="14" t="s">
        <v>292</v>
      </c>
      <c r="C112" s="11" t="s">
        <v>293</v>
      </c>
      <c r="D112" s="11" t="s">
        <v>294</v>
      </c>
      <c r="E112" s="15">
        <f>IF(ISNA(VLOOKUP(B112,Project1!$E$3:$O$98,11,0)),,VLOOKUP(B112,Project1!$E$3:$O$98,11,0))</f>
        <v>6</v>
      </c>
      <c r="F112" s="13">
        <f>IF(ISNA(VLOOKUP(B112,Project2!$A$2:$F$105,6,0)),,VLOOKUP(B112,Project2!$A$2:$F$105,6,0))</f>
        <v>4</v>
      </c>
      <c r="G112" s="13">
        <f>IF(ISNA(VLOOKUP(B112,Project3!$A$2:$C$108,3,0)),,VLOOKUP(B112,Project3!$A$2:$C$108,3,0))</f>
        <v>9</v>
      </c>
      <c r="H112" s="13">
        <f t="shared" si="0"/>
        <v>6.5</v>
      </c>
      <c r="I112" s="13"/>
    </row>
    <row r="113" spans="1:9" ht="13.8">
      <c r="A113" s="9">
        <v>105</v>
      </c>
      <c r="B113" s="14" t="s">
        <v>295</v>
      </c>
      <c r="C113" s="11" t="s">
        <v>296</v>
      </c>
      <c r="D113" s="11" t="s">
        <v>294</v>
      </c>
      <c r="E113" s="15">
        <f>IF(ISNA(VLOOKUP(B113,Project1!$E$3:$O$98,11,0)),,VLOOKUP(B113,Project1!$E$3:$O$98,11,0))</f>
        <v>9.5</v>
      </c>
      <c r="F113" s="13">
        <f>IF(ISNA(VLOOKUP(B113,Project2!$A$2:$F$105,6,0)),,VLOOKUP(B113,Project2!$A$2:$F$105,6,0))</f>
        <v>7</v>
      </c>
      <c r="G113" s="13">
        <f>IF(ISNA(VLOOKUP(B113,Project3!$A$2:$C$108,3,0)),,VLOOKUP(B113,Project3!$A$2:$C$108,3,0))</f>
        <v>9</v>
      </c>
      <c r="H113" s="13">
        <f t="shared" si="0"/>
        <v>8.5</v>
      </c>
      <c r="I113" s="13"/>
    </row>
    <row r="114" spans="1:9" ht="13.8">
      <c r="A114" s="9">
        <v>106</v>
      </c>
      <c r="B114" s="14" t="s">
        <v>297</v>
      </c>
      <c r="C114" s="11" t="s">
        <v>61</v>
      </c>
      <c r="D114" s="11" t="s">
        <v>294</v>
      </c>
      <c r="E114" s="15">
        <f>IF(ISNA(VLOOKUP(B114,Project1!$E$3:$O$98,11,0)),,VLOOKUP(B114,Project1!$E$3:$O$98,11,0))</f>
        <v>9.5</v>
      </c>
      <c r="F114" s="13">
        <f>IF(ISNA(VLOOKUP(B114,Project2!$A$2:$F$105,6,0)),,VLOOKUP(B114,Project2!$A$2:$F$105,6,0))</f>
        <v>6.5</v>
      </c>
      <c r="G114" s="13">
        <f>IF(ISNA(VLOOKUP(B114,Project3!$A$2:$C$108,3,0)),,VLOOKUP(B114,Project3!$A$2:$C$108,3,0))</f>
        <v>8</v>
      </c>
      <c r="H114" s="13">
        <f t="shared" si="0"/>
        <v>8</v>
      </c>
      <c r="I114" s="13"/>
    </row>
    <row r="115" spans="1:9" ht="13.8">
      <c r="A115" s="9">
        <v>107</v>
      </c>
      <c r="B115" s="14" t="s">
        <v>298</v>
      </c>
      <c r="C115" s="11" t="s">
        <v>299</v>
      </c>
      <c r="D115" s="11" t="s">
        <v>294</v>
      </c>
      <c r="E115" s="15">
        <f>IF(ISNA(VLOOKUP(B115,Project1!$E$3:$O$98,11,0)),,VLOOKUP(B115,Project1!$E$3:$O$98,11,0))</f>
        <v>8</v>
      </c>
      <c r="F115" s="13">
        <f>IF(ISNA(VLOOKUP(B115,Project2!$A$2:$F$105,6,0)),,VLOOKUP(B115,Project2!$A$2:$F$105,6,0))</f>
        <v>6.5</v>
      </c>
      <c r="G115" s="13">
        <f>IF(ISNA(VLOOKUP(B115,Project3!$A$2:$C$108,3,0)),,VLOOKUP(B115,Project3!$A$2:$C$108,3,0))</f>
        <v>9</v>
      </c>
      <c r="H115" s="13">
        <f t="shared" si="0"/>
        <v>8</v>
      </c>
      <c r="I115" s="13"/>
    </row>
    <row r="116" spans="1:9" ht="13.8">
      <c r="A116" s="9">
        <v>108</v>
      </c>
      <c r="B116" s="14" t="s">
        <v>300</v>
      </c>
      <c r="C116" s="11" t="s">
        <v>301</v>
      </c>
      <c r="D116" s="11" t="s">
        <v>302</v>
      </c>
      <c r="E116" s="15">
        <f>IF(ISNA(VLOOKUP(B116,Project1!$E$3:$O$98,11,0)),,VLOOKUP(B116,Project1!$E$3:$O$98,11,0))</f>
        <v>9</v>
      </c>
      <c r="F116" s="13">
        <f>IF(ISNA(VLOOKUP(B116,Project2!$A$2:$F$105,6,0)),,VLOOKUP(B116,Project2!$A$2:$F$105,6,0))</f>
        <v>6</v>
      </c>
      <c r="G116" s="13">
        <f>IF(ISNA(VLOOKUP(B116,Project3!$A$2:$C$108,3,0)),,VLOOKUP(B116,Project3!$A$2:$C$108,3,0))</f>
        <v>8</v>
      </c>
      <c r="H116" s="13">
        <f t="shared" si="0"/>
        <v>7.5</v>
      </c>
      <c r="I116" s="13"/>
    </row>
    <row r="117" spans="1:9" ht="13.8">
      <c r="A117" s="9">
        <v>109</v>
      </c>
      <c r="B117" s="14" t="s">
        <v>303</v>
      </c>
      <c r="C117" s="11" t="s">
        <v>304</v>
      </c>
      <c r="D117" s="11" t="s">
        <v>302</v>
      </c>
      <c r="E117" s="15">
        <f>IF(ISNA(VLOOKUP(B117,Project1!$E$3:$O$98,11,0)),,VLOOKUP(B117,Project1!$E$3:$O$98,11,0))</f>
        <v>9.5</v>
      </c>
      <c r="F117" s="13">
        <f>IF(ISNA(VLOOKUP(B117,Project2!$A$2:$F$105,6,0)),,VLOOKUP(B117,Project2!$A$2:$F$105,6,0))</f>
        <v>6</v>
      </c>
      <c r="G117" s="13">
        <f>IF(ISNA(VLOOKUP(B117,Project3!$A$2:$C$108,3,0)),,VLOOKUP(B117,Project3!$A$2:$C$108,3,0))</f>
        <v>9</v>
      </c>
      <c r="H117" s="13">
        <f t="shared" si="0"/>
        <v>8</v>
      </c>
      <c r="I117" s="13"/>
    </row>
    <row r="118" spans="1:9" ht="13.8">
      <c r="A118" s="9">
        <v>110</v>
      </c>
      <c r="B118" s="14" t="s">
        <v>305</v>
      </c>
      <c r="C118" s="11" t="s">
        <v>306</v>
      </c>
      <c r="D118" s="11" t="s">
        <v>307</v>
      </c>
      <c r="E118" s="15">
        <f>IF(ISNA(VLOOKUP(B118,Project1!$E$3:$O$98,11,0)),,VLOOKUP(B118,Project1!$E$3:$O$98,11,0))</f>
        <v>9</v>
      </c>
      <c r="F118" s="13">
        <f>IF(ISNA(VLOOKUP(B118,Project2!$A$2:$F$105,6,0)),,VLOOKUP(B118,Project2!$A$2:$F$105,6,0))</f>
        <v>6.5</v>
      </c>
      <c r="G118" s="13">
        <f>IF(ISNA(VLOOKUP(B118,Project3!$A$2:$C$108,3,0)),,VLOOKUP(B118,Project3!$A$2:$C$108,3,0))</f>
        <v>8</v>
      </c>
      <c r="H118" s="13">
        <f t="shared" si="0"/>
        <v>8</v>
      </c>
      <c r="I118" s="13"/>
    </row>
    <row r="119" spans="1:9" ht="13.8">
      <c r="A119" s="9">
        <v>111</v>
      </c>
      <c r="B119" s="14" t="s">
        <v>308</v>
      </c>
      <c r="C119" s="11" t="s">
        <v>309</v>
      </c>
      <c r="D119" s="11" t="s">
        <v>310</v>
      </c>
      <c r="E119" s="15">
        <f>IF(ISNA(VLOOKUP(B119,Project1!$E$3:$O$98,11,0)),,VLOOKUP(B119,Project1!$E$3:$O$98,11,0))</f>
        <v>6</v>
      </c>
      <c r="F119" s="13">
        <f>IF(ISNA(VLOOKUP(B119,Project2!$A$2:$F$105,6,0)),,VLOOKUP(B119,Project2!$A$2:$F$105,6,0))</f>
        <v>5.5</v>
      </c>
      <c r="G119" s="13">
        <f>IF(ISNA(VLOOKUP(B119,Project3!$A$2:$C$108,3,0)),,VLOOKUP(B119,Project3!$A$2:$C$108,3,0))</f>
        <v>8</v>
      </c>
      <c r="H119" s="13">
        <f t="shared" si="0"/>
        <v>6.5</v>
      </c>
      <c r="I119" s="13"/>
    </row>
    <row r="120" spans="1:9" ht="13.8">
      <c r="A120" s="9">
        <v>112</v>
      </c>
      <c r="B120" s="14" t="s">
        <v>311</v>
      </c>
      <c r="C120" s="11" t="s">
        <v>312</v>
      </c>
      <c r="D120" s="11" t="s">
        <v>313</v>
      </c>
      <c r="E120" s="15">
        <f>IF(ISNA(VLOOKUP(B120,Project1!$E$3:$O$98,11,0)),,VLOOKUP(B120,Project1!$E$3:$O$98,11,0))</f>
        <v>6</v>
      </c>
      <c r="F120" s="13">
        <f>IF(ISNA(VLOOKUP(B120,Project2!$A$2:$F$105,6,0)),,VLOOKUP(B120,Project2!$A$2:$F$105,6,0))</f>
        <v>3</v>
      </c>
      <c r="G120" s="13">
        <f>IF(ISNA(VLOOKUP(B120,Project3!$A$2:$C$108,3,0)),,VLOOKUP(B120,Project3!$A$2:$C$108,3,0))</f>
        <v>8</v>
      </c>
      <c r="H120" s="13">
        <f t="shared" si="0"/>
        <v>5.5</v>
      </c>
      <c r="I120" s="13"/>
    </row>
    <row r="121" spans="1:9" ht="13.8">
      <c r="A121" s="9">
        <v>113</v>
      </c>
      <c r="B121" s="14" t="s">
        <v>314</v>
      </c>
      <c r="C121" s="11" t="s">
        <v>315</v>
      </c>
      <c r="D121" s="11" t="s">
        <v>313</v>
      </c>
      <c r="E121" s="15">
        <f>IF(ISNA(VLOOKUP(B121,Project1!$E$3:$O$98,11,0)),,VLOOKUP(B121,Project1!$E$3:$O$98,11,0))</f>
        <v>8</v>
      </c>
      <c r="F121" s="13">
        <f>IF(ISNA(VLOOKUP(B121,Project2!$A$2:$F$105,6,0)),,VLOOKUP(B121,Project2!$A$2:$F$105,6,0))</f>
        <v>7</v>
      </c>
      <c r="G121" s="13">
        <f>IF(ISNA(VLOOKUP(B121,Project3!$A$2:$C$108,3,0)),,VLOOKUP(B121,Project3!$A$2:$C$108,3,0))</f>
        <v>9</v>
      </c>
      <c r="H121" s="13">
        <f t="shared" si="0"/>
        <v>8</v>
      </c>
      <c r="I121" s="13"/>
    </row>
    <row r="122" spans="1:9" ht="13.8">
      <c r="A122" s="9">
        <v>114</v>
      </c>
      <c r="B122" s="14" t="s">
        <v>316</v>
      </c>
      <c r="C122" s="11" t="s">
        <v>317</v>
      </c>
      <c r="D122" s="11" t="s">
        <v>67</v>
      </c>
      <c r="E122" s="15">
        <f>IF(ISNA(VLOOKUP(B122,Project1!$E$3:$O$98,11,0)),,VLOOKUP(B122,Project1!$E$3:$O$98,11,0))</f>
        <v>6</v>
      </c>
      <c r="F122" s="13">
        <f>IF(ISNA(VLOOKUP(B122,Project2!$A$2:$F$105,6,0)),,VLOOKUP(B122,Project2!$A$2:$F$105,6,0))</f>
        <v>6.5</v>
      </c>
      <c r="G122" s="13">
        <f>IF(ISNA(VLOOKUP(B122,Project3!$A$2:$C$108,3,0)),,VLOOKUP(B122,Project3!$A$2:$C$108,3,0))</f>
        <v>9</v>
      </c>
      <c r="H122" s="13">
        <f t="shared" si="0"/>
        <v>7</v>
      </c>
      <c r="I122" s="13"/>
    </row>
    <row r="123" spans="1:9" ht="13.8">
      <c r="A123" s="9">
        <v>115</v>
      </c>
      <c r="B123" s="14" t="s">
        <v>318</v>
      </c>
      <c r="C123" s="11" t="s">
        <v>319</v>
      </c>
      <c r="D123" s="11" t="s">
        <v>320</v>
      </c>
      <c r="E123" s="15">
        <f>IF(ISNA(VLOOKUP(B123,Project1!$E$3:$O$98,11,0)),,VLOOKUP(B123,Project1!$E$3:$O$98,11,0))</f>
        <v>8</v>
      </c>
      <c r="F123" s="13">
        <f>IF(ISNA(VLOOKUP(B123,Project2!$A$2:$F$105,6,0)),,VLOOKUP(B123,Project2!$A$2:$F$105,6,0))</f>
        <v>7.5</v>
      </c>
      <c r="G123" s="13">
        <f>IF(ISNA(VLOOKUP(B123,Project3!$A$2:$C$108,3,0)),,VLOOKUP(B123,Project3!$A$2:$C$108,3,0))</f>
        <v>9</v>
      </c>
      <c r="H123" s="13">
        <f t="shared" si="0"/>
        <v>8</v>
      </c>
      <c r="I123" s="13"/>
    </row>
    <row r="124" spans="1:9" ht="13.8">
      <c r="A124" s="9">
        <v>116</v>
      </c>
      <c r="B124" s="14" t="s">
        <v>321</v>
      </c>
      <c r="C124" s="11" t="s">
        <v>322</v>
      </c>
      <c r="D124" s="11" t="s">
        <v>84</v>
      </c>
      <c r="E124" s="15">
        <f>IF(ISNA(VLOOKUP(B124,Project1!$E$3:$O$98,11,0)),,VLOOKUP(B124,Project1!$E$3:$O$98,11,0))</f>
        <v>8.5</v>
      </c>
      <c r="F124" s="13">
        <f>IF(ISNA(VLOOKUP(B124,Project2!$A$2:$F$105,6,0)),,VLOOKUP(B124,Project2!$A$2:$F$105,6,0))</f>
        <v>4</v>
      </c>
      <c r="G124" s="13">
        <f>IF(ISNA(VLOOKUP(B124,Project3!$A$2:$C$108,3,0)),,VLOOKUP(B124,Project3!$A$2:$C$108,3,0))</f>
        <v>8</v>
      </c>
      <c r="H124" s="13">
        <f t="shared" si="0"/>
        <v>7</v>
      </c>
      <c r="I124" s="13"/>
    </row>
    <row r="125" spans="1:9" ht="13.8">
      <c r="A125" s="9">
        <v>117</v>
      </c>
      <c r="B125" s="14" t="s">
        <v>323</v>
      </c>
      <c r="C125" s="11" t="s">
        <v>324</v>
      </c>
      <c r="D125" s="11" t="s">
        <v>84</v>
      </c>
      <c r="E125" s="15">
        <f>IF(ISNA(VLOOKUP(B125,Project1!$E$3:$O$98,11,0)),,VLOOKUP(B125,Project1!$E$3:$O$98,11,0))</f>
        <v>9</v>
      </c>
      <c r="F125" s="13">
        <f>IF(ISNA(VLOOKUP(B125,Project2!$A$2:$F$105,6,0)),,VLOOKUP(B125,Project2!$A$2:$F$105,6,0))</f>
        <v>9.5</v>
      </c>
      <c r="G125" s="13">
        <f>IF(ISNA(VLOOKUP(B125,Project3!$A$2:$C$108,3,0)),,VLOOKUP(B125,Project3!$A$2:$C$108,3,0))</f>
        <v>8</v>
      </c>
      <c r="H125" s="13">
        <f t="shared" si="0"/>
        <v>9</v>
      </c>
      <c r="I125" s="13"/>
    </row>
    <row r="126" spans="1:9" ht="13.8">
      <c r="A126" s="9">
        <v>118</v>
      </c>
      <c r="B126" s="14" t="s">
        <v>325</v>
      </c>
      <c r="C126" s="11" t="s">
        <v>326</v>
      </c>
      <c r="D126" s="11" t="s">
        <v>87</v>
      </c>
      <c r="E126" s="15">
        <f>IF(ISNA(VLOOKUP(B126,Project1!$E$3:$O$98,11,0)),,VLOOKUP(B126,Project1!$E$3:$O$98,11,0))</f>
        <v>10</v>
      </c>
      <c r="F126" s="13">
        <f>IF(ISNA(VLOOKUP(B126,Project2!$A$2:$F$105,6,0)),,VLOOKUP(B126,Project2!$A$2:$F$105,6,0))</f>
        <v>9</v>
      </c>
      <c r="G126" s="13">
        <f>IF(ISNA(VLOOKUP(B126,Project3!$A$2:$C$108,3,0)),,VLOOKUP(B126,Project3!$A$2:$C$108,3,0))</f>
        <v>8.5</v>
      </c>
      <c r="H126" s="13">
        <f t="shared" si="0"/>
        <v>9</v>
      </c>
      <c r="I126" s="13"/>
    </row>
    <row r="127" spans="1:9" ht="13.8">
      <c r="A127" s="9">
        <v>119</v>
      </c>
      <c r="B127" s="14" t="s">
        <v>327</v>
      </c>
      <c r="C127" s="11" t="s">
        <v>328</v>
      </c>
      <c r="D127" s="11" t="s">
        <v>87</v>
      </c>
      <c r="E127" s="15">
        <f>IF(ISNA(VLOOKUP(B127,Project1!$E$3:$O$98,11,0)),,VLOOKUP(B127,Project1!$E$3:$O$98,11,0))</f>
        <v>9</v>
      </c>
      <c r="F127" s="13">
        <f>IF(ISNA(VLOOKUP(B127,Project2!$A$2:$F$105,6,0)),,VLOOKUP(B127,Project2!$A$2:$F$105,6,0))</f>
        <v>6.5</v>
      </c>
      <c r="G127" s="13">
        <f>IF(ISNA(VLOOKUP(B127,Project3!$A$2:$C$108,3,0)),,VLOOKUP(B127,Project3!$A$2:$C$108,3,0))</f>
        <v>8</v>
      </c>
      <c r="H127" s="13">
        <f t="shared" si="0"/>
        <v>8</v>
      </c>
      <c r="I127" s="13"/>
    </row>
    <row r="128" spans="1:9" ht="13.8">
      <c r="A128" s="9">
        <v>120</v>
      </c>
      <c r="B128" s="14" t="s">
        <v>329</v>
      </c>
      <c r="C128" s="11" t="s">
        <v>330</v>
      </c>
      <c r="D128" s="11" t="s">
        <v>87</v>
      </c>
      <c r="E128" s="15">
        <f>IF(ISNA(VLOOKUP(B128,Project1!$E$3:$O$98,11,0)),,VLOOKUP(B128,Project1!$E$3:$O$98,11,0))</f>
        <v>8</v>
      </c>
      <c r="F128" s="13">
        <f>IF(ISNA(VLOOKUP(B128,Project2!$A$2:$F$105,6,0)),,VLOOKUP(B128,Project2!$A$2:$F$105,6,0))</f>
        <v>7</v>
      </c>
      <c r="G128" s="13">
        <f>IF(ISNA(VLOOKUP(B128,Project3!$A$2:$C$108,3,0)),,VLOOKUP(B128,Project3!$A$2:$C$108,3,0))</f>
        <v>9</v>
      </c>
      <c r="H128" s="13">
        <f t="shared" si="0"/>
        <v>8</v>
      </c>
      <c r="I128" s="13"/>
    </row>
    <row r="129" spans="1:9" ht="13.8">
      <c r="A129" s="9">
        <v>121</v>
      </c>
      <c r="B129" s="14" t="s">
        <v>331</v>
      </c>
      <c r="C129" s="11" t="s">
        <v>332</v>
      </c>
      <c r="D129" s="11" t="s">
        <v>87</v>
      </c>
      <c r="E129" s="15">
        <f>IF(ISNA(VLOOKUP(B129,Project1!$E$3:$O$98,11,0)),,VLOOKUP(B129,Project1!$E$3:$O$98,11,0))</f>
        <v>0</v>
      </c>
      <c r="F129" s="13">
        <f>IF(ISNA(VLOOKUP(B129,Project2!$A$2:$F$105,6,0)),,VLOOKUP(B129,Project2!$A$2:$F$105,6,0))</f>
        <v>7</v>
      </c>
      <c r="G129" s="13">
        <f>IF(ISNA(VLOOKUP(B129,Project3!$A$2:$C$108,3,0)),,VLOOKUP(B129,Project3!$A$2:$C$108,3,0))</f>
        <v>8.5</v>
      </c>
      <c r="H129" s="13">
        <f t="shared" si="0"/>
        <v>5</v>
      </c>
      <c r="I129" s="13"/>
    </row>
    <row r="130" spans="1:9" ht="13.2">
      <c r="A130" s="4"/>
      <c r="B130" s="2"/>
      <c r="C130" s="2"/>
      <c r="D130" s="2"/>
      <c r="E130" s="2">
        <f t="shared" ref="E130:G130" si="1">COUNTA(E9:E129)</f>
        <v>120</v>
      </c>
      <c r="F130" s="2">
        <f t="shared" si="1"/>
        <v>121</v>
      </c>
      <c r="G130" s="2">
        <f t="shared" si="1"/>
        <v>121</v>
      </c>
      <c r="H130" s="2"/>
      <c r="I130" s="2"/>
    </row>
    <row r="131" spans="1:9" ht="13.2">
      <c r="A131" s="58"/>
      <c r="B131" s="58"/>
      <c r="C131" s="58"/>
      <c r="D131" s="2"/>
      <c r="E131" s="2"/>
      <c r="F131" s="61" t="s">
        <v>333</v>
      </c>
      <c r="G131" s="58"/>
      <c r="H131" s="58"/>
      <c r="I131" s="58"/>
    </row>
  </sheetData>
  <mergeCells count="7">
    <mergeCell ref="A131:C131"/>
    <mergeCell ref="F131:I131"/>
    <mergeCell ref="A1:C1"/>
    <mergeCell ref="A2:C2"/>
    <mergeCell ref="A3:I3"/>
    <mergeCell ref="A4:I4"/>
    <mergeCell ref="B5:F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1046"/>
  <sheetViews>
    <sheetView workbookViewId="0">
      <pane ySplit="2" topLeftCell="A3" activePane="bottomLeft" state="frozen"/>
      <selection pane="bottomLeft" activeCell="B4" sqref="B4"/>
    </sheetView>
  </sheetViews>
  <sheetFormatPr defaultColWidth="14.44140625" defaultRowHeight="15.75" customHeight="1"/>
  <cols>
    <col min="4" max="4" width="22.109375" customWidth="1"/>
    <col min="6" max="6" width="18.44140625" customWidth="1"/>
  </cols>
  <sheetData>
    <row r="1" spans="1:15" ht="15.75" customHeight="1">
      <c r="A1" s="16" t="s">
        <v>334</v>
      </c>
      <c r="B1" s="17" t="s">
        <v>335</v>
      </c>
      <c r="C1" s="16" t="s">
        <v>336</v>
      </c>
      <c r="D1" s="16" t="s">
        <v>337</v>
      </c>
      <c r="E1" s="18" t="s">
        <v>12</v>
      </c>
      <c r="F1" s="19" t="s">
        <v>338</v>
      </c>
      <c r="G1" s="19" t="s">
        <v>339</v>
      </c>
      <c r="H1" s="19" t="s">
        <v>340</v>
      </c>
      <c r="I1" s="19" t="s">
        <v>341</v>
      </c>
      <c r="J1" s="19" t="s">
        <v>342</v>
      </c>
      <c r="K1" s="19" t="s">
        <v>343</v>
      </c>
      <c r="L1" s="19" t="s">
        <v>344</v>
      </c>
      <c r="M1" s="19" t="s">
        <v>345</v>
      </c>
      <c r="N1" s="19" t="s">
        <v>346</v>
      </c>
      <c r="O1" s="20" t="s">
        <v>347</v>
      </c>
    </row>
    <row r="2" spans="1:15" ht="15.75" customHeight="1">
      <c r="A2" s="20"/>
      <c r="B2" s="16"/>
      <c r="C2" s="16" t="s">
        <v>336</v>
      </c>
      <c r="D2" s="16" t="s">
        <v>337</v>
      </c>
      <c r="E2" s="18" t="s">
        <v>12</v>
      </c>
      <c r="F2" s="21">
        <v>1</v>
      </c>
      <c r="G2" s="21">
        <v>1</v>
      </c>
      <c r="H2" s="21">
        <v>1</v>
      </c>
      <c r="I2" s="21">
        <v>1</v>
      </c>
      <c r="J2" s="21">
        <v>2</v>
      </c>
      <c r="K2" s="21">
        <v>1</v>
      </c>
      <c r="L2" s="21">
        <v>3</v>
      </c>
      <c r="M2" s="20"/>
      <c r="N2" s="20"/>
      <c r="O2" s="22">
        <f t="shared" ref="O2:O98" si="0">SUM(F2:L2)</f>
        <v>10</v>
      </c>
    </row>
    <row r="3" spans="1:15" ht="15.75" customHeight="1">
      <c r="B3" s="23">
        <v>44209</v>
      </c>
      <c r="C3" s="24">
        <v>0.35416666666666669</v>
      </c>
      <c r="D3" s="25" t="s">
        <v>348</v>
      </c>
      <c r="E3" s="26" t="str">
        <f t="shared" ref="E3:E6" si="1">LEFT(D3,7)</f>
        <v>1412247</v>
      </c>
      <c r="F3" s="27"/>
      <c r="G3" s="27"/>
      <c r="H3" s="27"/>
      <c r="I3" s="27"/>
      <c r="J3" s="27"/>
      <c r="K3" s="27"/>
      <c r="L3" s="27"/>
      <c r="M3" s="28"/>
      <c r="N3" s="29" t="s">
        <v>349</v>
      </c>
      <c r="O3" s="22">
        <f t="shared" si="0"/>
        <v>0</v>
      </c>
    </row>
    <row r="4" spans="1:15" ht="15.75" customHeight="1">
      <c r="B4" s="30"/>
      <c r="C4" s="24">
        <v>0.3611111111111111</v>
      </c>
      <c r="D4" s="31" t="s">
        <v>350</v>
      </c>
      <c r="E4" s="32" t="str">
        <f t="shared" si="1"/>
        <v>1612872</v>
      </c>
      <c r="F4" s="33">
        <v>1</v>
      </c>
      <c r="G4" s="33">
        <v>1</v>
      </c>
      <c r="H4" s="33">
        <v>1</v>
      </c>
      <c r="I4" s="33">
        <v>1</v>
      </c>
      <c r="J4" s="33">
        <v>0</v>
      </c>
      <c r="K4" s="33">
        <v>1</v>
      </c>
      <c r="L4" s="33">
        <v>2</v>
      </c>
      <c r="O4" s="22">
        <f t="shared" si="0"/>
        <v>7</v>
      </c>
    </row>
    <row r="5" spans="1:15" ht="15.75" customHeight="1">
      <c r="B5" s="30"/>
      <c r="C5" s="24">
        <v>0.36805555555555558</v>
      </c>
      <c r="D5" s="25" t="s">
        <v>351</v>
      </c>
      <c r="E5" s="26" t="str">
        <f t="shared" si="1"/>
        <v>1712437</v>
      </c>
      <c r="F5" s="28"/>
      <c r="G5" s="28"/>
      <c r="H5" s="28"/>
      <c r="I5" s="28"/>
      <c r="J5" s="28"/>
      <c r="K5" s="28"/>
      <c r="L5" s="28"/>
      <c r="M5" s="28"/>
      <c r="N5" s="29" t="s">
        <v>349</v>
      </c>
      <c r="O5" s="22">
        <f t="shared" si="0"/>
        <v>0</v>
      </c>
    </row>
    <row r="6" spans="1:15" ht="15.75" customHeight="1">
      <c r="B6" s="30"/>
      <c r="C6" s="24">
        <v>0.375</v>
      </c>
      <c r="D6" s="31" t="s">
        <v>352</v>
      </c>
      <c r="E6" s="32" t="str">
        <f t="shared" si="1"/>
        <v>1712840</v>
      </c>
      <c r="F6" s="33">
        <v>1</v>
      </c>
      <c r="G6" s="33">
        <v>1</v>
      </c>
      <c r="H6" s="33">
        <v>1</v>
      </c>
      <c r="I6" s="33">
        <v>1</v>
      </c>
      <c r="J6" s="33">
        <v>1</v>
      </c>
      <c r="K6" s="33">
        <v>1</v>
      </c>
      <c r="L6" s="33">
        <v>3</v>
      </c>
      <c r="O6" s="22">
        <f t="shared" si="0"/>
        <v>9</v>
      </c>
    </row>
    <row r="7" spans="1:15" ht="15.75" customHeight="1">
      <c r="B7" s="30"/>
      <c r="C7" s="24">
        <v>0.38194444444444442</v>
      </c>
      <c r="D7" s="25" t="s">
        <v>353</v>
      </c>
      <c r="E7" s="26" t="str">
        <f>LEFT(D7,8)</f>
        <v>18120274</v>
      </c>
      <c r="F7" s="28"/>
      <c r="G7" s="28"/>
      <c r="H7" s="28"/>
      <c r="I7" s="28"/>
      <c r="J7" s="28"/>
      <c r="K7" s="28"/>
      <c r="L7" s="28"/>
      <c r="M7" s="28"/>
      <c r="N7" s="29" t="s">
        <v>349</v>
      </c>
      <c r="O7" s="22">
        <f t="shared" si="0"/>
        <v>0</v>
      </c>
    </row>
    <row r="8" spans="1:15" ht="15.75" customHeight="1">
      <c r="B8" s="30"/>
      <c r="C8" s="34"/>
      <c r="D8" s="25"/>
      <c r="E8" s="26" t="str">
        <f>MID(D7,10,8)</f>
        <v>18120300</v>
      </c>
      <c r="F8" s="28"/>
      <c r="G8" s="28"/>
      <c r="H8" s="28"/>
      <c r="I8" s="28"/>
      <c r="J8" s="28"/>
      <c r="K8" s="28"/>
      <c r="L8" s="28"/>
      <c r="M8" s="28"/>
      <c r="N8" s="28"/>
      <c r="O8" s="22">
        <f t="shared" si="0"/>
        <v>0</v>
      </c>
    </row>
    <row r="9" spans="1:15" ht="15.75" customHeight="1">
      <c r="B9" s="30"/>
      <c r="C9" s="24">
        <v>0.3888888888888889</v>
      </c>
      <c r="D9" s="31" t="s">
        <v>354</v>
      </c>
      <c r="E9" s="32" t="str">
        <f t="shared" ref="E9:E10" si="2">LEFT(D9,8)</f>
        <v>18120657</v>
      </c>
      <c r="F9" s="33">
        <v>1</v>
      </c>
      <c r="G9" s="33">
        <v>1</v>
      </c>
      <c r="H9" s="33">
        <v>1</v>
      </c>
      <c r="I9" s="33">
        <v>1</v>
      </c>
      <c r="J9" s="33">
        <v>1</v>
      </c>
      <c r="K9" s="33">
        <v>1</v>
      </c>
      <c r="L9" s="33">
        <v>1.5</v>
      </c>
      <c r="O9" s="22">
        <f t="shared" si="0"/>
        <v>7.5</v>
      </c>
    </row>
    <row r="10" spans="1:15" ht="15.75" customHeight="1">
      <c r="B10" s="30"/>
      <c r="C10" s="24">
        <v>0.39583333333333331</v>
      </c>
      <c r="D10" s="31" t="s">
        <v>355</v>
      </c>
      <c r="E10" s="32" t="str">
        <f t="shared" si="2"/>
        <v>19120186</v>
      </c>
      <c r="F10" s="33">
        <v>1</v>
      </c>
      <c r="G10" s="33">
        <v>1</v>
      </c>
      <c r="H10" s="33">
        <v>1</v>
      </c>
      <c r="I10" s="33">
        <v>1</v>
      </c>
      <c r="J10" s="33">
        <v>2</v>
      </c>
      <c r="K10" s="33">
        <v>1</v>
      </c>
      <c r="L10" s="33">
        <v>2</v>
      </c>
      <c r="O10" s="22">
        <f t="shared" si="0"/>
        <v>9</v>
      </c>
    </row>
    <row r="11" spans="1:15" ht="15.75" customHeight="1">
      <c r="B11" s="30"/>
      <c r="C11" s="24"/>
      <c r="D11" s="31"/>
      <c r="E11" s="32" t="str">
        <f>MID(D10,10,8)</f>
        <v>19120412</v>
      </c>
      <c r="F11" s="33">
        <v>1</v>
      </c>
      <c r="G11" s="33">
        <v>1</v>
      </c>
      <c r="H11" s="33">
        <v>1</v>
      </c>
      <c r="I11" s="33">
        <v>1</v>
      </c>
      <c r="J11" s="33">
        <v>2</v>
      </c>
      <c r="K11" s="33">
        <v>1</v>
      </c>
      <c r="L11" s="33">
        <v>2</v>
      </c>
      <c r="O11" s="22">
        <f t="shared" si="0"/>
        <v>9</v>
      </c>
    </row>
    <row r="12" spans="1:15" ht="15.75" customHeight="1">
      <c r="B12" s="30"/>
      <c r="C12" s="24">
        <v>0.40277777777777779</v>
      </c>
      <c r="D12" s="31" t="s">
        <v>356</v>
      </c>
      <c r="E12" s="32" t="str">
        <f>LEFT(D12,8)</f>
        <v>19120179</v>
      </c>
      <c r="F12" s="33">
        <v>1</v>
      </c>
      <c r="G12" s="33">
        <v>0.5</v>
      </c>
      <c r="H12" s="33">
        <v>1</v>
      </c>
      <c r="I12" s="33">
        <v>0</v>
      </c>
      <c r="J12" s="33">
        <v>0</v>
      </c>
      <c r="K12" s="33">
        <v>1</v>
      </c>
      <c r="L12" s="33">
        <v>1.5</v>
      </c>
      <c r="N12" s="33" t="s">
        <v>357</v>
      </c>
      <c r="O12" s="22">
        <f t="shared" si="0"/>
        <v>5</v>
      </c>
    </row>
    <row r="13" spans="1:15" ht="15.75" customHeight="1">
      <c r="B13" s="30"/>
      <c r="C13" s="24"/>
      <c r="D13" s="31"/>
      <c r="E13" s="32" t="str">
        <f>MID(D12,10,8)</f>
        <v>19120189</v>
      </c>
      <c r="F13" s="33">
        <v>1</v>
      </c>
      <c r="G13" s="33">
        <v>0.5</v>
      </c>
      <c r="H13" s="33">
        <v>1</v>
      </c>
      <c r="I13" s="33">
        <v>0</v>
      </c>
      <c r="J13" s="33">
        <v>0</v>
      </c>
      <c r="K13" s="33">
        <v>1</v>
      </c>
      <c r="L13" s="33">
        <v>1.5</v>
      </c>
      <c r="O13" s="22">
        <f t="shared" si="0"/>
        <v>5</v>
      </c>
    </row>
    <row r="14" spans="1:15" ht="15.75" customHeight="1">
      <c r="B14" s="30"/>
      <c r="C14" s="24">
        <v>0.40972222222222221</v>
      </c>
      <c r="D14" s="31" t="s">
        <v>358</v>
      </c>
      <c r="E14" s="32" t="str">
        <f>LEFT(D14,8)</f>
        <v>19120190</v>
      </c>
      <c r="F14" s="33">
        <v>1</v>
      </c>
      <c r="G14" s="33">
        <v>1</v>
      </c>
      <c r="H14" s="33">
        <v>1</v>
      </c>
      <c r="I14" s="33">
        <v>0</v>
      </c>
      <c r="J14" s="33">
        <v>0</v>
      </c>
      <c r="K14" s="33">
        <v>1</v>
      </c>
      <c r="L14" s="33">
        <v>2.5</v>
      </c>
      <c r="O14" s="22">
        <f t="shared" si="0"/>
        <v>6.5</v>
      </c>
    </row>
    <row r="15" spans="1:15" ht="15.75" customHeight="1">
      <c r="B15" s="30"/>
      <c r="C15" s="24"/>
      <c r="D15" s="31"/>
      <c r="E15" s="32" t="str">
        <f>MID(D14,10,8)</f>
        <v>19120218</v>
      </c>
      <c r="F15" s="33">
        <v>1</v>
      </c>
      <c r="G15" s="33">
        <v>1</v>
      </c>
      <c r="H15" s="33">
        <v>1</v>
      </c>
      <c r="I15" s="33">
        <v>0</v>
      </c>
      <c r="J15" s="33">
        <v>0</v>
      </c>
      <c r="K15" s="33">
        <v>1</v>
      </c>
      <c r="L15" s="33">
        <v>2.5</v>
      </c>
      <c r="O15" s="22">
        <f t="shared" si="0"/>
        <v>6.5</v>
      </c>
    </row>
    <row r="16" spans="1:15" ht="15.75" customHeight="1">
      <c r="B16" s="30"/>
      <c r="C16" s="24">
        <v>0.41666666666666669</v>
      </c>
      <c r="D16" s="31" t="s">
        <v>359</v>
      </c>
      <c r="E16" s="32" t="str">
        <f t="shared" ref="E16:E17" si="3">LEFT(D16,8)</f>
        <v>19120193</v>
      </c>
      <c r="F16" s="33">
        <v>1</v>
      </c>
      <c r="G16" s="33">
        <v>1</v>
      </c>
      <c r="H16" s="33">
        <v>1</v>
      </c>
      <c r="I16" s="33">
        <v>1</v>
      </c>
      <c r="J16" s="33">
        <v>1</v>
      </c>
      <c r="K16" s="33">
        <v>1</v>
      </c>
      <c r="L16" s="33">
        <v>2</v>
      </c>
      <c r="O16" s="22">
        <f t="shared" si="0"/>
        <v>8</v>
      </c>
    </row>
    <row r="17" spans="2:15" ht="15.75" customHeight="1">
      <c r="B17" s="30"/>
      <c r="C17" s="24">
        <v>0.4236111111111111</v>
      </c>
      <c r="D17" s="31" t="s">
        <v>360</v>
      </c>
      <c r="E17" s="32" t="str">
        <f t="shared" si="3"/>
        <v>19120206</v>
      </c>
      <c r="F17" s="33">
        <v>1</v>
      </c>
      <c r="G17" s="33">
        <v>1</v>
      </c>
      <c r="H17" s="33">
        <v>1</v>
      </c>
      <c r="I17" s="33">
        <v>1</v>
      </c>
      <c r="J17" s="33">
        <v>2</v>
      </c>
      <c r="K17" s="33">
        <v>1</v>
      </c>
      <c r="L17" s="33">
        <v>2</v>
      </c>
      <c r="N17" s="33" t="s">
        <v>361</v>
      </c>
      <c r="O17" s="22">
        <f t="shared" si="0"/>
        <v>9</v>
      </c>
    </row>
    <row r="18" spans="2:15" ht="15.75" customHeight="1">
      <c r="B18" s="30"/>
      <c r="C18" s="24"/>
      <c r="D18" s="31"/>
      <c r="E18" s="32" t="str">
        <f>MID(D17,10,8)</f>
        <v>19120216</v>
      </c>
      <c r="F18" s="33">
        <v>1</v>
      </c>
      <c r="G18" s="33">
        <v>1</v>
      </c>
      <c r="H18" s="33">
        <v>1</v>
      </c>
      <c r="I18" s="33">
        <v>1</v>
      </c>
      <c r="J18" s="33">
        <v>2</v>
      </c>
      <c r="K18" s="33">
        <v>1</v>
      </c>
      <c r="L18" s="33">
        <v>1</v>
      </c>
      <c r="O18" s="22">
        <f t="shared" si="0"/>
        <v>8</v>
      </c>
    </row>
    <row r="19" spans="2:15" ht="15.75" customHeight="1">
      <c r="B19" s="30"/>
      <c r="C19" s="24">
        <v>0.43055555555555558</v>
      </c>
      <c r="D19" s="31" t="s">
        <v>362</v>
      </c>
      <c r="E19" s="32" t="str">
        <f>LEFT(D19,8)</f>
        <v>19120207</v>
      </c>
      <c r="F19" s="33">
        <v>1</v>
      </c>
      <c r="G19" s="33">
        <v>1</v>
      </c>
      <c r="H19" s="33">
        <v>1</v>
      </c>
      <c r="I19" s="33">
        <v>0</v>
      </c>
      <c r="J19" s="33">
        <v>0</v>
      </c>
      <c r="K19" s="33">
        <v>1</v>
      </c>
      <c r="L19" s="33">
        <v>1.5</v>
      </c>
      <c r="O19" s="22">
        <f t="shared" si="0"/>
        <v>5.5</v>
      </c>
    </row>
    <row r="20" spans="2:15" ht="15.75" customHeight="1">
      <c r="B20" s="30"/>
      <c r="C20" s="24"/>
      <c r="D20" s="31"/>
      <c r="E20" s="32" t="str">
        <f>MID(D19,10,8)</f>
        <v>19120220</v>
      </c>
      <c r="F20" s="33">
        <v>1</v>
      </c>
      <c r="G20" s="33">
        <v>1</v>
      </c>
      <c r="H20" s="33">
        <v>1</v>
      </c>
      <c r="I20" s="33">
        <v>0</v>
      </c>
      <c r="J20" s="33">
        <v>0</v>
      </c>
      <c r="K20" s="33">
        <v>1</v>
      </c>
      <c r="L20" s="33">
        <v>2</v>
      </c>
      <c r="O20" s="22">
        <f t="shared" si="0"/>
        <v>6</v>
      </c>
    </row>
    <row r="21" spans="2:15" ht="15.75" customHeight="1">
      <c r="B21" s="30"/>
      <c r="C21" s="24">
        <v>0.4375</v>
      </c>
      <c r="D21" s="31" t="s">
        <v>363</v>
      </c>
      <c r="E21" s="32" t="str">
        <f>LEFT(D21,8)</f>
        <v>19120212</v>
      </c>
      <c r="F21" s="33">
        <v>1</v>
      </c>
      <c r="G21" s="33">
        <v>1</v>
      </c>
      <c r="H21" s="33">
        <v>1</v>
      </c>
      <c r="I21" s="33">
        <v>1</v>
      </c>
      <c r="J21" s="33">
        <v>2</v>
      </c>
      <c r="K21" s="33">
        <v>1</v>
      </c>
      <c r="L21" s="33">
        <v>2</v>
      </c>
      <c r="O21" s="22">
        <f t="shared" si="0"/>
        <v>9</v>
      </c>
    </row>
    <row r="22" spans="2:15" ht="15.75" customHeight="1">
      <c r="B22" s="30"/>
      <c r="C22" s="24"/>
      <c r="D22" s="31"/>
      <c r="E22" s="32" t="str">
        <f>MID(D21,10,8)</f>
        <v>19120266</v>
      </c>
      <c r="F22" s="33">
        <v>1</v>
      </c>
      <c r="G22" s="33">
        <v>1</v>
      </c>
      <c r="H22" s="33">
        <v>1</v>
      </c>
      <c r="I22" s="33">
        <v>1</v>
      </c>
      <c r="J22" s="33">
        <v>2</v>
      </c>
      <c r="K22" s="33">
        <v>1</v>
      </c>
      <c r="L22" s="33">
        <v>2</v>
      </c>
      <c r="O22" s="22">
        <f t="shared" si="0"/>
        <v>9</v>
      </c>
    </row>
    <row r="23" spans="2:15" ht="15.75" customHeight="1">
      <c r="B23" s="30"/>
      <c r="C23" s="24">
        <v>0.44444444444444442</v>
      </c>
      <c r="D23" s="31" t="s">
        <v>364</v>
      </c>
      <c r="E23" s="32" t="str">
        <f>LEFT(D23,8)</f>
        <v>19120192</v>
      </c>
      <c r="F23" s="33">
        <v>1</v>
      </c>
      <c r="G23" s="33">
        <v>1</v>
      </c>
      <c r="H23" s="33">
        <v>1</v>
      </c>
      <c r="I23" s="33">
        <v>1</v>
      </c>
      <c r="J23" s="33">
        <v>2</v>
      </c>
      <c r="K23" s="33">
        <v>1</v>
      </c>
      <c r="L23" s="33">
        <v>3</v>
      </c>
      <c r="O23" s="22">
        <f t="shared" si="0"/>
        <v>10</v>
      </c>
    </row>
    <row r="24" spans="2:15" ht="15.75" customHeight="1">
      <c r="B24" s="30"/>
      <c r="C24" s="24"/>
      <c r="D24" s="31"/>
      <c r="E24" s="32" t="str">
        <f>MID(D23,10,8)</f>
        <v>19120219</v>
      </c>
      <c r="F24" s="33">
        <v>1</v>
      </c>
      <c r="G24" s="33">
        <v>1</v>
      </c>
      <c r="H24" s="33">
        <v>1</v>
      </c>
      <c r="I24" s="33">
        <v>1</v>
      </c>
      <c r="J24" s="33">
        <v>2</v>
      </c>
      <c r="K24" s="33">
        <v>1</v>
      </c>
      <c r="L24" s="33">
        <v>3</v>
      </c>
      <c r="O24" s="22">
        <f t="shared" si="0"/>
        <v>10</v>
      </c>
    </row>
    <row r="25" spans="2:15" ht="15.75" customHeight="1">
      <c r="B25" s="30"/>
      <c r="C25" s="24">
        <v>0.4513888888888889</v>
      </c>
      <c r="D25" s="31" t="s">
        <v>365</v>
      </c>
      <c r="E25" s="32" t="str">
        <f>LEFT(D25,8)</f>
        <v>19120237</v>
      </c>
      <c r="F25" s="33">
        <v>1</v>
      </c>
      <c r="G25" s="33">
        <v>1</v>
      </c>
      <c r="H25" s="33">
        <v>1</v>
      </c>
      <c r="I25" s="33">
        <v>1</v>
      </c>
      <c r="J25" s="33">
        <v>1</v>
      </c>
      <c r="K25" s="33">
        <v>1</v>
      </c>
      <c r="L25" s="33">
        <v>3</v>
      </c>
      <c r="N25" s="33" t="s">
        <v>366</v>
      </c>
      <c r="O25" s="22">
        <f t="shared" si="0"/>
        <v>9</v>
      </c>
    </row>
    <row r="26" spans="2:15" ht="15.75" customHeight="1">
      <c r="B26" s="30"/>
      <c r="C26" s="24"/>
      <c r="D26" s="31"/>
      <c r="E26" s="32" t="str">
        <f>MID(D25,10,8)</f>
        <v>19120426</v>
      </c>
      <c r="F26" s="33">
        <v>1</v>
      </c>
      <c r="G26" s="33">
        <v>1</v>
      </c>
      <c r="H26" s="33">
        <v>1</v>
      </c>
      <c r="I26" s="33">
        <v>1</v>
      </c>
      <c r="J26" s="33">
        <v>1</v>
      </c>
      <c r="K26" s="33">
        <v>1</v>
      </c>
      <c r="L26" s="33">
        <v>3</v>
      </c>
      <c r="O26" s="22">
        <f t="shared" si="0"/>
        <v>9</v>
      </c>
    </row>
    <row r="27" spans="2:15" ht="15.75" customHeight="1">
      <c r="B27" s="30"/>
      <c r="C27" s="24">
        <v>0.45833333333333331</v>
      </c>
      <c r="D27" s="31" t="s">
        <v>367</v>
      </c>
      <c r="E27" s="32" t="str">
        <f>LEFT(D27,7)</f>
        <v>1712624</v>
      </c>
      <c r="F27" s="33">
        <v>1</v>
      </c>
      <c r="G27" s="33">
        <v>1</v>
      </c>
      <c r="H27" s="33">
        <v>1</v>
      </c>
      <c r="I27" s="33">
        <v>1</v>
      </c>
      <c r="J27" s="33">
        <v>2</v>
      </c>
      <c r="K27" s="33">
        <v>1</v>
      </c>
      <c r="L27" s="33">
        <v>3</v>
      </c>
      <c r="O27" s="22">
        <f t="shared" si="0"/>
        <v>10</v>
      </c>
    </row>
    <row r="28" spans="2:15" ht="15.75" customHeight="1">
      <c r="B28" s="30"/>
      <c r="C28" s="24"/>
      <c r="D28" s="31"/>
      <c r="E28" s="32" t="str">
        <f>MID(D27,9,8)</f>
        <v>19120242</v>
      </c>
      <c r="F28" s="33">
        <v>1</v>
      </c>
      <c r="G28" s="33">
        <v>1</v>
      </c>
      <c r="H28" s="33">
        <v>1</v>
      </c>
      <c r="I28" s="33">
        <v>1</v>
      </c>
      <c r="J28" s="33">
        <v>2</v>
      </c>
      <c r="K28" s="33">
        <v>1</v>
      </c>
      <c r="L28" s="33">
        <v>3</v>
      </c>
      <c r="O28" s="22">
        <f t="shared" si="0"/>
        <v>10</v>
      </c>
    </row>
    <row r="29" spans="2:15" ht="15.75" customHeight="1">
      <c r="B29" s="30"/>
      <c r="C29" s="24">
        <v>0.46527777777777779</v>
      </c>
      <c r="D29" s="31" t="s">
        <v>368</v>
      </c>
      <c r="E29" s="32" t="str">
        <f>LEFT(D29,8)</f>
        <v>19120252</v>
      </c>
      <c r="F29" s="33">
        <v>1</v>
      </c>
      <c r="G29" s="33">
        <v>1</v>
      </c>
      <c r="H29" s="33">
        <v>1</v>
      </c>
      <c r="I29" s="33">
        <v>1</v>
      </c>
      <c r="J29" s="33">
        <v>1</v>
      </c>
      <c r="K29" s="33">
        <v>1</v>
      </c>
      <c r="L29" s="33">
        <v>3</v>
      </c>
      <c r="M29" s="33" t="s">
        <v>369</v>
      </c>
      <c r="O29" s="22">
        <f t="shared" si="0"/>
        <v>9</v>
      </c>
    </row>
    <row r="30" spans="2:15" ht="15.75" customHeight="1">
      <c r="B30" s="30"/>
      <c r="C30" s="24"/>
      <c r="D30" s="31"/>
      <c r="E30" s="32" t="str">
        <f>MID(D29,10,8)</f>
        <v>19120443</v>
      </c>
      <c r="F30" s="33">
        <v>1</v>
      </c>
      <c r="G30" s="33">
        <v>1</v>
      </c>
      <c r="H30" s="33">
        <v>1</v>
      </c>
      <c r="I30" s="33">
        <v>1</v>
      </c>
      <c r="J30" s="33">
        <v>1</v>
      </c>
      <c r="K30" s="33">
        <v>1</v>
      </c>
      <c r="L30" s="33">
        <v>3</v>
      </c>
      <c r="O30" s="22">
        <f t="shared" si="0"/>
        <v>9</v>
      </c>
    </row>
    <row r="31" spans="2:15" ht="14.4">
      <c r="B31" s="30"/>
      <c r="C31" s="24">
        <v>0.47222222222222221</v>
      </c>
      <c r="D31" s="31" t="s">
        <v>370</v>
      </c>
      <c r="E31" s="32" t="str">
        <f>LEFT(D31,8)</f>
        <v>19120257</v>
      </c>
      <c r="F31" s="33">
        <v>1</v>
      </c>
      <c r="G31" s="33">
        <v>1</v>
      </c>
      <c r="H31" s="33">
        <v>1</v>
      </c>
      <c r="I31" s="33">
        <v>1</v>
      </c>
      <c r="J31" s="33">
        <v>2</v>
      </c>
      <c r="K31" s="33">
        <v>1</v>
      </c>
      <c r="L31" s="33">
        <v>1.5</v>
      </c>
      <c r="O31" s="22">
        <f t="shared" si="0"/>
        <v>8.5</v>
      </c>
    </row>
    <row r="32" spans="2:15" ht="14.4">
      <c r="B32" s="30"/>
      <c r="C32" s="24"/>
      <c r="D32" s="31"/>
      <c r="E32" s="32"/>
      <c r="O32" s="22">
        <f t="shared" si="0"/>
        <v>0</v>
      </c>
    </row>
    <row r="33" spans="2:15" ht="14.4">
      <c r="B33" s="30"/>
      <c r="C33" s="24">
        <v>0.47916666666666669</v>
      </c>
      <c r="D33" s="31" t="s">
        <v>371</v>
      </c>
      <c r="E33" s="32" t="str">
        <f>LEFT(D33,8)</f>
        <v>19120217</v>
      </c>
      <c r="F33" s="33">
        <v>1</v>
      </c>
      <c r="G33" s="33">
        <v>1</v>
      </c>
      <c r="H33" s="33">
        <v>1</v>
      </c>
      <c r="I33" s="33">
        <v>1</v>
      </c>
      <c r="J33" s="33">
        <v>1</v>
      </c>
      <c r="K33" s="33">
        <v>1</v>
      </c>
      <c r="L33" s="33">
        <v>3</v>
      </c>
      <c r="N33" s="33" t="s">
        <v>372</v>
      </c>
      <c r="O33" s="22">
        <f t="shared" si="0"/>
        <v>9</v>
      </c>
    </row>
    <row r="34" spans="2:15" ht="14.4">
      <c r="B34" s="30"/>
      <c r="C34" s="24"/>
      <c r="D34" s="31"/>
      <c r="E34" s="32" t="str">
        <f>MID(D33,10,8)</f>
        <v>19120267</v>
      </c>
      <c r="F34" s="33">
        <v>1</v>
      </c>
      <c r="G34" s="33">
        <v>1</v>
      </c>
      <c r="H34" s="33">
        <v>1</v>
      </c>
      <c r="I34" s="33">
        <v>1</v>
      </c>
      <c r="J34" s="33">
        <v>1</v>
      </c>
      <c r="K34" s="33">
        <v>1</v>
      </c>
      <c r="L34" s="33">
        <v>3</v>
      </c>
      <c r="O34" s="22">
        <f t="shared" si="0"/>
        <v>9</v>
      </c>
    </row>
    <row r="35" spans="2:15" ht="14.4">
      <c r="B35" s="30"/>
      <c r="C35" s="24">
        <v>0.4861111111111111</v>
      </c>
      <c r="D35" s="31" t="s">
        <v>373</v>
      </c>
      <c r="E35" s="32" t="str">
        <f>LEFT(D35,8)</f>
        <v>19120268</v>
      </c>
      <c r="F35" s="33">
        <v>1</v>
      </c>
      <c r="G35" s="33">
        <v>1</v>
      </c>
      <c r="H35" s="33">
        <v>1</v>
      </c>
      <c r="I35" s="33">
        <v>1</v>
      </c>
      <c r="J35" s="33">
        <v>2</v>
      </c>
      <c r="K35" s="33">
        <v>1</v>
      </c>
      <c r="L35" s="33">
        <v>3</v>
      </c>
      <c r="O35" s="22">
        <f t="shared" si="0"/>
        <v>10</v>
      </c>
    </row>
    <row r="36" spans="2:15" ht="14.4">
      <c r="B36" s="30"/>
      <c r="C36" s="24"/>
      <c r="D36" s="31"/>
      <c r="E36" s="32" t="str">
        <f>MID(D35,10,8)</f>
        <v>19120383</v>
      </c>
      <c r="F36" s="33">
        <v>1</v>
      </c>
      <c r="G36" s="33">
        <v>1</v>
      </c>
      <c r="H36" s="33">
        <v>1</v>
      </c>
      <c r="I36" s="33">
        <v>1</v>
      </c>
      <c r="J36" s="33">
        <v>2</v>
      </c>
      <c r="K36" s="33">
        <v>1</v>
      </c>
      <c r="L36" s="33">
        <v>3</v>
      </c>
      <c r="O36" s="22">
        <f t="shared" si="0"/>
        <v>10</v>
      </c>
    </row>
    <row r="37" spans="2:15" ht="14.4">
      <c r="B37" s="30"/>
      <c r="C37" s="24">
        <v>0.49305555555555558</v>
      </c>
      <c r="D37" s="31" t="s">
        <v>374</v>
      </c>
      <c r="E37" s="32" t="str">
        <f>LEFT(D37,8)</f>
        <v>19120290</v>
      </c>
      <c r="F37" s="33">
        <v>1</v>
      </c>
      <c r="G37" s="33">
        <v>1</v>
      </c>
      <c r="H37" s="33">
        <v>0</v>
      </c>
      <c r="I37" s="33">
        <v>1</v>
      </c>
      <c r="J37" s="33">
        <v>1</v>
      </c>
      <c r="K37" s="33">
        <v>1</v>
      </c>
      <c r="L37" s="33">
        <v>3</v>
      </c>
      <c r="O37" s="22">
        <f t="shared" si="0"/>
        <v>8</v>
      </c>
    </row>
    <row r="38" spans="2:15" ht="14.4">
      <c r="B38" s="35"/>
      <c r="C38" s="24"/>
      <c r="D38" s="31"/>
      <c r="E38" s="32"/>
      <c r="O38" s="22">
        <f t="shared" si="0"/>
        <v>0</v>
      </c>
    </row>
    <row r="39" spans="2:15" ht="14.4">
      <c r="B39" s="35"/>
      <c r="C39" s="24">
        <v>0.54166666666666663</v>
      </c>
      <c r="D39" s="31" t="s">
        <v>375</v>
      </c>
      <c r="E39" s="32" t="str">
        <f>LEFT(D39,8)</f>
        <v>19120450</v>
      </c>
      <c r="F39" s="33">
        <v>1</v>
      </c>
      <c r="G39" s="33">
        <v>1</v>
      </c>
      <c r="H39" s="33">
        <v>1</v>
      </c>
      <c r="I39" s="33">
        <v>1</v>
      </c>
      <c r="J39" s="33">
        <v>1</v>
      </c>
      <c r="K39" s="33">
        <v>1</v>
      </c>
      <c r="L39" s="33">
        <v>2.5</v>
      </c>
      <c r="O39" s="22">
        <f t="shared" si="0"/>
        <v>8.5</v>
      </c>
    </row>
    <row r="40" spans="2:15" ht="14.4">
      <c r="B40" s="30"/>
      <c r="C40" s="24"/>
      <c r="D40" s="31"/>
      <c r="E40" s="32" t="str">
        <f>MID(D39,10,8)</f>
        <v>19120468</v>
      </c>
      <c r="F40" s="33">
        <v>1</v>
      </c>
      <c r="G40" s="33">
        <v>1</v>
      </c>
      <c r="H40" s="33">
        <v>1</v>
      </c>
      <c r="I40" s="33">
        <v>1</v>
      </c>
      <c r="J40" s="33">
        <v>1</v>
      </c>
      <c r="K40" s="33">
        <v>1</v>
      </c>
      <c r="L40" s="33">
        <v>2.5</v>
      </c>
      <c r="O40" s="22">
        <f t="shared" si="0"/>
        <v>8.5</v>
      </c>
    </row>
    <row r="41" spans="2:15" ht="14.4">
      <c r="B41" s="30"/>
      <c r="C41" s="24">
        <v>0.54861111111111116</v>
      </c>
      <c r="D41" s="31" t="s">
        <v>376</v>
      </c>
      <c r="E41" s="32" t="str">
        <f>LEFT(D41,8)</f>
        <v>19120297</v>
      </c>
      <c r="F41" s="33">
        <v>1</v>
      </c>
      <c r="G41" s="33">
        <v>1</v>
      </c>
      <c r="H41" s="33">
        <v>1</v>
      </c>
      <c r="I41" s="33">
        <v>1</v>
      </c>
      <c r="J41" s="33">
        <v>0.5</v>
      </c>
      <c r="K41" s="33">
        <v>1</v>
      </c>
      <c r="L41" s="33">
        <v>3</v>
      </c>
      <c r="N41" s="33" t="s">
        <v>377</v>
      </c>
      <c r="O41" s="22">
        <f t="shared" si="0"/>
        <v>8.5</v>
      </c>
    </row>
    <row r="42" spans="2:15" ht="14.4">
      <c r="B42" s="30"/>
      <c r="C42" s="24"/>
      <c r="D42" s="31"/>
      <c r="E42" s="32" t="str">
        <f>MID(D41,10,8)</f>
        <v>19120452</v>
      </c>
      <c r="F42" s="33">
        <v>1</v>
      </c>
      <c r="G42" s="33">
        <v>1</v>
      </c>
      <c r="H42" s="33">
        <v>1</v>
      </c>
      <c r="I42" s="33">
        <v>1</v>
      </c>
      <c r="J42" s="33">
        <v>0.5</v>
      </c>
      <c r="K42" s="33">
        <v>1</v>
      </c>
      <c r="L42" s="33">
        <v>3</v>
      </c>
      <c r="O42" s="22">
        <f t="shared" si="0"/>
        <v>8.5</v>
      </c>
    </row>
    <row r="43" spans="2:15" ht="14.4">
      <c r="B43" s="30"/>
      <c r="C43" s="24">
        <v>0.55555555555555558</v>
      </c>
      <c r="D43" s="31" t="s">
        <v>378</v>
      </c>
      <c r="E43" s="32" t="str">
        <f>LEFT(D43,8)</f>
        <v>19120442</v>
      </c>
      <c r="F43" s="33">
        <v>1</v>
      </c>
      <c r="G43" s="33">
        <v>1</v>
      </c>
      <c r="H43" s="33">
        <v>1</v>
      </c>
      <c r="I43" s="33">
        <v>1</v>
      </c>
      <c r="J43" s="33">
        <v>2</v>
      </c>
      <c r="K43" s="33">
        <v>1</v>
      </c>
      <c r="L43" s="33">
        <v>2</v>
      </c>
      <c r="N43" s="33" t="s">
        <v>379</v>
      </c>
      <c r="O43" s="22">
        <f t="shared" si="0"/>
        <v>9</v>
      </c>
    </row>
    <row r="44" spans="2:15" ht="14.4">
      <c r="B44" s="30"/>
      <c r="C44" s="24"/>
      <c r="D44" s="31"/>
      <c r="E44" s="32" t="str">
        <f>MID(D43,10,8)</f>
        <v>19120453</v>
      </c>
      <c r="F44" s="33">
        <v>1</v>
      </c>
      <c r="G44" s="33">
        <v>1</v>
      </c>
      <c r="H44" s="33">
        <v>1</v>
      </c>
      <c r="I44" s="33">
        <v>1</v>
      </c>
      <c r="J44" s="33">
        <v>2</v>
      </c>
      <c r="K44" s="33">
        <v>1</v>
      </c>
      <c r="L44" s="33">
        <v>2</v>
      </c>
      <c r="O44" s="22">
        <f t="shared" si="0"/>
        <v>9</v>
      </c>
    </row>
    <row r="45" spans="2:15" ht="14.4">
      <c r="B45" s="30"/>
      <c r="C45" s="24">
        <v>0.5625</v>
      </c>
      <c r="D45" s="31" t="s">
        <v>380</v>
      </c>
      <c r="E45" s="32" t="str">
        <f t="shared" ref="E45:E46" si="4">LEFT(D45,8)</f>
        <v>19120454</v>
      </c>
      <c r="F45" s="33">
        <v>1</v>
      </c>
      <c r="G45" s="33">
        <v>1</v>
      </c>
      <c r="H45" s="33">
        <v>1</v>
      </c>
      <c r="I45" s="33">
        <v>0</v>
      </c>
      <c r="J45" s="33">
        <v>0</v>
      </c>
      <c r="K45" s="33">
        <v>1</v>
      </c>
      <c r="L45" s="33">
        <v>2</v>
      </c>
      <c r="N45" s="33" t="s">
        <v>381</v>
      </c>
      <c r="O45" s="22">
        <f t="shared" si="0"/>
        <v>6</v>
      </c>
    </row>
    <row r="46" spans="2:15" ht="14.4">
      <c r="B46" s="30"/>
      <c r="C46" s="24">
        <v>0.56944444444444442</v>
      </c>
      <c r="D46" s="31" t="s">
        <v>382</v>
      </c>
      <c r="E46" s="32" t="str">
        <f t="shared" si="4"/>
        <v>19120456</v>
      </c>
      <c r="F46" s="33">
        <v>1</v>
      </c>
      <c r="G46" s="33">
        <v>1</v>
      </c>
      <c r="H46" s="33">
        <v>1</v>
      </c>
      <c r="I46" s="33">
        <v>1</v>
      </c>
      <c r="J46" s="33">
        <v>2</v>
      </c>
      <c r="K46" s="33">
        <v>1</v>
      </c>
      <c r="L46" s="33">
        <v>2.5</v>
      </c>
      <c r="O46" s="22">
        <f t="shared" si="0"/>
        <v>9.5</v>
      </c>
    </row>
    <row r="47" spans="2:15" ht="14.4">
      <c r="B47" s="30"/>
      <c r="C47" s="24"/>
      <c r="D47" s="31"/>
      <c r="E47" s="32" t="str">
        <f>MID(D46,10,8)</f>
        <v>19120461</v>
      </c>
      <c r="F47" s="33">
        <v>1</v>
      </c>
      <c r="G47" s="33">
        <v>1</v>
      </c>
      <c r="H47" s="33">
        <v>1</v>
      </c>
      <c r="I47" s="33">
        <v>1</v>
      </c>
      <c r="J47" s="33">
        <v>2</v>
      </c>
      <c r="K47" s="33">
        <v>1</v>
      </c>
      <c r="L47" s="33">
        <v>2.5</v>
      </c>
      <c r="O47" s="22">
        <f t="shared" si="0"/>
        <v>9.5</v>
      </c>
    </row>
    <row r="48" spans="2:15" ht="14.4">
      <c r="B48" s="30"/>
      <c r="C48" s="24">
        <v>0.57638888888888884</v>
      </c>
      <c r="D48" s="31" t="s">
        <v>383</v>
      </c>
      <c r="E48" s="32" t="str">
        <f>LEFT(D48,8)</f>
        <v>19120336</v>
      </c>
      <c r="F48" s="33">
        <v>1</v>
      </c>
      <c r="G48" s="33">
        <v>1</v>
      </c>
      <c r="H48" s="33">
        <v>1</v>
      </c>
      <c r="I48" s="33">
        <v>1</v>
      </c>
      <c r="J48" s="33">
        <v>1.5</v>
      </c>
      <c r="K48" s="33">
        <v>1</v>
      </c>
      <c r="L48" s="33">
        <v>3</v>
      </c>
      <c r="O48" s="22">
        <f t="shared" si="0"/>
        <v>9.5</v>
      </c>
    </row>
    <row r="49" spans="2:15" ht="14.4">
      <c r="B49" s="30"/>
      <c r="C49" s="24"/>
      <c r="D49" s="31"/>
      <c r="E49" s="32" t="str">
        <f>MID(D48,10,8)</f>
        <v>19120457</v>
      </c>
      <c r="F49" s="33">
        <v>1</v>
      </c>
      <c r="G49" s="33">
        <v>1</v>
      </c>
      <c r="H49" s="33">
        <v>1</v>
      </c>
      <c r="I49" s="33">
        <v>1</v>
      </c>
      <c r="J49" s="33">
        <v>1.5</v>
      </c>
      <c r="K49" s="33">
        <v>1</v>
      </c>
      <c r="L49" s="33">
        <v>3</v>
      </c>
      <c r="O49" s="22">
        <f t="shared" si="0"/>
        <v>9.5</v>
      </c>
    </row>
    <row r="50" spans="2:15" ht="14.4">
      <c r="B50" s="30"/>
      <c r="C50" s="24">
        <v>0.58333333333333337</v>
      </c>
      <c r="D50" s="31" t="s">
        <v>384</v>
      </c>
      <c r="E50" s="32" t="str">
        <f>LEFT(D50,8)</f>
        <v>19120458</v>
      </c>
      <c r="F50" s="33">
        <v>1</v>
      </c>
      <c r="G50" s="33">
        <v>1</v>
      </c>
      <c r="H50" s="33">
        <v>1</v>
      </c>
      <c r="I50" s="33">
        <v>1</v>
      </c>
      <c r="J50" s="33">
        <v>1.5</v>
      </c>
      <c r="K50" s="33">
        <v>1</v>
      </c>
      <c r="L50" s="33">
        <v>1.5</v>
      </c>
      <c r="N50" s="33" t="s">
        <v>385</v>
      </c>
      <c r="O50" s="22">
        <f t="shared" si="0"/>
        <v>8</v>
      </c>
    </row>
    <row r="51" spans="2:15" ht="14.4">
      <c r="B51" s="30"/>
      <c r="C51" s="24"/>
      <c r="D51" s="31"/>
      <c r="E51" s="32" t="str">
        <f>MID(D50,10,8)</f>
        <v>19120467</v>
      </c>
      <c r="F51" s="33">
        <v>1</v>
      </c>
      <c r="G51" s="33">
        <v>1</v>
      </c>
      <c r="H51" s="33">
        <v>1</v>
      </c>
      <c r="I51" s="33">
        <v>1</v>
      </c>
      <c r="J51" s="33">
        <v>1.5</v>
      </c>
      <c r="K51" s="33">
        <v>1</v>
      </c>
      <c r="L51" s="33">
        <v>1.5</v>
      </c>
      <c r="O51" s="22">
        <f t="shared" si="0"/>
        <v>8</v>
      </c>
    </row>
    <row r="52" spans="2:15" ht="14.4">
      <c r="B52" s="30"/>
      <c r="C52" s="24">
        <v>0.59027777777777779</v>
      </c>
      <c r="D52" s="31" t="s">
        <v>386</v>
      </c>
      <c r="E52" s="32" t="str">
        <f>LEFT(D52,8)</f>
        <v>19120464</v>
      </c>
      <c r="F52" s="33">
        <v>1</v>
      </c>
      <c r="G52" s="33">
        <v>1</v>
      </c>
      <c r="H52" s="33">
        <v>1</v>
      </c>
      <c r="I52" s="33">
        <v>1</v>
      </c>
      <c r="J52" s="33">
        <v>0</v>
      </c>
      <c r="K52" s="33">
        <v>0.5</v>
      </c>
      <c r="L52" s="33">
        <v>1.5</v>
      </c>
      <c r="O52" s="22">
        <f t="shared" si="0"/>
        <v>6</v>
      </c>
    </row>
    <row r="53" spans="2:15" ht="14.4">
      <c r="B53" s="30"/>
      <c r="C53" s="24"/>
      <c r="D53" s="31"/>
      <c r="E53" s="32" t="str">
        <f>MID(D52,10,8)</f>
        <v>19120463</v>
      </c>
      <c r="F53" s="33">
        <v>1</v>
      </c>
      <c r="G53" s="33">
        <v>1</v>
      </c>
      <c r="H53" s="33">
        <v>1</v>
      </c>
      <c r="I53" s="33">
        <v>1</v>
      </c>
      <c r="J53" s="33">
        <v>0</v>
      </c>
      <c r="K53" s="33">
        <v>0.5</v>
      </c>
      <c r="L53" s="33">
        <v>1.5</v>
      </c>
      <c r="O53" s="22">
        <f t="shared" si="0"/>
        <v>6</v>
      </c>
    </row>
    <row r="54" spans="2:15" ht="14.4">
      <c r="B54" s="30"/>
      <c r="C54" s="24">
        <v>0.59722222222222221</v>
      </c>
      <c r="D54" s="31" t="s">
        <v>387</v>
      </c>
      <c r="E54" s="32" t="str">
        <f>LEFT(D54,8)</f>
        <v>19120285</v>
      </c>
      <c r="F54" s="33">
        <v>1</v>
      </c>
      <c r="G54" s="33">
        <v>1</v>
      </c>
      <c r="H54" s="33">
        <v>1</v>
      </c>
      <c r="I54" s="33">
        <v>0</v>
      </c>
      <c r="J54" s="33">
        <v>0</v>
      </c>
      <c r="K54" s="33">
        <v>1</v>
      </c>
      <c r="L54" s="33">
        <v>3</v>
      </c>
      <c r="O54" s="22">
        <f t="shared" si="0"/>
        <v>7</v>
      </c>
    </row>
    <row r="55" spans="2:15" ht="14.4">
      <c r="B55" s="30"/>
      <c r="C55" s="24"/>
      <c r="D55" s="31"/>
      <c r="E55" s="32" t="str">
        <f>MID(D54,10,8)</f>
        <v>19120466</v>
      </c>
      <c r="F55" s="33">
        <v>1</v>
      </c>
      <c r="G55" s="33">
        <v>1</v>
      </c>
      <c r="H55" s="33">
        <v>1</v>
      </c>
      <c r="I55" s="33">
        <v>0</v>
      </c>
      <c r="J55" s="33">
        <v>0</v>
      </c>
      <c r="K55" s="33">
        <v>1</v>
      </c>
      <c r="L55" s="33">
        <v>2</v>
      </c>
      <c r="O55" s="22">
        <f t="shared" si="0"/>
        <v>6</v>
      </c>
    </row>
    <row r="56" spans="2:15" ht="14.4">
      <c r="B56" s="30"/>
      <c r="C56" s="24">
        <v>0.60416666666666663</v>
      </c>
      <c r="D56" s="31" t="s">
        <v>388</v>
      </c>
      <c r="E56" s="32" t="str">
        <f t="shared" ref="E56:E57" si="5">LEFT(D56,8)</f>
        <v>19120469</v>
      </c>
      <c r="F56" s="33">
        <v>1</v>
      </c>
      <c r="G56" s="33">
        <v>1</v>
      </c>
      <c r="H56" s="33">
        <v>1</v>
      </c>
      <c r="I56" s="33">
        <v>1</v>
      </c>
      <c r="J56" s="33">
        <v>2</v>
      </c>
      <c r="K56" s="33">
        <v>1</v>
      </c>
      <c r="L56" s="33">
        <v>2</v>
      </c>
      <c r="O56" s="22">
        <f t="shared" si="0"/>
        <v>9</v>
      </c>
    </row>
    <row r="57" spans="2:15" ht="14.4">
      <c r="B57" s="30"/>
      <c r="C57" s="24">
        <v>0.61805555555555558</v>
      </c>
      <c r="D57" s="31" t="s">
        <v>389</v>
      </c>
      <c r="E57" s="32" t="str">
        <f t="shared" si="5"/>
        <v>19120472</v>
      </c>
      <c r="F57" s="33">
        <v>1</v>
      </c>
      <c r="G57" s="33">
        <v>1</v>
      </c>
      <c r="H57" s="33">
        <v>1</v>
      </c>
      <c r="I57" s="33">
        <v>1</v>
      </c>
      <c r="J57" s="33">
        <v>1</v>
      </c>
      <c r="K57" s="33">
        <v>1</v>
      </c>
      <c r="L57" s="33">
        <v>3</v>
      </c>
      <c r="N57" s="33" t="s">
        <v>390</v>
      </c>
      <c r="O57" s="22">
        <f t="shared" si="0"/>
        <v>9</v>
      </c>
    </row>
    <row r="58" spans="2:15" ht="14.4">
      <c r="B58" s="30"/>
      <c r="C58" s="24"/>
      <c r="D58" s="31"/>
      <c r="E58" s="32" t="str">
        <f>MID(D57,10,8)</f>
        <v>19120459</v>
      </c>
      <c r="F58" s="33">
        <v>1</v>
      </c>
      <c r="G58" s="33">
        <v>1</v>
      </c>
      <c r="H58" s="33">
        <v>1</v>
      </c>
      <c r="I58" s="33">
        <v>1</v>
      </c>
      <c r="J58" s="33">
        <v>1</v>
      </c>
      <c r="K58" s="33">
        <v>1</v>
      </c>
      <c r="L58" s="33">
        <v>3</v>
      </c>
      <c r="O58" s="22">
        <f t="shared" si="0"/>
        <v>9</v>
      </c>
    </row>
    <row r="59" spans="2:15" ht="14.4">
      <c r="B59" s="30"/>
      <c r="C59" s="24">
        <v>0.625</v>
      </c>
      <c r="D59" s="31" t="s">
        <v>391</v>
      </c>
      <c r="E59" s="32" t="str">
        <f>LEFT(D59,8)</f>
        <v>19120473</v>
      </c>
      <c r="F59" s="33">
        <v>1</v>
      </c>
      <c r="G59" s="33">
        <v>1</v>
      </c>
      <c r="H59" s="33">
        <v>1</v>
      </c>
      <c r="I59" s="33">
        <v>1</v>
      </c>
      <c r="J59" s="33">
        <v>1</v>
      </c>
      <c r="K59" s="33">
        <v>1</v>
      </c>
      <c r="L59" s="33">
        <v>2</v>
      </c>
      <c r="O59" s="22">
        <f t="shared" si="0"/>
        <v>8</v>
      </c>
    </row>
    <row r="60" spans="2:15" ht="14.4">
      <c r="B60" s="23"/>
      <c r="C60" s="24"/>
      <c r="D60" s="31"/>
      <c r="E60" s="32" t="str">
        <f>MID(D59,10,8)</f>
        <v>19120465</v>
      </c>
      <c r="F60" s="33">
        <v>1</v>
      </c>
      <c r="G60" s="33">
        <v>1</v>
      </c>
      <c r="H60" s="33">
        <v>1</v>
      </c>
      <c r="I60" s="33">
        <v>1</v>
      </c>
      <c r="J60" s="33">
        <v>1</v>
      </c>
      <c r="K60" s="33">
        <v>1</v>
      </c>
      <c r="L60" s="33">
        <v>2</v>
      </c>
      <c r="N60" s="33"/>
      <c r="O60" s="22">
        <f t="shared" si="0"/>
        <v>8</v>
      </c>
    </row>
    <row r="61" spans="2:15" ht="14.4">
      <c r="B61" s="36">
        <v>44208</v>
      </c>
      <c r="C61" s="37">
        <v>0.35416666666666669</v>
      </c>
      <c r="D61" s="38" t="s">
        <v>392</v>
      </c>
      <c r="E61" s="39" t="str">
        <f>LEFT(D61,8)</f>
        <v>19120299</v>
      </c>
      <c r="F61" s="33">
        <v>1</v>
      </c>
      <c r="G61" s="33">
        <v>1</v>
      </c>
      <c r="H61" s="33">
        <v>1</v>
      </c>
      <c r="I61" s="33">
        <v>1</v>
      </c>
      <c r="J61" s="33">
        <v>2</v>
      </c>
      <c r="K61" s="33">
        <v>1</v>
      </c>
      <c r="L61" s="33">
        <v>2</v>
      </c>
      <c r="N61" s="33" t="s">
        <v>393</v>
      </c>
      <c r="O61" s="22">
        <f t="shared" si="0"/>
        <v>9</v>
      </c>
    </row>
    <row r="62" spans="2:15" ht="14.4">
      <c r="B62" s="40"/>
      <c r="C62" s="37"/>
      <c r="D62" s="38"/>
      <c r="E62" s="41" t="s">
        <v>237</v>
      </c>
      <c r="F62" s="33">
        <v>1</v>
      </c>
      <c r="G62" s="33">
        <v>1</v>
      </c>
      <c r="H62" s="33">
        <v>1</v>
      </c>
      <c r="I62" s="33">
        <v>1</v>
      </c>
      <c r="J62" s="33">
        <v>2</v>
      </c>
      <c r="K62" s="33">
        <v>1</v>
      </c>
      <c r="L62" s="33">
        <v>3</v>
      </c>
      <c r="O62" s="22">
        <f t="shared" si="0"/>
        <v>10</v>
      </c>
    </row>
    <row r="63" spans="2:15" ht="14.4">
      <c r="B63" s="40"/>
      <c r="C63" s="37">
        <v>0.3611111111111111</v>
      </c>
      <c r="D63" s="38" t="s">
        <v>394</v>
      </c>
      <c r="E63" s="39" t="str">
        <f>LEFT(D63,8)</f>
        <v>19120301</v>
      </c>
      <c r="F63" s="33">
        <v>1</v>
      </c>
      <c r="G63" s="33">
        <v>1</v>
      </c>
      <c r="H63" s="33">
        <v>1</v>
      </c>
      <c r="I63" s="33">
        <v>1</v>
      </c>
      <c r="J63" s="33">
        <v>2</v>
      </c>
      <c r="K63" s="33">
        <v>1</v>
      </c>
      <c r="L63" s="33">
        <v>1</v>
      </c>
      <c r="N63" s="33" t="s">
        <v>395</v>
      </c>
      <c r="O63" s="22">
        <f t="shared" si="0"/>
        <v>8</v>
      </c>
    </row>
    <row r="64" spans="2:15" ht="14.4">
      <c r="B64" s="40"/>
      <c r="C64" s="42"/>
      <c r="D64" s="38"/>
      <c r="E64" s="39"/>
      <c r="O64" s="22">
        <f t="shared" si="0"/>
        <v>0</v>
      </c>
    </row>
    <row r="65" spans="2:15" ht="14.4">
      <c r="B65" s="40"/>
      <c r="C65" s="42"/>
      <c r="D65" s="38" t="s">
        <v>396</v>
      </c>
      <c r="E65" s="39" t="str">
        <f>LEFT(D65,8)</f>
        <v>19120303</v>
      </c>
      <c r="F65" s="33">
        <v>1</v>
      </c>
      <c r="G65" s="33">
        <v>1</v>
      </c>
      <c r="H65" s="33">
        <v>1</v>
      </c>
      <c r="I65" s="33">
        <v>1</v>
      </c>
      <c r="J65" s="33">
        <v>2</v>
      </c>
      <c r="K65" s="33">
        <v>1</v>
      </c>
      <c r="L65" s="33">
        <v>3</v>
      </c>
      <c r="O65" s="22">
        <f t="shared" si="0"/>
        <v>10</v>
      </c>
    </row>
    <row r="66" spans="2:15" ht="14.4">
      <c r="B66" s="40"/>
      <c r="C66" s="37"/>
      <c r="D66" s="38"/>
      <c r="E66" s="41" t="s">
        <v>203</v>
      </c>
      <c r="F66" s="33">
        <v>1</v>
      </c>
      <c r="G66" s="33">
        <v>1</v>
      </c>
      <c r="H66" s="33">
        <v>1</v>
      </c>
      <c r="I66" s="33">
        <v>1</v>
      </c>
      <c r="J66" s="33">
        <v>2</v>
      </c>
      <c r="K66" s="33">
        <v>1</v>
      </c>
      <c r="L66" s="33">
        <v>3</v>
      </c>
      <c r="O66" s="22">
        <f t="shared" si="0"/>
        <v>10</v>
      </c>
    </row>
    <row r="67" spans="2:15" ht="14.4">
      <c r="B67" s="40"/>
      <c r="C67" s="37">
        <v>0.36805555555555558</v>
      </c>
      <c r="D67" s="38" t="s">
        <v>397</v>
      </c>
      <c r="E67" s="39" t="str">
        <f>LEFT(D67,8)</f>
        <v>19120302</v>
      </c>
      <c r="F67" s="33">
        <v>1</v>
      </c>
      <c r="G67" s="33">
        <v>1</v>
      </c>
      <c r="H67" s="33">
        <v>1</v>
      </c>
      <c r="I67" s="33">
        <v>1</v>
      </c>
      <c r="J67" s="33">
        <v>2</v>
      </c>
      <c r="K67" s="33">
        <v>0.5</v>
      </c>
      <c r="L67" s="33">
        <v>2.5</v>
      </c>
      <c r="O67" s="22">
        <f t="shared" si="0"/>
        <v>9</v>
      </c>
    </row>
    <row r="68" spans="2:15" ht="14.4">
      <c r="B68" s="40"/>
      <c r="C68" s="37"/>
      <c r="D68" s="38"/>
      <c r="E68" s="39" t="str">
        <f>MID(D67,10,8)</f>
        <v>19120315</v>
      </c>
      <c r="F68" s="33">
        <v>1</v>
      </c>
      <c r="G68" s="33">
        <v>1</v>
      </c>
      <c r="H68" s="33">
        <v>1</v>
      </c>
      <c r="I68" s="33">
        <v>1</v>
      </c>
      <c r="J68" s="33">
        <v>2</v>
      </c>
      <c r="K68" s="33">
        <v>0.5</v>
      </c>
      <c r="L68" s="33">
        <v>2.5</v>
      </c>
      <c r="O68" s="22">
        <f t="shared" si="0"/>
        <v>9</v>
      </c>
    </row>
    <row r="69" spans="2:15" ht="14.4">
      <c r="B69" s="40"/>
      <c r="C69" s="37">
        <v>0.375</v>
      </c>
      <c r="D69" s="38" t="s">
        <v>398</v>
      </c>
      <c r="E69" s="39" t="str">
        <f>LEFT(D69,8)</f>
        <v>19120318</v>
      </c>
      <c r="F69" s="33">
        <v>1</v>
      </c>
      <c r="G69" s="33">
        <v>1</v>
      </c>
      <c r="H69" s="33">
        <v>1</v>
      </c>
      <c r="I69" s="33">
        <v>1</v>
      </c>
      <c r="J69" s="33">
        <v>1</v>
      </c>
      <c r="K69" s="33">
        <v>0.5</v>
      </c>
      <c r="L69" s="33">
        <v>2.5</v>
      </c>
      <c r="O69" s="22">
        <f t="shared" si="0"/>
        <v>8</v>
      </c>
    </row>
    <row r="70" spans="2:15" ht="14.4">
      <c r="B70" s="40"/>
      <c r="C70" s="37"/>
      <c r="D70" s="38"/>
      <c r="E70" s="39" t="str">
        <f>MID(D69,10,8)</f>
        <v>19120387</v>
      </c>
      <c r="F70" s="33">
        <v>1</v>
      </c>
      <c r="G70" s="33">
        <v>1</v>
      </c>
      <c r="H70" s="33">
        <v>1</v>
      </c>
      <c r="I70" s="33">
        <v>1</v>
      </c>
      <c r="J70" s="33">
        <v>1</v>
      </c>
      <c r="K70" s="33">
        <v>0.5</v>
      </c>
      <c r="L70" s="33">
        <v>3</v>
      </c>
      <c r="O70" s="22">
        <f t="shared" si="0"/>
        <v>8.5</v>
      </c>
    </row>
    <row r="71" spans="2:15" ht="14.4">
      <c r="B71" s="40"/>
      <c r="C71" s="37">
        <v>0.38194444444444442</v>
      </c>
      <c r="D71" s="38" t="s">
        <v>399</v>
      </c>
      <c r="E71" s="39" t="str">
        <f>LEFT(D71,8)</f>
        <v>19120321</v>
      </c>
      <c r="F71" s="33">
        <v>1</v>
      </c>
      <c r="G71" s="33">
        <v>1</v>
      </c>
      <c r="H71" s="33">
        <v>1</v>
      </c>
      <c r="I71" s="33">
        <v>1</v>
      </c>
      <c r="J71" s="33">
        <v>2</v>
      </c>
      <c r="K71" s="33">
        <v>1</v>
      </c>
      <c r="L71" s="33">
        <v>3</v>
      </c>
      <c r="O71" s="22">
        <f t="shared" si="0"/>
        <v>10</v>
      </c>
    </row>
    <row r="72" spans="2:15" ht="14.4">
      <c r="B72" s="40"/>
      <c r="C72" s="37"/>
      <c r="D72" s="38"/>
      <c r="E72" s="39" t="str">
        <f>MID(D71,10,8)</f>
        <v>19120347</v>
      </c>
      <c r="F72" s="33">
        <v>1</v>
      </c>
      <c r="G72" s="33">
        <v>1</v>
      </c>
      <c r="H72" s="33">
        <v>1</v>
      </c>
      <c r="I72" s="33">
        <v>1</v>
      </c>
      <c r="J72" s="33">
        <v>2</v>
      </c>
      <c r="K72" s="33">
        <v>1</v>
      </c>
      <c r="L72" s="33">
        <v>3</v>
      </c>
      <c r="O72" s="22">
        <f t="shared" si="0"/>
        <v>10</v>
      </c>
    </row>
    <row r="73" spans="2:15" ht="14.4">
      <c r="B73" s="40"/>
      <c r="C73" s="37">
        <v>0.3888888888888889</v>
      </c>
      <c r="D73" s="38" t="s">
        <v>400</v>
      </c>
      <c r="E73" s="39" t="str">
        <f>LEFT(D73,8)</f>
        <v>19120331</v>
      </c>
      <c r="F73" s="33">
        <v>1</v>
      </c>
      <c r="G73" s="33">
        <v>1</v>
      </c>
      <c r="H73" s="33">
        <v>1</v>
      </c>
      <c r="I73" s="33">
        <v>1</v>
      </c>
      <c r="J73" s="33">
        <v>2</v>
      </c>
      <c r="K73" s="33">
        <v>1</v>
      </c>
      <c r="L73" s="33">
        <v>2.5</v>
      </c>
      <c r="O73" s="22">
        <f t="shared" si="0"/>
        <v>9.5</v>
      </c>
    </row>
    <row r="74" spans="2:15" ht="14.4">
      <c r="B74" s="40"/>
      <c r="C74" s="37"/>
      <c r="D74" s="38"/>
      <c r="E74" s="39" t="str">
        <f>MID(D73,10,8)</f>
        <v>19120368</v>
      </c>
      <c r="F74" s="33">
        <v>1</v>
      </c>
      <c r="G74" s="33">
        <v>1</v>
      </c>
      <c r="H74" s="33">
        <v>1</v>
      </c>
      <c r="I74" s="33">
        <v>1</v>
      </c>
      <c r="J74" s="33">
        <v>2</v>
      </c>
      <c r="K74" s="33">
        <v>1</v>
      </c>
      <c r="L74" s="33">
        <v>2.5</v>
      </c>
      <c r="O74" s="22">
        <f t="shared" si="0"/>
        <v>9.5</v>
      </c>
    </row>
    <row r="75" spans="2:15" ht="14.4">
      <c r="B75" s="40"/>
      <c r="C75" s="37">
        <v>0.39583333333333331</v>
      </c>
      <c r="D75" s="38" t="s">
        <v>401</v>
      </c>
      <c r="E75" s="39" t="str">
        <f>LEFT(D75,8)</f>
        <v>19120338</v>
      </c>
      <c r="F75" s="33">
        <v>1</v>
      </c>
      <c r="G75" s="33">
        <v>1</v>
      </c>
      <c r="H75" s="33">
        <v>1</v>
      </c>
      <c r="I75" s="33">
        <v>1</v>
      </c>
      <c r="J75" s="33">
        <v>2</v>
      </c>
      <c r="K75" s="33">
        <v>1</v>
      </c>
      <c r="L75" s="33">
        <v>3</v>
      </c>
      <c r="O75" s="22">
        <f t="shared" si="0"/>
        <v>10</v>
      </c>
    </row>
    <row r="76" spans="2:15" ht="14.4">
      <c r="B76" s="40"/>
      <c r="C76" s="37"/>
      <c r="D76" s="38"/>
      <c r="E76" s="39"/>
      <c r="O76" s="22">
        <f t="shared" si="0"/>
        <v>0</v>
      </c>
    </row>
    <row r="77" spans="2:15" ht="14.4">
      <c r="B77" s="40"/>
      <c r="C77" s="37">
        <v>0.40972222222222221</v>
      </c>
      <c r="D77" s="38" t="s">
        <v>402</v>
      </c>
      <c r="E77" s="39" t="str">
        <f>LEFT(D77,8)</f>
        <v>19120361</v>
      </c>
      <c r="F77" s="33">
        <v>1</v>
      </c>
      <c r="G77" s="33">
        <v>1</v>
      </c>
      <c r="H77" s="33">
        <v>1</v>
      </c>
      <c r="I77" s="33">
        <v>1</v>
      </c>
      <c r="J77" s="33">
        <v>2</v>
      </c>
      <c r="K77" s="33">
        <v>1</v>
      </c>
      <c r="L77" s="33">
        <v>3</v>
      </c>
      <c r="O77" s="22">
        <f t="shared" si="0"/>
        <v>10</v>
      </c>
    </row>
    <row r="78" spans="2:15" ht="14.4">
      <c r="B78" s="40"/>
      <c r="C78" s="37"/>
      <c r="D78" s="38"/>
      <c r="E78" s="39" t="str">
        <f>MID(D77,10,8)</f>
        <v>19120421</v>
      </c>
      <c r="F78" s="33">
        <v>1</v>
      </c>
      <c r="G78" s="33">
        <v>1</v>
      </c>
      <c r="H78" s="33">
        <v>1</v>
      </c>
      <c r="I78" s="33">
        <v>1</v>
      </c>
      <c r="J78" s="33">
        <v>2</v>
      </c>
      <c r="K78" s="33">
        <v>1</v>
      </c>
      <c r="L78" s="33">
        <v>3</v>
      </c>
      <c r="O78" s="22">
        <f t="shared" si="0"/>
        <v>10</v>
      </c>
    </row>
    <row r="79" spans="2:15" ht="14.4">
      <c r="B79" s="40"/>
      <c r="C79" s="37">
        <v>0.41666666666666669</v>
      </c>
      <c r="D79" s="38" t="s">
        <v>403</v>
      </c>
      <c r="E79" s="39" t="str">
        <f>LEFT(D79,8)</f>
        <v>19120374</v>
      </c>
      <c r="F79" s="33">
        <v>1</v>
      </c>
      <c r="G79" s="33">
        <v>1</v>
      </c>
      <c r="H79" s="33">
        <v>1</v>
      </c>
      <c r="I79" s="33">
        <v>1</v>
      </c>
      <c r="J79" s="33">
        <v>2</v>
      </c>
      <c r="K79" s="33">
        <v>1</v>
      </c>
      <c r="L79" s="33">
        <v>3</v>
      </c>
      <c r="O79" s="22">
        <f t="shared" si="0"/>
        <v>10</v>
      </c>
    </row>
    <row r="80" spans="2:15" ht="14.4">
      <c r="B80" s="40"/>
      <c r="C80" s="37"/>
      <c r="D80" s="38"/>
      <c r="E80" s="39" t="str">
        <f>MID(D79,10,8)</f>
        <v>19120470</v>
      </c>
      <c r="F80" s="33">
        <v>1</v>
      </c>
      <c r="G80" s="33">
        <v>1</v>
      </c>
      <c r="H80" s="33">
        <v>1</v>
      </c>
      <c r="I80" s="33">
        <v>1</v>
      </c>
      <c r="J80" s="33">
        <v>2</v>
      </c>
      <c r="K80" s="33">
        <v>1</v>
      </c>
      <c r="L80" s="33">
        <v>3</v>
      </c>
      <c r="O80" s="22">
        <f t="shared" si="0"/>
        <v>10</v>
      </c>
    </row>
    <row r="81" spans="2:15" ht="14.4">
      <c r="B81" s="40"/>
      <c r="C81" s="37">
        <v>0.4236111111111111</v>
      </c>
      <c r="D81" s="38" t="s">
        <v>404</v>
      </c>
      <c r="E81" s="39" t="str">
        <f>LEFT(D81,8)</f>
        <v>19120384</v>
      </c>
      <c r="F81" s="33">
        <v>1</v>
      </c>
      <c r="G81" s="33">
        <v>1</v>
      </c>
      <c r="H81" s="33">
        <v>1</v>
      </c>
      <c r="I81" s="33">
        <v>1</v>
      </c>
      <c r="J81" s="33">
        <v>2</v>
      </c>
      <c r="K81" s="33">
        <v>1</v>
      </c>
      <c r="L81" s="33">
        <v>2.5</v>
      </c>
      <c r="O81" s="22">
        <f t="shared" si="0"/>
        <v>9.5</v>
      </c>
    </row>
    <row r="82" spans="2:15" ht="14.4">
      <c r="B82" s="40"/>
      <c r="C82" s="37"/>
      <c r="D82" s="38"/>
      <c r="E82" s="39" t="str">
        <f>MID(D81,10,8)</f>
        <v>19120328</v>
      </c>
      <c r="F82" s="33">
        <v>1</v>
      </c>
      <c r="G82" s="33">
        <v>1</v>
      </c>
      <c r="H82" s="33">
        <v>1</v>
      </c>
      <c r="I82" s="33">
        <v>1</v>
      </c>
      <c r="J82" s="33">
        <v>2</v>
      </c>
      <c r="K82" s="33">
        <v>1</v>
      </c>
      <c r="L82" s="33">
        <v>2</v>
      </c>
      <c r="O82" s="22">
        <f t="shared" si="0"/>
        <v>9</v>
      </c>
    </row>
    <row r="83" spans="2:15" ht="14.4">
      <c r="B83" s="40"/>
      <c r="C83" s="37">
        <v>0.43055555555555558</v>
      </c>
      <c r="D83" s="38" t="s">
        <v>405</v>
      </c>
      <c r="E83" s="39" t="str">
        <f>LEFT(D83,8)</f>
        <v>19120364</v>
      </c>
      <c r="F83" s="33">
        <v>1</v>
      </c>
      <c r="G83" s="33">
        <v>1</v>
      </c>
      <c r="H83" s="33">
        <v>1</v>
      </c>
      <c r="I83" s="33">
        <v>1</v>
      </c>
      <c r="J83" s="33">
        <v>2</v>
      </c>
      <c r="K83" s="33">
        <v>1</v>
      </c>
      <c r="L83" s="33">
        <v>3</v>
      </c>
      <c r="O83" s="22">
        <f t="shared" si="0"/>
        <v>10</v>
      </c>
    </row>
    <row r="84" spans="2:15" ht="14.4">
      <c r="B84" s="40"/>
      <c r="C84" s="37"/>
      <c r="D84" s="38"/>
      <c r="E84" s="39" t="str">
        <f>MID(D83,10,8)</f>
        <v>19120389</v>
      </c>
      <c r="F84" s="33">
        <v>1</v>
      </c>
      <c r="G84" s="33">
        <v>1</v>
      </c>
      <c r="H84" s="33">
        <v>1</v>
      </c>
      <c r="I84" s="33">
        <v>1</v>
      </c>
      <c r="J84" s="33">
        <v>2</v>
      </c>
      <c r="K84" s="33">
        <v>1</v>
      </c>
      <c r="L84" s="33">
        <v>3</v>
      </c>
      <c r="O84" s="22">
        <f t="shared" si="0"/>
        <v>10</v>
      </c>
    </row>
    <row r="85" spans="2:15" ht="14.4">
      <c r="B85" s="40"/>
      <c r="C85" s="37">
        <v>0.4375</v>
      </c>
      <c r="D85" s="38" t="s">
        <v>406</v>
      </c>
      <c r="E85" s="39" t="str">
        <f>LEFT(D85,8)</f>
        <v>19120330</v>
      </c>
      <c r="F85" s="33">
        <v>1</v>
      </c>
      <c r="G85" s="33">
        <v>1</v>
      </c>
      <c r="H85" s="33">
        <v>1</v>
      </c>
      <c r="I85" s="33">
        <v>1</v>
      </c>
      <c r="J85" s="33">
        <v>2</v>
      </c>
      <c r="K85" s="33">
        <v>1</v>
      </c>
      <c r="L85" s="33">
        <v>2.5</v>
      </c>
      <c r="O85" s="22">
        <f t="shared" si="0"/>
        <v>9.5</v>
      </c>
    </row>
    <row r="86" spans="2:15" ht="14.4">
      <c r="B86" s="40"/>
      <c r="C86" s="37"/>
      <c r="D86" s="38"/>
      <c r="E86" s="39" t="str">
        <f>MID(D85,10,8)</f>
        <v>19120390</v>
      </c>
      <c r="F86" s="33">
        <v>1</v>
      </c>
      <c r="G86" s="33">
        <v>1</v>
      </c>
      <c r="H86" s="33">
        <v>1</v>
      </c>
      <c r="I86" s="33">
        <v>1</v>
      </c>
      <c r="J86" s="33">
        <v>2</v>
      </c>
      <c r="K86" s="33">
        <v>1</v>
      </c>
      <c r="L86" s="33">
        <v>2.5</v>
      </c>
      <c r="O86" s="22">
        <f t="shared" si="0"/>
        <v>9.5</v>
      </c>
    </row>
    <row r="87" spans="2:15" ht="14.4">
      <c r="B87" s="40"/>
      <c r="C87" s="37">
        <v>0.44444444444444442</v>
      </c>
      <c r="D87" s="38" t="s">
        <v>407</v>
      </c>
      <c r="E87" s="39" t="str">
        <f>LEFT(D87,8)</f>
        <v>19120402</v>
      </c>
      <c r="F87" s="33">
        <v>1</v>
      </c>
      <c r="G87" s="33">
        <v>1</v>
      </c>
      <c r="H87" s="33">
        <v>1</v>
      </c>
      <c r="I87" s="33">
        <v>1</v>
      </c>
      <c r="J87" s="33">
        <v>2</v>
      </c>
      <c r="K87" s="33">
        <v>1</v>
      </c>
      <c r="L87" s="33">
        <v>2</v>
      </c>
      <c r="N87" s="33" t="s">
        <v>408</v>
      </c>
      <c r="O87" s="22">
        <f t="shared" si="0"/>
        <v>9</v>
      </c>
    </row>
    <row r="88" spans="2:15" ht="14.4">
      <c r="B88" s="40"/>
      <c r="C88" s="37"/>
      <c r="D88" s="38"/>
      <c r="E88" s="39" t="str">
        <f>MID(D87,10,8)</f>
        <v>19120423</v>
      </c>
      <c r="F88" s="33">
        <v>1</v>
      </c>
      <c r="G88" s="33">
        <v>1</v>
      </c>
      <c r="H88" s="33">
        <v>1</v>
      </c>
      <c r="I88" s="33">
        <v>1</v>
      </c>
      <c r="J88" s="33">
        <v>2</v>
      </c>
      <c r="K88" s="33">
        <v>1</v>
      </c>
      <c r="L88" s="33">
        <v>2</v>
      </c>
      <c r="N88" s="33" t="s">
        <v>408</v>
      </c>
      <c r="O88" s="22">
        <f t="shared" si="0"/>
        <v>9</v>
      </c>
    </row>
    <row r="89" spans="2:15" ht="14.4">
      <c r="B89" s="40"/>
      <c r="C89" s="37">
        <v>0.4513888888888889</v>
      </c>
      <c r="D89" s="38" t="s">
        <v>409</v>
      </c>
      <c r="E89" s="39" t="str">
        <f>LEFT(D89,8)</f>
        <v>19120407</v>
      </c>
      <c r="F89" s="33">
        <v>1</v>
      </c>
      <c r="G89" s="33">
        <v>1</v>
      </c>
      <c r="H89" s="33">
        <v>1</v>
      </c>
      <c r="I89" s="33">
        <v>1</v>
      </c>
      <c r="J89" s="33">
        <v>2</v>
      </c>
      <c r="K89" s="33">
        <v>1</v>
      </c>
      <c r="L89" s="33">
        <v>2.5</v>
      </c>
      <c r="O89" s="22">
        <f t="shared" si="0"/>
        <v>9.5</v>
      </c>
    </row>
    <row r="90" spans="2:15" ht="14.4">
      <c r="B90" s="40"/>
      <c r="C90" s="37"/>
      <c r="D90" s="38"/>
      <c r="E90" s="39"/>
      <c r="O90" s="22">
        <f t="shared" si="0"/>
        <v>0</v>
      </c>
    </row>
    <row r="91" spans="2:15" ht="14.4">
      <c r="B91" s="40"/>
      <c r="C91" s="37">
        <v>0.45833333333333331</v>
      </c>
      <c r="D91" s="38" t="s">
        <v>410</v>
      </c>
      <c r="E91" s="39" t="str">
        <f>LEFT(D91,8)</f>
        <v>19120325</v>
      </c>
      <c r="F91" s="33">
        <v>1</v>
      </c>
      <c r="G91" s="33">
        <v>1</v>
      </c>
      <c r="H91" s="33">
        <v>1</v>
      </c>
      <c r="I91" s="33">
        <v>1</v>
      </c>
      <c r="J91" s="33">
        <v>1.5</v>
      </c>
      <c r="K91" s="33">
        <v>1</v>
      </c>
      <c r="L91" s="33">
        <v>2.5</v>
      </c>
      <c r="N91" s="33" t="s">
        <v>411</v>
      </c>
      <c r="O91" s="22">
        <f t="shared" si="0"/>
        <v>9</v>
      </c>
    </row>
    <row r="92" spans="2:15" ht="14.4">
      <c r="B92" s="40"/>
      <c r="C92" s="37"/>
      <c r="D92" s="38"/>
      <c r="E92" s="39" t="str">
        <f>MID(D91,10,8)</f>
        <v>19120416</v>
      </c>
      <c r="F92" s="33">
        <v>1</v>
      </c>
      <c r="G92" s="33">
        <v>1</v>
      </c>
      <c r="H92" s="33">
        <v>1</v>
      </c>
      <c r="I92" s="33">
        <v>1</v>
      </c>
      <c r="J92" s="33">
        <v>1.5</v>
      </c>
      <c r="K92" s="33">
        <v>1</v>
      </c>
      <c r="L92" s="33">
        <v>2.5</v>
      </c>
      <c r="O92" s="22">
        <f t="shared" si="0"/>
        <v>9</v>
      </c>
    </row>
    <row r="93" spans="2:15" ht="14.4">
      <c r="B93" s="40"/>
      <c r="C93" s="37">
        <v>0.46527777777777779</v>
      </c>
      <c r="D93" s="38" t="s">
        <v>412</v>
      </c>
      <c r="E93" s="39" t="str">
        <f>LEFT(D93,8)</f>
        <v>19120422</v>
      </c>
      <c r="F93" s="33">
        <v>1</v>
      </c>
      <c r="G93" s="33">
        <v>1</v>
      </c>
      <c r="H93" s="33">
        <v>1</v>
      </c>
      <c r="I93" s="33">
        <v>1</v>
      </c>
      <c r="J93" s="33">
        <v>1</v>
      </c>
      <c r="K93" s="33">
        <v>1</v>
      </c>
      <c r="L93" s="33">
        <v>3</v>
      </c>
      <c r="O93" s="22">
        <f t="shared" si="0"/>
        <v>9</v>
      </c>
    </row>
    <row r="94" spans="2:15" ht="14.4">
      <c r="B94" s="40"/>
      <c r="C94" s="37"/>
      <c r="D94" s="38"/>
      <c r="E94" s="39" t="str">
        <f>MID(D93,10,8)</f>
        <v>19120462</v>
      </c>
      <c r="F94" s="33">
        <v>1</v>
      </c>
      <c r="G94" s="33">
        <v>1</v>
      </c>
      <c r="H94" s="33">
        <v>1</v>
      </c>
      <c r="I94" s="33">
        <v>1</v>
      </c>
      <c r="J94" s="33">
        <v>1</v>
      </c>
      <c r="K94" s="33">
        <v>1</v>
      </c>
      <c r="L94" s="33">
        <v>3</v>
      </c>
      <c r="O94" s="22">
        <f t="shared" si="0"/>
        <v>9</v>
      </c>
    </row>
    <row r="95" spans="2:15" ht="14.4">
      <c r="B95" s="40"/>
      <c r="C95" s="37">
        <v>0.47222222222222221</v>
      </c>
      <c r="D95" s="25" t="s">
        <v>413</v>
      </c>
      <c r="E95" s="26" t="str">
        <f>LEFT(D95,8)</f>
        <v>19120432</v>
      </c>
      <c r="F95" s="28"/>
      <c r="G95" s="28"/>
      <c r="H95" s="28"/>
      <c r="I95" s="28"/>
      <c r="J95" s="28"/>
      <c r="K95" s="28"/>
      <c r="L95" s="28"/>
      <c r="O95" s="22">
        <f t="shared" si="0"/>
        <v>0</v>
      </c>
    </row>
    <row r="96" spans="2:15" ht="14.4">
      <c r="B96" s="40"/>
      <c r="C96" s="37"/>
      <c r="D96" s="43" t="s">
        <v>414</v>
      </c>
      <c r="E96" s="39"/>
      <c r="O96" s="22">
        <f t="shared" si="0"/>
        <v>0</v>
      </c>
    </row>
    <row r="97" spans="2:15" ht="14.4">
      <c r="B97" s="40"/>
      <c r="C97" s="37">
        <v>0.47916666666666669</v>
      </c>
      <c r="D97" s="38" t="s">
        <v>415</v>
      </c>
      <c r="E97" s="39" t="str">
        <f>LEFT(D97,8)</f>
        <v>19120287</v>
      </c>
      <c r="F97" s="33">
        <v>1</v>
      </c>
      <c r="G97" s="33">
        <v>1</v>
      </c>
      <c r="H97" s="33">
        <v>1</v>
      </c>
      <c r="I97" s="33">
        <v>1</v>
      </c>
      <c r="J97" s="33">
        <v>0</v>
      </c>
      <c r="K97" s="33">
        <v>1</v>
      </c>
      <c r="L97" s="33">
        <v>2</v>
      </c>
      <c r="O97" s="22">
        <f t="shared" si="0"/>
        <v>7</v>
      </c>
    </row>
    <row r="98" spans="2:15" ht="14.4">
      <c r="D98" s="38"/>
      <c r="E98" s="39" t="str">
        <f>MID(D97,10,8)</f>
        <v>19120445</v>
      </c>
      <c r="F98" s="33">
        <v>1</v>
      </c>
      <c r="G98" s="33">
        <v>1</v>
      </c>
      <c r="H98" s="33">
        <v>1</v>
      </c>
      <c r="I98" s="33">
        <v>1</v>
      </c>
      <c r="J98" s="33">
        <v>0</v>
      </c>
      <c r="K98" s="33">
        <v>1</v>
      </c>
      <c r="L98" s="33">
        <v>2</v>
      </c>
      <c r="O98" s="22">
        <f t="shared" si="0"/>
        <v>7</v>
      </c>
    </row>
    <row r="99" spans="2:15" ht="13.2">
      <c r="E99" s="44"/>
    </row>
    <row r="100" spans="2:15" ht="13.2">
      <c r="E100" s="44"/>
    </row>
    <row r="101" spans="2:15" ht="13.2">
      <c r="E101" s="44"/>
    </row>
    <row r="102" spans="2:15" ht="13.2">
      <c r="E102" s="44"/>
    </row>
    <row r="103" spans="2:15" ht="13.2">
      <c r="E103" s="44"/>
    </row>
    <row r="104" spans="2:15" ht="13.2">
      <c r="E104" s="44"/>
    </row>
    <row r="105" spans="2:15" ht="13.2">
      <c r="E105" s="44"/>
    </row>
    <row r="106" spans="2:15" ht="13.2">
      <c r="E106" s="44"/>
    </row>
    <row r="107" spans="2:15" ht="13.2">
      <c r="E107" s="44"/>
    </row>
    <row r="108" spans="2:15" ht="13.2">
      <c r="E108" s="44"/>
    </row>
    <row r="109" spans="2:15" ht="13.2">
      <c r="E109" s="44"/>
    </row>
    <row r="110" spans="2:15" ht="13.2">
      <c r="E110" s="44"/>
    </row>
    <row r="111" spans="2:15" ht="13.2">
      <c r="E111" s="44"/>
    </row>
    <row r="112" spans="2:15" ht="13.2">
      <c r="E112" s="44"/>
    </row>
    <row r="113" spans="5:5" ht="13.2">
      <c r="E113" s="44"/>
    </row>
    <row r="114" spans="5:5" ht="13.2">
      <c r="E114" s="44"/>
    </row>
    <row r="115" spans="5:5" ht="13.2">
      <c r="E115" s="44"/>
    </row>
    <row r="116" spans="5:5" ht="13.2">
      <c r="E116" s="44"/>
    </row>
    <row r="117" spans="5:5" ht="13.2">
      <c r="E117" s="44"/>
    </row>
    <row r="118" spans="5:5" ht="13.2">
      <c r="E118" s="44"/>
    </row>
    <row r="119" spans="5:5" ht="13.2">
      <c r="E119" s="44"/>
    </row>
    <row r="120" spans="5:5" ht="13.2">
      <c r="E120" s="44"/>
    </row>
    <row r="121" spans="5:5" ht="13.2">
      <c r="E121" s="44"/>
    </row>
    <row r="122" spans="5:5" ht="13.2">
      <c r="E122" s="44"/>
    </row>
    <row r="123" spans="5:5" ht="13.2">
      <c r="E123" s="44"/>
    </row>
    <row r="124" spans="5:5" ht="13.2">
      <c r="E124" s="44"/>
    </row>
    <row r="125" spans="5:5" ht="13.2">
      <c r="E125" s="44"/>
    </row>
    <row r="126" spans="5:5" ht="13.2">
      <c r="E126" s="44"/>
    </row>
    <row r="127" spans="5:5" ht="13.2">
      <c r="E127" s="44"/>
    </row>
    <row r="128" spans="5:5" ht="13.2">
      <c r="E128" s="44"/>
    </row>
    <row r="129" spans="5:5" ht="13.2">
      <c r="E129" s="44"/>
    </row>
    <row r="130" spans="5:5" ht="13.2">
      <c r="E130" s="44"/>
    </row>
    <row r="131" spans="5:5" ht="13.2">
      <c r="E131" s="44"/>
    </row>
    <row r="132" spans="5:5" ht="13.2">
      <c r="E132" s="44"/>
    </row>
    <row r="133" spans="5:5" ht="13.2">
      <c r="E133" s="44"/>
    </row>
    <row r="134" spans="5:5" ht="13.2">
      <c r="E134" s="44"/>
    </row>
    <row r="135" spans="5:5" ht="13.2">
      <c r="E135" s="44"/>
    </row>
    <row r="136" spans="5:5" ht="13.2">
      <c r="E136" s="44"/>
    </row>
    <row r="137" spans="5:5" ht="13.2">
      <c r="E137" s="44"/>
    </row>
    <row r="138" spans="5:5" ht="13.2">
      <c r="E138" s="44"/>
    </row>
    <row r="139" spans="5:5" ht="13.2">
      <c r="E139" s="44"/>
    </row>
    <row r="140" spans="5:5" ht="13.2">
      <c r="E140" s="44"/>
    </row>
    <row r="141" spans="5:5" ht="13.2">
      <c r="E141" s="44"/>
    </row>
    <row r="142" spans="5:5" ht="13.2">
      <c r="E142" s="44"/>
    </row>
    <row r="143" spans="5:5" ht="13.2">
      <c r="E143" s="44"/>
    </row>
    <row r="144" spans="5:5" ht="13.2">
      <c r="E144" s="44"/>
    </row>
    <row r="145" spans="5:5" ht="13.2">
      <c r="E145" s="44"/>
    </row>
    <row r="146" spans="5:5" ht="13.2">
      <c r="E146" s="44"/>
    </row>
    <row r="147" spans="5:5" ht="13.2">
      <c r="E147" s="44"/>
    </row>
    <row r="148" spans="5:5" ht="13.2">
      <c r="E148" s="44"/>
    </row>
    <row r="149" spans="5:5" ht="13.2">
      <c r="E149" s="44"/>
    </row>
    <row r="150" spans="5:5" ht="13.2">
      <c r="E150" s="44"/>
    </row>
    <row r="151" spans="5:5" ht="13.2">
      <c r="E151" s="44"/>
    </row>
    <row r="152" spans="5:5" ht="13.2">
      <c r="E152" s="44"/>
    </row>
    <row r="153" spans="5:5" ht="13.2">
      <c r="E153" s="44"/>
    </row>
    <row r="154" spans="5:5" ht="13.2">
      <c r="E154" s="44"/>
    </row>
    <row r="155" spans="5:5" ht="13.2">
      <c r="E155" s="44"/>
    </row>
    <row r="156" spans="5:5" ht="13.2">
      <c r="E156" s="44"/>
    </row>
    <row r="157" spans="5:5" ht="13.2">
      <c r="E157" s="44"/>
    </row>
    <row r="158" spans="5:5" ht="13.2">
      <c r="E158" s="44"/>
    </row>
    <row r="159" spans="5:5" ht="13.2">
      <c r="E159" s="44"/>
    </row>
    <row r="160" spans="5:5" ht="13.2">
      <c r="E160" s="44"/>
    </row>
    <row r="161" spans="5:5" ht="13.2">
      <c r="E161" s="44"/>
    </row>
    <row r="162" spans="5:5" ht="13.2">
      <c r="E162" s="44"/>
    </row>
    <row r="163" spans="5:5" ht="13.2">
      <c r="E163" s="44"/>
    </row>
    <row r="164" spans="5:5" ht="13.2">
      <c r="E164" s="44"/>
    </row>
    <row r="165" spans="5:5" ht="13.2">
      <c r="E165" s="44"/>
    </row>
    <row r="166" spans="5:5" ht="13.2">
      <c r="E166" s="44"/>
    </row>
    <row r="167" spans="5:5" ht="13.2">
      <c r="E167" s="44"/>
    </row>
    <row r="168" spans="5:5" ht="13.2">
      <c r="E168" s="44"/>
    </row>
    <row r="169" spans="5:5" ht="13.2">
      <c r="E169" s="44"/>
    </row>
    <row r="170" spans="5:5" ht="13.2">
      <c r="E170" s="44"/>
    </row>
    <row r="171" spans="5:5" ht="13.2">
      <c r="E171" s="44"/>
    </row>
    <row r="172" spans="5:5" ht="13.2">
      <c r="E172" s="44"/>
    </row>
    <row r="173" spans="5:5" ht="13.2">
      <c r="E173" s="44"/>
    </row>
    <row r="174" spans="5:5" ht="13.2">
      <c r="E174" s="44"/>
    </row>
    <row r="175" spans="5:5" ht="13.2">
      <c r="E175" s="44"/>
    </row>
    <row r="176" spans="5:5" ht="13.2">
      <c r="E176" s="44"/>
    </row>
    <row r="177" spans="5:5" ht="13.2">
      <c r="E177" s="44"/>
    </row>
    <row r="178" spans="5:5" ht="13.2">
      <c r="E178" s="44"/>
    </row>
    <row r="179" spans="5:5" ht="13.2">
      <c r="E179" s="44"/>
    </row>
    <row r="180" spans="5:5" ht="13.2">
      <c r="E180" s="44"/>
    </row>
    <row r="181" spans="5:5" ht="13.2">
      <c r="E181" s="44"/>
    </row>
    <row r="182" spans="5:5" ht="13.2">
      <c r="E182" s="44"/>
    </row>
    <row r="183" spans="5:5" ht="13.2">
      <c r="E183" s="44"/>
    </row>
    <row r="184" spans="5:5" ht="13.2">
      <c r="E184" s="44"/>
    </row>
    <row r="185" spans="5:5" ht="13.2">
      <c r="E185" s="44"/>
    </row>
    <row r="186" spans="5:5" ht="13.2">
      <c r="E186" s="44"/>
    </row>
    <row r="187" spans="5:5" ht="13.2">
      <c r="E187" s="44"/>
    </row>
    <row r="188" spans="5:5" ht="13.2">
      <c r="E188" s="44"/>
    </row>
    <row r="189" spans="5:5" ht="13.2">
      <c r="E189" s="44"/>
    </row>
    <row r="190" spans="5:5" ht="13.2">
      <c r="E190" s="44"/>
    </row>
    <row r="191" spans="5:5" ht="13.2">
      <c r="E191" s="44"/>
    </row>
    <row r="192" spans="5:5" ht="13.2">
      <c r="E192" s="44"/>
    </row>
    <row r="193" spans="5:5" ht="13.2">
      <c r="E193" s="44"/>
    </row>
    <row r="194" spans="5:5" ht="13.2">
      <c r="E194" s="44"/>
    </row>
    <row r="195" spans="5:5" ht="13.2">
      <c r="E195" s="44"/>
    </row>
    <row r="196" spans="5:5" ht="13.2">
      <c r="E196" s="44"/>
    </row>
    <row r="197" spans="5:5" ht="13.2">
      <c r="E197" s="44"/>
    </row>
    <row r="198" spans="5:5" ht="13.2">
      <c r="E198" s="44"/>
    </row>
    <row r="199" spans="5:5" ht="13.2">
      <c r="E199" s="44"/>
    </row>
    <row r="200" spans="5:5" ht="13.2">
      <c r="E200" s="44"/>
    </row>
    <row r="201" spans="5:5" ht="13.2">
      <c r="E201" s="44"/>
    </row>
    <row r="202" spans="5:5" ht="13.2">
      <c r="E202" s="44"/>
    </row>
    <row r="203" spans="5:5" ht="13.2">
      <c r="E203" s="44"/>
    </row>
    <row r="204" spans="5:5" ht="13.2">
      <c r="E204" s="44"/>
    </row>
    <row r="205" spans="5:5" ht="13.2">
      <c r="E205" s="44"/>
    </row>
    <row r="206" spans="5:5" ht="13.2">
      <c r="E206" s="44"/>
    </row>
    <row r="207" spans="5:5" ht="13.2">
      <c r="E207" s="44"/>
    </row>
    <row r="208" spans="5:5" ht="13.2">
      <c r="E208" s="44"/>
    </row>
    <row r="209" spans="5:5" ht="13.2">
      <c r="E209" s="44"/>
    </row>
    <row r="210" spans="5:5" ht="13.2">
      <c r="E210" s="44"/>
    </row>
    <row r="211" spans="5:5" ht="13.2">
      <c r="E211" s="44"/>
    </row>
    <row r="212" spans="5:5" ht="13.2">
      <c r="E212" s="44"/>
    </row>
    <row r="213" spans="5:5" ht="13.2">
      <c r="E213" s="44"/>
    </row>
    <row r="214" spans="5:5" ht="13.2">
      <c r="E214" s="44"/>
    </row>
    <row r="215" spans="5:5" ht="13.2">
      <c r="E215" s="44"/>
    </row>
    <row r="216" spans="5:5" ht="13.2">
      <c r="E216" s="44"/>
    </row>
    <row r="217" spans="5:5" ht="13.2">
      <c r="E217" s="44"/>
    </row>
    <row r="218" spans="5:5" ht="13.2">
      <c r="E218" s="44"/>
    </row>
    <row r="219" spans="5:5" ht="13.2">
      <c r="E219" s="44"/>
    </row>
    <row r="220" spans="5:5" ht="13.2">
      <c r="E220" s="44"/>
    </row>
    <row r="221" spans="5:5" ht="13.2">
      <c r="E221" s="44"/>
    </row>
    <row r="222" spans="5:5" ht="13.2">
      <c r="E222" s="44"/>
    </row>
    <row r="223" spans="5:5" ht="13.2">
      <c r="E223" s="44"/>
    </row>
    <row r="224" spans="5:5" ht="13.2">
      <c r="E224" s="44"/>
    </row>
    <row r="225" spans="5:5" ht="13.2">
      <c r="E225" s="44"/>
    </row>
    <row r="226" spans="5:5" ht="13.2">
      <c r="E226" s="44"/>
    </row>
    <row r="227" spans="5:5" ht="13.2">
      <c r="E227" s="44"/>
    </row>
    <row r="228" spans="5:5" ht="13.2">
      <c r="E228" s="44"/>
    </row>
    <row r="229" spans="5:5" ht="13.2">
      <c r="E229" s="44"/>
    </row>
    <row r="230" spans="5:5" ht="13.2">
      <c r="E230" s="44"/>
    </row>
    <row r="231" spans="5:5" ht="13.2">
      <c r="E231" s="44"/>
    </row>
    <row r="232" spans="5:5" ht="13.2">
      <c r="E232" s="44"/>
    </row>
    <row r="233" spans="5:5" ht="13.2">
      <c r="E233" s="44"/>
    </row>
    <row r="234" spans="5:5" ht="13.2">
      <c r="E234" s="44"/>
    </row>
    <row r="235" spans="5:5" ht="13.2">
      <c r="E235" s="44"/>
    </row>
    <row r="236" spans="5:5" ht="13.2">
      <c r="E236" s="44"/>
    </row>
    <row r="237" spans="5:5" ht="13.2">
      <c r="E237" s="44"/>
    </row>
    <row r="238" spans="5:5" ht="13.2">
      <c r="E238" s="44"/>
    </row>
    <row r="239" spans="5:5" ht="13.2">
      <c r="E239" s="44"/>
    </row>
    <row r="240" spans="5:5" ht="13.2">
      <c r="E240" s="44"/>
    </row>
    <row r="241" spans="5:5" ht="13.2">
      <c r="E241" s="44"/>
    </row>
    <row r="242" spans="5:5" ht="13.2">
      <c r="E242" s="44"/>
    </row>
    <row r="243" spans="5:5" ht="13.2">
      <c r="E243" s="44"/>
    </row>
    <row r="244" spans="5:5" ht="13.2">
      <c r="E244" s="44"/>
    </row>
    <row r="245" spans="5:5" ht="13.2">
      <c r="E245" s="44"/>
    </row>
    <row r="246" spans="5:5" ht="13.2">
      <c r="E246" s="44"/>
    </row>
    <row r="247" spans="5:5" ht="13.2">
      <c r="E247" s="44"/>
    </row>
    <row r="248" spans="5:5" ht="13.2">
      <c r="E248" s="44"/>
    </row>
    <row r="249" spans="5:5" ht="13.2">
      <c r="E249" s="44"/>
    </row>
    <row r="250" spans="5:5" ht="13.2">
      <c r="E250" s="44"/>
    </row>
    <row r="251" spans="5:5" ht="13.2">
      <c r="E251" s="44"/>
    </row>
    <row r="252" spans="5:5" ht="13.2">
      <c r="E252" s="44"/>
    </row>
    <row r="253" spans="5:5" ht="13.2">
      <c r="E253" s="44"/>
    </row>
    <row r="254" spans="5:5" ht="13.2">
      <c r="E254" s="44"/>
    </row>
    <row r="255" spans="5:5" ht="13.2">
      <c r="E255" s="44"/>
    </row>
    <row r="256" spans="5:5" ht="13.2">
      <c r="E256" s="44"/>
    </row>
    <row r="257" spans="5:5" ht="13.2">
      <c r="E257" s="44"/>
    </row>
    <row r="258" spans="5:5" ht="13.2">
      <c r="E258" s="44"/>
    </row>
    <row r="259" spans="5:5" ht="13.2">
      <c r="E259" s="44"/>
    </row>
    <row r="260" spans="5:5" ht="13.2">
      <c r="E260" s="44"/>
    </row>
    <row r="261" spans="5:5" ht="13.2">
      <c r="E261" s="44"/>
    </row>
    <row r="262" spans="5:5" ht="13.2">
      <c r="E262" s="44"/>
    </row>
    <row r="263" spans="5:5" ht="13.2">
      <c r="E263" s="44"/>
    </row>
    <row r="264" spans="5:5" ht="13.2">
      <c r="E264" s="44"/>
    </row>
    <row r="265" spans="5:5" ht="13.2">
      <c r="E265" s="44"/>
    </row>
    <row r="266" spans="5:5" ht="13.2">
      <c r="E266" s="44"/>
    </row>
    <row r="267" spans="5:5" ht="13.2">
      <c r="E267" s="44"/>
    </row>
    <row r="268" spans="5:5" ht="13.2">
      <c r="E268" s="44"/>
    </row>
    <row r="269" spans="5:5" ht="13.2">
      <c r="E269" s="44"/>
    </row>
    <row r="270" spans="5:5" ht="13.2">
      <c r="E270" s="44"/>
    </row>
    <row r="271" spans="5:5" ht="13.2">
      <c r="E271" s="44"/>
    </row>
    <row r="272" spans="5:5" ht="13.2">
      <c r="E272" s="44"/>
    </row>
    <row r="273" spans="5:5" ht="13.2">
      <c r="E273" s="44"/>
    </row>
    <row r="274" spans="5:5" ht="13.2">
      <c r="E274" s="44"/>
    </row>
    <row r="275" spans="5:5" ht="13.2">
      <c r="E275" s="44"/>
    </row>
    <row r="276" spans="5:5" ht="13.2">
      <c r="E276" s="44"/>
    </row>
    <row r="277" spans="5:5" ht="13.2">
      <c r="E277" s="44"/>
    </row>
    <row r="278" spans="5:5" ht="13.2">
      <c r="E278" s="44"/>
    </row>
    <row r="279" spans="5:5" ht="13.2">
      <c r="E279" s="44"/>
    </row>
    <row r="280" spans="5:5" ht="13.2">
      <c r="E280" s="44"/>
    </row>
    <row r="281" spans="5:5" ht="13.2">
      <c r="E281" s="44"/>
    </row>
    <row r="282" spans="5:5" ht="13.2">
      <c r="E282" s="44"/>
    </row>
    <row r="283" spans="5:5" ht="13.2">
      <c r="E283" s="44"/>
    </row>
    <row r="284" spans="5:5" ht="13.2">
      <c r="E284" s="44"/>
    </row>
    <row r="285" spans="5:5" ht="13.2">
      <c r="E285" s="44"/>
    </row>
    <row r="286" spans="5:5" ht="13.2">
      <c r="E286" s="44"/>
    </row>
    <row r="287" spans="5:5" ht="13.2">
      <c r="E287" s="44"/>
    </row>
    <row r="288" spans="5:5" ht="13.2">
      <c r="E288" s="44"/>
    </row>
    <row r="289" spans="5:5" ht="13.2">
      <c r="E289" s="44"/>
    </row>
    <row r="290" spans="5:5" ht="13.2">
      <c r="E290" s="44"/>
    </row>
    <row r="291" spans="5:5" ht="13.2">
      <c r="E291" s="44"/>
    </row>
    <row r="292" spans="5:5" ht="13.2">
      <c r="E292" s="44"/>
    </row>
    <row r="293" spans="5:5" ht="13.2">
      <c r="E293" s="44"/>
    </row>
    <row r="294" spans="5:5" ht="13.2">
      <c r="E294" s="44"/>
    </row>
    <row r="295" spans="5:5" ht="13.2">
      <c r="E295" s="44"/>
    </row>
    <row r="296" spans="5:5" ht="13.2">
      <c r="E296" s="44"/>
    </row>
    <row r="297" spans="5:5" ht="13.2">
      <c r="E297" s="44"/>
    </row>
    <row r="298" spans="5:5" ht="13.2">
      <c r="E298" s="44"/>
    </row>
    <row r="299" spans="5:5" ht="13.2">
      <c r="E299" s="44"/>
    </row>
    <row r="300" spans="5:5" ht="13.2">
      <c r="E300" s="44"/>
    </row>
    <row r="301" spans="5:5" ht="13.2">
      <c r="E301" s="44"/>
    </row>
    <row r="302" spans="5:5" ht="13.2">
      <c r="E302" s="44"/>
    </row>
    <row r="303" spans="5:5" ht="13.2">
      <c r="E303" s="44"/>
    </row>
    <row r="304" spans="5:5" ht="13.2">
      <c r="E304" s="44"/>
    </row>
    <row r="305" spans="5:5" ht="13.2">
      <c r="E305" s="44"/>
    </row>
    <row r="306" spans="5:5" ht="13.2">
      <c r="E306" s="44"/>
    </row>
    <row r="307" spans="5:5" ht="13.2">
      <c r="E307" s="44"/>
    </row>
    <row r="308" spans="5:5" ht="13.2">
      <c r="E308" s="44"/>
    </row>
    <row r="309" spans="5:5" ht="13.2">
      <c r="E309" s="44"/>
    </row>
    <row r="310" spans="5:5" ht="13.2">
      <c r="E310" s="44"/>
    </row>
    <row r="311" spans="5:5" ht="13.2">
      <c r="E311" s="44"/>
    </row>
    <row r="312" spans="5:5" ht="13.2">
      <c r="E312" s="44"/>
    </row>
    <row r="313" spans="5:5" ht="13.2">
      <c r="E313" s="44"/>
    </row>
    <row r="314" spans="5:5" ht="13.2">
      <c r="E314" s="44"/>
    </row>
    <row r="315" spans="5:5" ht="13.2">
      <c r="E315" s="44"/>
    </row>
    <row r="316" spans="5:5" ht="13.2">
      <c r="E316" s="44"/>
    </row>
    <row r="317" spans="5:5" ht="13.2">
      <c r="E317" s="44"/>
    </row>
    <row r="318" spans="5:5" ht="13.2">
      <c r="E318" s="44"/>
    </row>
    <row r="319" spans="5:5" ht="13.2">
      <c r="E319" s="44"/>
    </row>
    <row r="320" spans="5:5" ht="13.2">
      <c r="E320" s="44"/>
    </row>
    <row r="321" spans="5:5" ht="13.2">
      <c r="E321" s="44"/>
    </row>
    <row r="322" spans="5:5" ht="13.2">
      <c r="E322" s="44"/>
    </row>
    <row r="323" spans="5:5" ht="13.2">
      <c r="E323" s="44"/>
    </row>
    <row r="324" spans="5:5" ht="13.2">
      <c r="E324" s="44"/>
    </row>
    <row r="325" spans="5:5" ht="13.2">
      <c r="E325" s="44"/>
    </row>
    <row r="326" spans="5:5" ht="13.2">
      <c r="E326" s="44"/>
    </row>
    <row r="327" spans="5:5" ht="13.2">
      <c r="E327" s="44"/>
    </row>
    <row r="328" spans="5:5" ht="13.2">
      <c r="E328" s="44"/>
    </row>
    <row r="329" spans="5:5" ht="13.2">
      <c r="E329" s="44"/>
    </row>
    <row r="330" spans="5:5" ht="13.2">
      <c r="E330" s="44"/>
    </row>
    <row r="331" spans="5:5" ht="13.2">
      <c r="E331" s="44"/>
    </row>
    <row r="332" spans="5:5" ht="13.2">
      <c r="E332" s="44"/>
    </row>
    <row r="333" spans="5:5" ht="13.2">
      <c r="E333" s="44"/>
    </row>
    <row r="334" spans="5:5" ht="13.2">
      <c r="E334" s="44"/>
    </row>
    <row r="335" spans="5:5" ht="13.2">
      <c r="E335" s="44"/>
    </row>
    <row r="336" spans="5:5" ht="13.2">
      <c r="E336" s="44"/>
    </row>
    <row r="337" spans="5:5" ht="13.2">
      <c r="E337" s="44"/>
    </row>
    <row r="338" spans="5:5" ht="13.2">
      <c r="E338" s="44"/>
    </row>
    <row r="339" spans="5:5" ht="13.2">
      <c r="E339" s="44"/>
    </row>
    <row r="340" spans="5:5" ht="13.2">
      <c r="E340" s="44"/>
    </row>
    <row r="341" spans="5:5" ht="13.2">
      <c r="E341" s="44"/>
    </row>
    <row r="342" spans="5:5" ht="13.2">
      <c r="E342" s="44"/>
    </row>
    <row r="343" spans="5:5" ht="13.2">
      <c r="E343" s="44"/>
    </row>
    <row r="344" spans="5:5" ht="13.2">
      <c r="E344" s="44"/>
    </row>
    <row r="345" spans="5:5" ht="13.2">
      <c r="E345" s="44"/>
    </row>
    <row r="346" spans="5:5" ht="13.2">
      <c r="E346" s="44"/>
    </row>
    <row r="347" spans="5:5" ht="13.2">
      <c r="E347" s="44"/>
    </row>
    <row r="348" spans="5:5" ht="13.2">
      <c r="E348" s="44"/>
    </row>
    <row r="349" spans="5:5" ht="13.2">
      <c r="E349" s="44"/>
    </row>
    <row r="350" spans="5:5" ht="13.2">
      <c r="E350" s="44"/>
    </row>
    <row r="351" spans="5:5" ht="13.2">
      <c r="E351" s="44"/>
    </row>
    <row r="352" spans="5:5" ht="13.2">
      <c r="E352" s="44"/>
    </row>
    <row r="353" spans="5:5" ht="13.2">
      <c r="E353" s="44"/>
    </row>
    <row r="354" spans="5:5" ht="13.2">
      <c r="E354" s="44"/>
    </row>
    <row r="355" spans="5:5" ht="13.2">
      <c r="E355" s="44"/>
    </row>
    <row r="356" spans="5:5" ht="13.2">
      <c r="E356" s="44"/>
    </row>
    <row r="357" spans="5:5" ht="13.2">
      <c r="E357" s="44"/>
    </row>
    <row r="358" spans="5:5" ht="13.2">
      <c r="E358" s="44"/>
    </row>
    <row r="359" spans="5:5" ht="13.2">
      <c r="E359" s="44"/>
    </row>
    <row r="360" spans="5:5" ht="13.2">
      <c r="E360" s="44"/>
    </row>
    <row r="361" spans="5:5" ht="13.2">
      <c r="E361" s="44"/>
    </row>
    <row r="362" spans="5:5" ht="13.2">
      <c r="E362" s="44"/>
    </row>
    <row r="363" spans="5:5" ht="13.2">
      <c r="E363" s="44"/>
    </row>
    <row r="364" spans="5:5" ht="13.2">
      <c r="E364" s="44"/>
    </row>
    <row r="365" spans="5:5" ht="13.2">
      <c r="E365" s="44"/>
    </row>
    <row r="366" spans="5:5" ht="13.2">
      <c r="E366" s="44"/>
    </row>
    <row r="367" spans="5:5" ht="13.2">
      <c r="E367" s="44"/>
    </row>
    <row r="368" spans="5:5" ht="13.2">
      <c r="E368" s="44"/>
    </row>
    <row r="369" spans="5:5" ht="13.2">
      <c r="E369" s="44"/>
    </row>
    <row r="370" spans="5:5" ht="13.2">
      <c r="E370" s="44"/>
    </row>
    <row r="371" spans="5:5" ht="13.2">
      <c r="E371" s="44"/>
    </row>
    <row r="372" spans="5:5" ht="13.2">
      <c r="E372" s="44"/>
    </row>
    <row r="373" spans="5:5" ht="13.2">
      <c r="E373" s="44"/>
    </row>
    <row r="374" spans="5:5" ht="13.2">
      <c r="E374" s="44"/>
    </row>
    <row r="375" spans="5:5" ht="13.2">
      <c r="E375" s="44"/>
    </row>
    <row r="376" spans="5:5" ht="13.2">
      <c r="E376" s="44"/>
    </row>
    <row r="377" spans="5:5" ht="13.2">
      <c r="E377" s="44"/>
    </row>
    <row r="378" spans="5:5" ht="13.2">
      <c r="E378" s="44"/>
    </row>
    <row r="379" spans="5:5" ht="13.2">
      <c r="E379" s="44"/>
    </row>
    <row r="380" spans="5:5" ht="13.2">
      <c r="E380" s="44"/>
    </row>
    <row r="381" spans="5:5" ht="13.2">
      <c r="E381" s="44"/>
    </row>
    <row r="382" spans="5:5" ht="13.2">
      <c r="E382" s="44"/>
    </row>
    <row r="383" spans="5:5" ht="13.2">
      <c r="E383" s="44"/>
    </row>
    <row r="384" spans="5:5" ht="13.2">
      <c r="E384" s="44"/>
    </row>
    <row r="385" spans="5:5" ht="13.2">
      <c r="E385" s="44"/>
    </row>
    <row r="386" spans="5:5" ht="13.2">
      <c r="E386" s="44"/>
    </row>
    <row r="387" spans="5:5" ht="13.2">
      <c r="E387" s="44"/>
    </row>
    <row r="388" spans="5:5" ht="13.2">
      <c r="E388" s="44"/>
    </row>
    <row r="389" spans="5:5" ht="13.2">
      <c r="E389" s="44"/>
    </row>
    <row r="390" spans="5:5" ht="13.2">
      <c r="E390" s="44"/>
    </row>
    <row r="391" spans="5:5" ht="13.2">
      <c r="E391" s="44"/>
    </row>
    <row r="392" spans="5:5" ht="13.2">
      <c r="E392" s="44"/>
    </row>
    <row r="393" spans="5:5" ht="13.2">
      <c r="E393" s="44"/>
    </row>
    <row r="394" spans="5:5" ht="13.2">
      <c r="E394" s="44"/>
    </row>
    <row r="395" spans="5:5" ht="13.2">
      <c r="E395" s="44"/>
    </row>
    <row r="396" spans="5:5" ht="13.2">
      <c r="E396" s="44"/>
    </row>
    <row r="397" spans="5:5" ht="13.2">
      <c r="E397" s="44"/>
    </row>
    <row r="398" spans="5:5" ht="13.2">
      <c r="E398" s="44"/>
    </row>
    <row r="399" spans="5:5" ht="13.2">
      <c r="E399" s="44"/>
    </row>
    <row r="400" spans="5:5" ht="13.2">
      <c r="E400" s="44"/>
    </row>
    <row r="401" spans="5:5" ht="13.2">
      <c r="E401" s="44"/>
    </row>
    <row r="402" spans="5:5" ht="13.2">
      <c r="E402" s="44"/>
    </row>
    <row r="403" spans="5:5" ht="13.2">
      <c r="E403" s="44"/>
    </row>
    <row r="404" spans="5:5" ht="13.2">
      <c r="E404" s="44"/>
    </row>
    <row r="405" spans="5:5" ht="13.2">
      <c r="E405" s="44"/>
    </row>
    <row r="406" spans="5:5" ht="13.2">
      <c r="E406" s="44"/>
    </row>
    <row r="407" spans="5:5" ht="13.2">
      <c r="E407" s="44"/>
    </row>
    <row r="408" spans="5:5" ht="13.2">
      <c r="E408" s="44"/>
    </row>
    <row r="409" spans="5:5" ht="13.2">
      <c r="E409" s="44"/>
    </row>
    <row r="410" spans="5:5" ht="13.2">
      <c r="E410" s="44"/>
    </row>
    <row r="411" spans="5:5" ht="13.2">
      <c r="E411" s="44"/>
    </row>
    <row r="412" spans="5:5" ht="13.2">
      <c r="E412" s="44"/>
    </row>
    <row r="413" spans="5:5" ht="13.2">
      <c r="E413" s="44"/>
    </row>
    <row r="414" spans="5:5" ht="13.2">
      <c r="E414" s="44"/>
    </row>
    <row r="415" spans="5:5" ht="13.2">
      <c r="E415" s="44"/>
    </row>
    <row r="416" spans="5:5" ht="13.2">
      <c r="E416" s="44"/>
    </row>
    <row r="417" spans="5:5" ht="13.2">
      <c r="E417" s="44"/>
    </row>
    <row r="418" spans="5:5" ht="13.2">
      <c r="E418" s="44"/>
    </row>
    <row r="419" spans="5:5" ht="13.2">
      <c r="E419" s="44"/>
    </row>
    <row r="420" spans="5:5" ht="13.2">
      <c r="E420" s="44"/>
    </row>
    <row r="421" spans="5:5" ht="13.2">
      <c r="E421" s="44"/>
    </row>
    <row r="422" spans="5:5" ht="13.2">
      <c r="E422" s="44"/>
    </row>
    <row r="423" spans="5:5" ht="13.2">
      <c r="E423" s="44"/>
    </row>
    <row r="424" spans="5:5" ht="13.2">
      <c r="E424" s="44"/>
    </row>
    <row r="425" spans="5:5" ht="13.2">
      <c r="E425" s="44"/>
    </row>
    <row r="426" spans="5:5" ht="13.2">
      <c r="E426" s="44"/>
    </row>
    <row r="427" spans="5:5" ht="13.2">
      <c r="E427" s="44"/>
    </row>
    <row r="428" spans="5:5" ht="13.2">
      <c r="E428" s="44"/>
    </row>
    <row r="429" spans="5:5" ht="13.2">
      <c r="E429" s="44"/>
    </row>
    <row r="430" spans="5:5" ht="13.2">
      <c r="E430" s="44"/>
    </row>
    <row r="431" spans="5:5" ht="13.2">
      <c r="E431" s="44"/>
    </row>
    <row r="432" spans="5:5" ht="13.2">
      <c r="E432" s="44"/>
    </row>
    <row r="433" spans="5:5" ht="13.2">
      <c r="E433" s="44"/>
    </row>
    <row r="434" spans="5:5" ht="13.2">
      <c r="E434" s="44"/>
    </row>
    <row r="435" spans="5:5" ht="13.2">
      <c r="E435" s="44"/>
    </row>
    <row r="436" spans="5:5" ht="13.2">
      <c r="E436" s="44"/>
    </row>
    <row r="437" spans="5:5" ht="13.2">
      <c r="E437" s="44"/>
    </row>
    <row r="438" spans="5:5" ht="13.2">
      <c r="E438" s="44"/>
    </row>
    <row r="439" spans="5:5" ht="13.2">
      <c r="E439" s="44"/>
    </row>
    <row r="440" spans="5:5" ht="13.2">
      <c r="E440" s="44"/>
    </row>
    <row r="441" spans="5:5" ht="13.2">
      <c r="E441" s="44"/>
    </row>
    <row r="442" spans="5:5" ht="13.2">
      <c r="E442" s="44"/>
    </row>
    <row r="443" spans="5:5" ht="13.2">
      <c r="E443" s="44"/>
    </row>
    <row r="444" spans="5:5" ht="13.2">
      <c r="E444" s="44"/>
    </row>
    <row r="445" spans="5:5" ht="13.2">
      <c r="E445" s="44"/>
    </row>
    <row r="446" spans="5:5" ht="13.2">
      <c r="E446" s="44"/>
    </row>
    <row r="447" spans="5:5" ht="13.2">
      <c r="E447" s="44"/>
    </row>
    <row r="448" spans="5:5" ht="13.2">
      <c r="E448" s="44"/>
    </row>
    <row r="449" spans="5:5" ht="13.2">
      <c r="E449" s="44"/>
    </row>
    <row r="450" spans="5:5" ht="13.2">
      <c r="E450" s="44"/>
    </row>
    <row r="451" spans="5:5" ht="13.2">
      <c r="E451" s="44"/>
    </row>
    <row r="452" spans="5:5" ht="13.2">
      <c r="E452" s="44"/>
    </row>
    <row r="453" spans="5:5" ht="13.2">
      <c r="E453" s="44"/>
    </row>
    <row r="454" spans="5:5" ht="13.2">
      <c r="E454" s="44"/>
    </row>
    <row r="455" spans="5:5" ht="13.2">
      <c r="E455" s="44"/>
    </row>
    <row r="456" spans="5:5" ht="13.2">
      <c r="E456" s="44"/>
    </row>
    <row r="457" spans="5:5" ht="13.2">
      <c r="E457" s="44"/>
    </row>
    <row r="458" spans="5:5" ht="13.2">
      <c r="E458" s="44"/>
    </row>
    <row r="459" spans="5:5" ht="13.2">
      <c r="E459" s="44"/>
    </row>
    <row r="460" spans="5:5" ht="13.2">
      <c r="E460" s="44"/>
    </row>
    <row r="461" spans="5:5" ht="13.2">
      <c r="E461" s="44"/>
    </row>
    <row r="462" spans="5:5" ht="13.2">
      <c r="E462" s="44"/>
    </row>
    <row r="463" spans="5:5" ht="13.2">
      <c r="E463" s="44"/>
    </row>
    <row r="464" spans="5:5" ht="13.2">
      <c r="E464" s="44"/>
    </row>
    <row r="465" spans="5:5" ht="13.2">
      <c r="E465" s="44"/>
    </row>
    <row r="466" spans="5:5" ht="13.2">
      <c r="E466" s="44"/>
    </row>
    <row r="467" spans="5:5" ht="13.2">
      <c r="E467" s="44"/>
    </row>
    <row r="468" spans="5:5" ht="13.2">
      <c r="E468" s="44"/>
    </row>
    <row r="469" spans="5:5" ht="13.2">
      <c r="E469" s="44"/>
    </row>
    <row r="470" spans="5:5" ht="13.2">
      <c r="E470" s="44"/>
    </row>
    <row r="471" spans="5:5" ht="13.2">
      <c r="E471" s="44"/>
    </row>
    <row r="472" spans="5:5" ht="13.2">
      <c r="E472" s="44"/>
    </row>
    <row r="473" spans="5:5" ht="13.2">
      <c r="E473" s="44"/>
    </row>
    <row r="474" spans="5:5" ht="13.2">
      <c r="E474" s="44"/>
    </row>
    <row r="475" spans="5:5" ht="13.2">
      <c r="E475" s="44"/>
    </row>
    <row r="476" spans="5:5" ht="13.2">
      <c r="E476" s="44"/>
    </row>
    <row r="477" spans="5:5" ht="13.2">
      <c r="E477" s="44"/>
    </row>
    <row r="478" spans="5:5" ht="13.2">
      <c r="E478" s="44"/>
    </row>
    <row r="479" spans="5:5" ht="13.2">
      <c r="E479" s="44"/>
    </row>
    <row r="480" spans="5:5" ht="13.2">
      <c r="E480" s="44"/>
    </row>
    <row r="481" spans="5:5" ht="13.2">
      <c r="E481" s="44"/>
    </row>
    <row r="482" spans="5:5" ht="13.2">
      <c r="E482" s="44"/>
    </row>
    <row r="483" spans="5:5" ht="13.2">
      <c r="E483" s="44"/>
    </row>
    <row r="484" spans="5:5" ht="13.2">
      <c r="E484" s="44"/>
    </row>
    <row r="485" spans="5:5" ht="13.2">
      <c r="E485" s="44"/>
    </row>
    <row r="486" spans="5:5" ht="13.2">
      <c r="E486" s="44"/>
    </row>
    <row r="487" spans="5:5" ht="13.2">
      <c r="E487" s="44"/>
    </row>
    <row r="488" spans="5:5" ht="13.2">
      <c r="E488" s="44"/>
    </row>
    <row r="489" spans="5:5" ht="13.2">
      <c r="E489" s="44"/>
    </row>
    <row r="490" spans="5:5" ht="13.2">
      <c r="E490" s="44"/>
    </row>
    <row r="491" spans="5:5" ht="13.2">
      <c r="E491" s="44"/>
    </row>
    <row r="492" spans="5:5" ht="13.2">
      <c r="E492" s="44"/>
    </row>
    <row r="493" spans="5:5" ht="13.2">
      <c r="E493" s="44"/>
    </row>
    <row r="494" spans="5:5" ht="13.2">
      <c r="E494" s="44"/>
    </row>
    <row r="495" spans="5:5" ht="13.2">
      <c r="E495" s="44"/>
    </row>
    <row r="496" spans="5:5" ht="13.2">
      <c r="E496" s="44"/>
    </row>
    <row r="497" spans="5:5" ht="13.2">
      <c r="E497" s="44"/>
    </row>
    <row r="498" spans="5:5" ht="13.2">
      <c r="E498" s="44"/>
    </row>
    <row r="499" spans="5:5" ht="13.2">
      <c r="E499" s="44"/>
    </row>
    <row r="500" spans="5:5" ht="13.2">
      <c r="E500" s="44"/>
    </row>
    <row r="501" spans="5:5" ht="13.2">
      <c r="E501" s="44"/>
    </row>
    <row r="502" spans="5:5" ht="13.2">
      <c r="E502" s="44"/>
    </row>
    <row r="503" spans="5:5" ht="13.2">
      <c r="E503" s="44"/>
    </row>
    <row r="504" spans="5:5" ht="13.2">
      <c r="E504" s="44"/>
    </row>
    <row r="505" spans="5:5" ht="13.2">
      <c r="E505" s="44"/>
    </row>
    <row r="506" spans="5:5" ht="13.2">
      <c r="E506" s="44"/>
    </row>
    <row r="507" spans="5:5" ht="13.2">
      <c r="E507" s="44"/>
    </row>
    <row r="508" spans="5:5" ht="13.2">
      <c r="E508" s="44"/>
    </row>
    <row r="509" spans="5:5" ht="13.2">
      <c r="E509" s="44"/>
    </row>
    <row r="510" spans="5:5" ht="13.2">
      <c r="E510" s="44"/>
    </row>
    <row r="511" spans="5:5" ht="13.2">
      <c r="E511" s="44"/>
    </row>
    <row r="512" spans="5:5" ht="13.2">
      <c r="E512" s="44"/>
    </row>
    <row r="513" spans="5:5" ht="13.2">
      <c r="E513" s="44"/>
    </row>
    <row r="514" spans="5:5" ht="13.2">
      <c r="E514" s="44"/>
    </row>
    <row r="515" spans="5:5" ht="13.2">
      <c r="E515" s="44"/>
    </row>
    <row r="516" spans="5:5" ht="13.2">
      <c r="E516" s="44"/>
    </row>
    <row r="517" spans="5:5" ht="13.2">
      <c r="E517" s="44"/>
    </row>
    <row r="518" spans="5:5" ht="13.2">
      <c r="E518" s="44"/>
    </row>
    <row r="519" spans="5:5" ht="13.2">
      <c r="E519" s="44"/>
    </row>
    <row r="520" spans="5:5" ht="13.2">
      <c r="E520" s="44"/>
    </row>
    <row r="521" spans="5:5" ht="13.2">
      <c r="E521" s="44"/>
    </row>
    <row r="522" spans="5:5" ht="13.2">
      <c r="E522" s="44"/>
    </row>
    <row r="523" spans="5:5" ht="13.2">
      <c r="E523" s="44"/>
    </row>
    <row r="524" spans="5:5" ht="13.2">
      <c r="E524" s="44"/>
    </row>
    <row r="525" spans="5:5" ht="13.2">
      <c r="E525" s="44"/>
    </row>
    <row r="526" spans="5:5" ht="13.2">
      <c r="E526" s="44"/>
    </row>
    <row r="527" spans="5:5" ht="13.2">
      <c r="E527" s="44"/>
    </row>
    <row r="528" spans="5:5" ht="13.2">
      <c r="E528" s="44"/>
    </row>
    <row r="529" spans="5:5" ht="13.2">
      <c r="E529" s="44"/>
    </row>
    <row r="530" spans="5:5" ht="13.2">
      <c r="E530" s="44"/>
    </row>
    <row r="531" spans="5:5" ht="13.2">
      <c r="E531" s="44"/>
    </row>
    <row r="532" spans="5:5" ht="13.2">
      <c r="E532" s="44"/>
    </row>
    <row r="533" spans="5:5" ht="13.2">
      <c r="E533" s="44"/>
    </row>
    <row r="534" spans="5:5" ht="13.2">
      <c r="E534" s="44"/>
    </row>
    <row r="535" spans="5:5" ht="13.2">
      <c r="E535" s="44"/>
    </row>
    <row r="536" spans="5:5" ht="13.2">
      <c r="E536" s="44"/>
    </row>
    <row r="537" spans="5:5" ht="13.2">
      <c r="E537" s="44"/>
    </row>
    <row r="538" spans="5:5" ht="13.2">
      <c r="E538" s="44"/>
    </row>
    <row r="539" spans="5:5" ht="13.2">
      <c r="E539" s="44"/>
    </row>
    <row r="540" spans="5:5" ht="13.2">
      <c r="E540" s="44"/>
    </row>
    <row r="541" spans="5:5" ht="13.2">
      <c r="E541" s="44"/>
    </row>
    <row r="542" spans="5:5" ht="13.2">
      <c r="E542" s="44"/>
    </row>
    <row r="543" spans="5:5" ht="13.2">
      <c r="E543" s="44"/>
    </row>
    <row r="544" spans="5:5" ht="13.2">
      <c r="E544" s="44"/>
    </row>
    <row r="545" spans="5:5" ht="13.2">
      <c r="E545" s="44"/>
    </row>
    <row r="546" spans="5:5" ht="13.2">
      <c r="E546" s="44"/>
    </row>
    <row r="547" spans="5:5" ht="13.2">
      <c r="E547" s="44"/>
    </row>
    <row r="548" spans="5:5" ht="13.2">
      <c r="E548" s="44"/>
    </row>
    <row r="549" spans="5:5" ht="13.2">
      <c r="E549" s="44"/>
    </row>
    <row r="550" spans="5:5" ht="13.2">
      <c r="E550" s="44"/>
    </row>
    <row r="551" spans="5:5" ht="13.2">
      <c r="E551" s="44"/>
    </row>
    <row r="552" spans="5:5" ht="13.2">
      <c r="E552" s="44"/>
    </row>
    <row r="553" spans="5:5" ht="13.2">
      <c r="E553" s="44"/>
    </row>
    <row r="554" spans="5:5" ht="13.2">
      <c r="E554" s="44"/>
    </row>
    <row r="555" spans="5:5" ht="13.2">
      <c r="E555" s="44"/>
    </row>
    <row r="556" spans="5:5" ht="13.2">
      <c r="E556" s="44"/>
    </row>
    <row r="557" spans="5:5" ht="13.2">
      <c r="E557" s="44"/>
    </row>
    <row r="558" spans="5:5" ht="13.2">
      <c r="E558" s="44"/>
    </row>
    <row r="559" spans="5:5" ht="13.2">
      <c r="E559" s="44"/>
    </row>
    <row r="560" spans="5:5" ht="13.2">
      <c r="E560" s="44"/>
    </row>
    <row r="561" spans="5:5" ht="13.2">
      <c r="E561" s="44"/>
    </row>
    <row r="562" spans="5:5" ht="13.2">
      <c r="E562" s="44"/>
    </row>
    <row r="563" spans="5:5" ht="13.2">
      <c r="E563" s="44"/>
    </row>
    <row r="564" spans="5:5" ht="13.2">
      <c r="E564" s="44"/>
    </row>
    <row r="565" spans="5:5" ht="13.2">
      <c r="E565" s="44"/>
    </row>
    <row r="566" spans="5:5" ht="13.2">
      <c r="E566" s="44"/>
    </row>
    <row r="567" spans="5:5" ht="13.2">
      <c r="E567" s="44"/>
    </row>
    <row r="568" spans="5:5" ht="13.2">
      <c r="E568" s="44"/>
    </row>
    <row r="569" spans="5:5" ht="13.2">
      <c r="E569" s="44"/>
    </row>
    <row r="570" spans="5:5" ht="13.2">
      <c r="E570" s="44"/>
    </row>
    <row r="571" spans="5:5" ht="13.2">
      <c r="E571" s="44"/>
    </row>
    <row r="572" spans="5:5" ht="13.2">
      <c r="E572" s="44"/>
    </row>
    <row r="573" spans="5:5" ht="13.2">
      <c r="E573" s="44"/>
    </row>
    <row r="574" spans="5:5" ht="13.2">
      <c r="E574" s="44"/>
    </row>
    <row r="575" spans="5:5" ht="13.2">
      <c r="E575" s="44"/>
    </row>
    <row r="576" spans="5:5" ht="13.2">
      <c r="E576" s="44"/>
    </row>
    <row r="577" spans="5:5" ht="13.2">
      <c r="E577" s="44"/>
    </row>
    <row r="578" spans="5:5" ht="13.2">
      <c r="E578" s="44"/>
    </row>
    <row r="579" spans="5:5" ht="13.2">
      <c r="E579" s="44"/>
    </row>
    <row r="580" spans="5:5" ht="13.2">
      <c r="E580" s="44"/>
    </row>
    <row r="581" spans="5:5" ht="13.2">
      <c r="E581" s="44"/>
    </row>
    <row r="582" spans="5:5" ht="13.2">
      <c r="E582" s="44"/>
    </row>
    <row r="583" spans="5:5" ht="13.2">
      <c r="E583" s="44"/>
    </row>
    <row r="584" spans="5:5" ht="13.2">
      <c r="E584" s="44"/>
    </row>
    <row r="585" spans="5:5" ht="13.2">
      <c r="E585" s="44"/>
    </row>
    <row r="586" spans="5:5" ht="13.2">
      <c r="E586" s="44"/>
    </row>
    <row r="587" spans="5:5" ht="13.2">
      <c r="E587" s="44"/>
    </row>
    <row r="588" spans="5:5" ht="13.2">
      <c r="E588" s="44"/>
    </row>
    <row r="589" spans="5:5" ht="13.2">
      <c r="E589" s="44"/>
    </row>
    <row r="590" spans="5:5" ht="13.2">
      <c r="E590" s="44"/>
    </row>
    <row r="591" spans="5:5" ht="13.2">
      <c r="E591" s="44"/>
    </row>
    <row r="592" spans="5:5" ht="13.2">
      <c r="E592" s="44"/>
    </row>
    <row r="593" spans="5:5" ht="13.2">
      <c r="E593" s="44"/>
    </row>
    <row r="594" spans="5:5" ht="13.2">
      <c r="E594" s="44"/>
    </row>
    <row r="595" spans="5:5" ht="13.2">
      <c r="E595" s="44"/>
    </row>
    <row r="596" spans="5:5" ht="13.2">
      <c r="E596" s="44"/>
    </row>
    <row r="597" spans="5:5" ht="13.2">
      <c r="E597" s="44"/>
    </row>
    <row r="598" spans="5:5" ht="13.2">
      <c r="E598" s="44"/>
    </row>
    <row r="599" spans="5:5" ht="13.2">
      <c r="E599" s="44"/>
    </row>
    <row r="600" spans="5:5" ht="13.2">
      <c r="E600" s="44"/>
    </row>
    <row r="601" spans="5:5" ht="13.2">
      <c r="E601" s="44"/>
    </row>
    <row r="602" spans="5:5" ht="13.2">
      <c r="E602" s="44"/>
    </row>
    <row r="603" spans="5:5" ht="13.2">
      <c r="E603" s="44"/>
    </row>
    <row r="604" spans="5:5" ht="13.2">
      <c r="E604" s="44"/>
    </row>
    <row r="605" spans="5:5" ht="13.2">
      <c r="E605" s="44"/>
    </row>
    <row r="606" spans="5:5" ht="13.2">
      <c r="E606" s="44"/>
    </row>
    <row r="607" spans="5:5" ht="13.2">
      <c r="E607" s="44"/>
    </row>
    <row r="608" spans="5:5" ht="13.2">
      <c r="E608" s="44"/>
    </row>
    <row r="609" spans="5:5" ht="13.2">
      <c r="E609" s="44"/>
    </row>
    <row r="610" spans="5:5" ht="13.2">
      <c r="E610" s="44"/>
    </row>
    <row r="611" spans="5:5" ht="13.2">
      <c r="E611" s="44"/>
    </row>
    <row r="612" spans="5:5" ht="13.2">
      <c r="E612" s="44"/>
    </row>
    <row r="613" spans="5:5" ht="13.2">
      <c r="E613" s="44"/>
    </row>
    <row r="614" spans="5:5" ht="13.2">
      <c r="E614" s="44"/>
    </row>
    <row r="615" spans="5:5" ht="13.2">
      <c r="E615" s="44"/>
    </row>
    <row r="616" spans="5:5" ht="13.2">
      <c r="E616" s="44"/>
    </row>
    <row r="617" spans="5:5" ht="13.2">
      <c r="E617" s="44"/>
    </row>
    <row r="618" spans="5:5" ht="13.2">
      <c r="E618" s="44"/>
    </row>
    <row r="619" spans="5:5" ht="13.2">
      <c r="E619" s="44"/>
    </row>
    <row r="620" spans="5:5" ht="13.2">
      <c r="E620" s="44"/>
    </row>
    <row r="621" spans="5:5" ht="13.2">
      <c r="E621" s="44"/>
    </row>
    <row r="622" spans="5:5" ht="13.2">
      <c r="E622" s="44"/>
    </row>
    <row r="623" spans="5:5" ht="13.2">
      <c r="E623" s="44"/>
    </row>
    <row r="624" spans="5:5" ht="13.2">
      <c r="E624" s="44"/>
    </row>
    <row r="625" spans="5:5" ht="13.2">
      <c r="E625" s="44"/>
    </row>
    <row r="626" spans="5:5" ht="13.2">
      <c r="E626" s="44"/>
    </row>
    <row r="627" spans="5:5" ht="13.2">
      <c r="E627" s="44"/>
    </row>
    <row r="628" spans="5:5" ht="13.2">
      <c r="E628" s="44"/>
    </row>
    <row r="629" spans="5:5" ht="13.2">
      <c r="E629" s="44"/>
    </row>
    <row r="630" spans="5:5" ht="13.2">
      <c r="E630" s="44"/>
    </row>
    <row r="631" spans="5:5" ht="13.2">
      <c r="E631" s="44"/>
    </row>
    <row r="632" spans="5:5" ht="13.2">
      <c r="E632" s="44"/>
    </row>
    <row r="633" spans="5:5" ht="13.2">
      <c r="E633" s="44"/>
    </row>
    <row r="634" spans="5:5" ht="13.2">
      <c r="E634" s="44"/>
    </row>
    <row r="635" spans="5:5" ht="13.2">
      <c r="E635" s="44"/>
    </row>
    <row r="636" spans="5:5" ht="13.2">
      <c r="E636" s="44"/>
    </row>
    <row r="637" spans="5:5" ht="13.2">
      <c r="E637" s="44"/>
    </row>
    <row r="638" spans="5:5" ht="13.2">
      <c r="E638" s="44"/>
    </row>
    <row r="639" spans="5:5" ht="13.2">
      <c r="E639" s="44"/>
    </row>
    <row r="640" spans="5:5" ht="13.2">
      <c r="E640" s="44"/>
    </row>
    <row r="641" spans="5:5" ht="13.2">
      <c r="E641" s="44"/>
    </row>
    <row r="642" spans="5:5" ht="13.2">
      <c r="E642" s="44"/>
    </row>
    <row r="643" spans="5:5" ht="13.2">
      <c r="E643" s="44"/>
    </row>
    <row r="644" spans="5:5" ht="13.2">
      <c r="E644" s="44"/>
    </row>
    <row r="645" spans="5:5" ht="13.2">
      <c r="E645" s="44"/>
    </row>
    <row r="646" spans="5:5" ht="13.2">
      <c r="E646" s="44"/>
    </row>
    <row r="647" spans="5:5" ht="13.2">
      <c r="E647" s="44"/>
    </row>
    <row r="648" spans="5:5" ht="13.2">
      <c r="E648" s="44"/>
    </row>
    <row r="649" spans="5:5" ht="13.2">
      <c r="E649" s="44"/>
    </row>
    <row r="650" spans="5:5" ht="13.2">
      <c r="E650" s="44"/>
    </row>
    <row r="651" spans="5:5" ht="13.2">
      <c r="E651" s="44"/>
    </row>
    <row r="652" spans="5:5" ht="13.2">
      <c r="E652" s="44"/>
    </row>
    <row r="653" spans="5:5" ht="13.2">
      <c r="E653" s="44"/>
    </row>
    <row r="654" spans="5:5" ht="13.2">
      <c r="E654" s="44"/>
    </row>
    <row r="655" spans="5:5" ht="13.2">
      <c r="E655" s="44"/>
    </row>
    <row r="656" spans="5:5" ht="13.2">
      <c r="E656" s="44"/>
    </row>
    <row r="657" spans="5:5" ht="13.2">
      <c r="E657" s="44"/>
    </row>
    <row r="658" spans="5:5" ht="13.2">
      <c r="E658" s="44"/>
    </row>
    <row r="659" spans="5:5" ht="13.2">
      <c r="E659" s="44"/>
    </row>
    <row r="660" spans="5:5" ht="13.2">
      <c r="E660" s="44"/>
    </row>
    <row r="661" spans="5:5" ht="13.2">
      <c r="E661" s="44"/>
    </row>
    <row r="662" spans="5:5" ht="13.2">
      <c r="E662" s="44"/>
    </row>
    <row r="663" spans="5:5" ht="13.2">
      <c r="E663" s="44"/>
    </row>
    <row r="664" spans="5:5" ht="13.2">
      <c r="E664" s="44"/>
    </row>
    <row r="665" spans="5:5" ht="13.2">
      <c r="E665" s="44"/>
    </row>
    <row r="666" spans="5:5" ht="13.2">
      <c r="E666" s="44"/>
    </row>
    <row r="667" spans="5:5" ht="13.2">
      <c r="E667" s="44"/>
    </row>
    <row r="668" spans="5:5" ht="13.2">
      <c r="E668" s="44"/>
    </row>
    <row r="669" spans="5:5" ht="13.2">
      <c r="E669" s="44"/>
    </row>
    <row r="670" spans="5:5" ht="13.2">
      <c r="E670" s="44"/>
    </row>
    <row r="671" spans="5:5" ht="13.2">
      <c r="E671" s="44"/>
    </row>
    <row r="672" spans="5:5" ht="13.2">
      <c r="E672" s="44"/>
    </row>
    <row r="673" spans="5:5" ht="13.2">
      <c r="E673" s="44"/>
    </row>
    <row r="674" spans="5:5" ht="13.2">
      <c r="E674" s="44"/>
    </row>
    <row r="675" spans="5:5" ht="13.2">
      <c r="E675" s="44"/>
    </row>
    <row r="676" spans="5:5" ht="13.2">
      <c r="E676" s="44"/>
    </row>
    <row r="677" spans="5:5" ht="13.2">
      <c r="E677" s="44"/>
    </row>
    <row r="678" spans="5:5" ht="13.2">
      <c r="E678" s="44"/>
    </row>
    <row r="679" spans="5:5" ht="13.2">
      <c r="E679" s="44"/>
    </row>
    <row r="680" spans="5:5" ht="13.2">
      <c r="E680" s="44"/>
    </row>
    <row r="681" spans="5:5" ht="13.2">
      <c r="E681" s="44"/>
    </row>
    <row r="682" spans="5:5" ht="13.2">
      <c r="E682" s="44"/>
    </row>
    <row r="683" spans="5:5" ht="13.2">
      <c r="E683" s="44"/>
    </row>
    <row r="684" spans="5:5" ht="13.2">
      <c r="E684" s="44"/>
    </row>
    <row r="685" spans="5:5" ht="13.2">
      <c r="E685" s="44"/>
    </row>
    <row r="686" spans="5:5" ht="13.2">
      <c r="E686" s="44"/>
    </row>
    <row r="687" spans="5:5" ht="13.2">
      <c r="E687" s="44"/>
    </row>
    <row r="688" spans="5:5" ht="13.2">
      <c r="E688" s="44"/>
    </row>
    <row r="689" spans="5:5" ht="13.2">
      <c r="E689" s="44"/>
    </row>
    <row r="690" spans="5:5" ht="13.2">
      <c r="E690" s="44"/>
    </row>
    <row r="691" spans="5:5" ht="13.2">
      <c r="E691" s="44"/>
    </row>
    <row r="692" spans="5:5" ht="13.2">
      <c r="E692" s="44"/>
    </row>
    <row r="693" spans="5:5" ht="13.2">
      <c r="E693" s="44"/>
    </row>
    <row r="694" spans="5:5" ht="13.2">
      <c r="E694" s="44"/>
    </row>
    <row r="695" spans="5:5" ht="13.2">
      <c r="E695" s="44"/>
    </row>
    <row r="696" spans="5:5" ht="13.2">
      <c r="E696" s="44"/>
    </row>
    <row r="697" spans="5:5" ht="13.2">
      <c r="E697" s="44"/>
    </row>
    <row r="698" spans="5:5" ht="13.2">
      <c r="E698" s="44"/>
    </row>
    <row r="699" spans="5:5" ht="13.2">
      <c r="E699" s="44"/>
    </row>
    <row r="700" spans="5:5" ht="13.2">
      <c r="E700" s="44"/>
    </row>
    <row r="701" spans="5:5" ht="13.2">
      <c r="E701" s="44"/>
    </row>
    <row r="702" spans="5:5" ht="13.2">
      <c r="E702" s="44"/>
    </row>
    <row r="703" spans="5:5" ht="13.2">
      <c r="E703" s="44"/>
    </row>
    <row r="704" spans="5:5" ht="13.2">
      <c r="E704" s="44"/>
    </row>
    <row r="705" spans="5:5" ht="13.2">
      <c r="E705" s="44"/>
    </row>
    <row r="706" spans="5:5" ht="13.2">
      <c r="E706" s="44"/>
    </row>
    <row r="707" spans="5:5" ht="13.2">
      <c r="E707" s="44"/>
    </row>
    <row r="708" spans="5:5" ht="13.2">
      <c r="E708" s="44"/>
    </row>
    <row r="709" spans="5:5" ht="13.2">
      <c r="E709" s="44"/>
    </row>
    <row r="710" spans="5:5" ht="13.2">
      <c r="E710" s="44"/>
    </row>
    <row r="711" spans="5:5" ht="13.2">
      <c r="E711" s="44"/>
    </row>
    <row r="712" spans="5:5" ht="13.2">
      <c r="E712" s="44"/>
    </row>
    <row r="713" spans="5:5" ht="13.2">
      <c r="E713" s="44"/>
    </row>
    <row r="714" spans="5:5" ht="13.2">
      <c r="E714" s="44"/>
    </row>
    <row r="715" spans="5:5" ht="13.2">
      <c r="E715" s="44"/>
    </row>
    <row r="716" spans="5:5" ht="13.2">
      <c r="E716" s="44"/>
    </row>
    <row r="717" spans="5:5" ht="13.2">
      <c r="E717" s="44"/>
    </row>
    <row r="718" spans="5:5" ht="13.2">
      <c r="E718" s="44"/>
    </row>
    <row r="719" spans="5:5" ht="13.2">
      <c r="E719" s="44"/>
    </row>
    <row r="720" spans="5:5" ht="13.2">
      <c r="E720" s="44"/>
    </row>
    <row r="721" spans="5:5" ht="13.2">
      <c r="E721" s="44"/>
    </row>
    <row r="722" spans="5:5" ht="13.2">
      <c r="E722" s="44"/>
    </row>
    <row r="723" spans="5:5" ht="13.2">
      <c r="E723" s="44"/>
    </row>
    <row r="724" spans="5:5" ht="13.2">
      <c r="E724" s="44"/>
    </row>
    <row r="725" spans="5:5" ht="13.2">
      <c r="E725" s="44"/>
    </row>
    <row r="726" spans="5:5" ht="13.2">
      <c r="E726" s="44"/>
    </row>
    <row r="727" spans="5:5" ht="13.2">
      <c r="E727" s="44"/>
    </row>
    <row r="728" spans="5:5" ht="13.2">
      <c r="E728" s="44"/>
    </row>
    <row r="729" spans="5:5" ht="13.2">
      <c r="E729" s="44"/>
    </row>
    <row r="730" spans="5:5" ht="13.2">
      <c r="E730" s="44"/>
    </row>
    <row r="731" spans="5:5" ht="13.2">
      <c r="E731" s="44"/>
    </row>
    <row r="732" spans="5:5" ht="13.2">
      <c r="E732" s="44"/>
    </row>
    <row r="733" spans="5:5" ht="13.2">
      <c r="E733" s="44"/>
    </row>
    <row r="734" spans="5:5" ht="13.2">
      <c r="E734" s="44"/>
    </row>
    <row r="735" spans="5:5" ht="13.2">
      <c r="E735" s="44"/>
    </row>
    <row r="736" spans="5:5" ht="13.2">
      <c r="E736" s="44"/>
    </row>
    <row r="737" spans="5:5" ht="13.2">
      <c r="E737" s="44"/>
    </row>
    <row r="738" spans="5:5" ht="13.2">
      <c r="E738" s="44"/>
    </row>
    <row r="739" spans="5:5" ht="13.2">
      <c r="E739" s="44"/>
    </row>
    <row r="740" spans="5:5" ht="13.2">
      <c r="E740" s="44"/>
    </row>
    <row r="741" spans="5:5" ht="13.2">
      <c r="E741" s="44"/>
    </row>
    <row r="742" spans="5:5" ht="13.2">
      <c r="E742" s="44"/>
    </row>
    <row r="743" spans="5:5" ht="13.2">
      <c r="E743" s="44"/>
    </row>
    <row r="744" spans="5:5" ht="13.2">
      <c r="E744" s="44"/>
    </row>
    <row r="745" spans="5:5" ht="13.2">
      <c r="E745" s="44"/>
    </row>
    <row r="746" spans="5:5" ht="13.2">
      <c r="E746" s="44"/>
    </row>
    <row r="747" spans="5:5" ht="13.2">
      <c r="E747" s="44"/>
    </row>
    <row r="748" spans="5:5" ht="13.2">
      <c r="E748" s="44"/>
    </row>
    <row r="749" spans="5:5" ht="13.2">
      <c r="E749" s="44"/>
    </row>
    <row r="750" spans="5:5" ht="13.2">
      <c r="E750" s="44"/>
    </row>
    <row r="751" spans="5:5" ht="13.2">
      <c r="E751" s="44"/>
    </row>
    <row r="752" spans="5:5" ht="13.2">
      <c r="E752" s="44"/>
    </row>
    <row r="753" spans="5:5" ht="13.2">
      <c r="E753" s="44"/>
    </row>
    <row r="754" spans="5:5" ht="13.2">
      <c r="E754" s="44"/>
    </row>
    <row r="755" spans="5:5" ht="13.2">
      <c r="E755" s="44"/>
    </row>
    <row r="756" spans="5:5" ht="13.2">
      <c r="E756" s="44"/>
    </row>
    <row r="757" spans="5:5" ht="13.2">
      <c r="E757" s="44"/>
    </row>
    <row r="758" spans="5:5" ht="13.2">
      <c r="E758" s="44"/>
    </row>
    <row r="759" spans="5:5" ht="13.2">
      <c r="E759" s="44"/>
    </row>
    <row r="760" spans="5:5" ht="13.2">
      <c r="E760" s="44"/>
    </row>
    <row r="761" spans="5:5" ht="13.2">
      <c r="E761" s="44"/>
    </row>
    <row r="762" spans="5:5" ht="13.2">
      <c r="E762" s="44"/>
    </row>
    <row r="763" spans="5:5" ht="13.2">
      <c r="E763" s="44"/>
    </row>
    <row r="764" spans="5:5" ht="13.2">
      <c r="E764" s="44"/>
    </row>
    <row r="765" spans="5:5" ht="13.2">
      <c r="E765" s="44"/>
    </row>
    <row r="766" spans="5:5" ht="13.2">
      <c r="E766" s="44"/>
    </row>
    <row r="767" spans="5:5" ht="13.2">
      <c r="E767" s="44"/>
    </row>
    <row r="768" spans="5:5" ht="13.2">
      <c r="E768" s="44"/>
    </row>
    <row r="769" spans="5:5" ht="13.2">
      <c r="E769" s="44"/>
    </row>
    <row r="770" spans="5:5" ht="13.2">
      <c r="E770" s="44"/>
    </row>
    <row r="771" spans="5:5" ht="13.2">
      <c r="E771" s="44"/>
    </row>
    <row r="772" spans="5:5" ht="13.2">
      <c r="E772" s="44"/>
    </row>
    <row r="773" spans="5:5" ht="13.2">
      <c r="E773" s="44"/>
    </row>
    <row r="774" spans="5:5" ht="13.2">
      <c r="E774" s="44"/>
    </row>
    <row r="775" spans="5:5" ht="13.2">
      <c r="E775" s="44"/>
    </row>
    <row r="776" spans="5:5" ht="13.2">
      <c r="E776" s="44"/>
    </row>
    <row r="777" spans="5:5" ht="13.2">
      <c r="E777" s="44"/>
    </row>
    <row r="778" spans="5:5" ht="13.2">
      <c r="E778" s="44"/>
    </row>
    <row r="779" spans="5:5" ht="13.2">
      <c r="E779" s="44"/>
    </row>
    <row r="780" spans="5:5" ht="13.2">
      <c r="E780" s="44"/>
    </row>
    <row r="781" spans="5:5" ht="13.2">
      <c r="E781" s="44"/>
    </row>
    <row r="782" spans="5:5" ht="13.2">
      <c r="E782" s="44"/>
    </row>
    <row r="783" spans="5:5" ht="13.2">
      <c r="E783" s="44"/>
    </row>
    <row r="784" spans="5:5" ht="13.2">
      <c r="E784" s="44"/>
    </row>
    <row r="785" spans="5:5" ht="13.2">
      <c r="E785" s="44"/>
    </row>
    <row r="786" spans="5:5" ht="13.2">
      <c r="E786" s="44"/>
    </row>
    <row r="787" spans="5:5" ht="13.2">
      <c r="E787" s="44"/>
    </row>
    <row r="788" spans="5:5" ht="13.2">
      <c r="E788" s="44"/>
    </row>
    <row r="789" spans="5:5" ht="13.2">
      <c r="E789" s="44"/>
    </row>
    <row r="790" spans="5:5" ht="13.2">
      <c r="E790" s="44"/>
    </row>
    <row r="791" spans="5:5" ht="13.2">
      <c r="E791" s="44"/>
    </row>
    <row r="792" spans="5:5" ht="13.2">
      <c r="E792" s="44"/>
    </row>
    <row r="793" spans="5:5" ht="13.2">
      <c r="E793" s="44"/>
    </row>
    <row r="794" spans="5:5" ht="13.2">
      <c r="E794" s="44"/>
    </row>
    <row r="795" spans="5:5" ht="13.2">
      <c r="E795" s="44"/>
    </row>
    <row r="796" spans="5:5" ht="13.2">
      <c r="E796" s="44"/>
    </row>
    <row r="797" spans="5:5" ht="13.2">
      <c r="E797" s="44"/>
    </row>
    <row r="798" spans="5:5" ht="13.2">
      <c r="E798" s="44"/>
    </row>
    <row r="799" spans="5:5" ht="13.2">
      <c r="E799" s="44"/>
    </row>
    <row r="800" spans="5:5" ht="13.2">
      <c r="E800" s="44"/>
    </row>
    <row r="801" spans="5:5" ht="13.2">
      <c r="E801" s="44"/>
    </row>
    <row r="802" spans="5:5" ht="13.2">
      <c r="E802" s="44"/>
    </row>
    <row r="803" spans="5:5" ht="13.2">
      <c r="E803" s="44"/>
    </row>
    <row r="804" spans="5:5" ht="13.2">
      <c r="E804" s="44"/>
    </row>
    <row r="805" spans="5:5" ht="13.2">
      <c r="E805" s="44"/>
    </row>
    <row r="806" spans="5:5" ht="13.2">
      <c r="E806" s="44"/>
    </row>
    <row r="807" spans="5:5" ht="13.2">
      <c r="E807" s="44"/>
    </row>
    <row r="808" spans="5:5" ht="13.2">
      <c r="E808" s="44"/>
    </row>
    <row r="809" spans="5:5" ht="13.2">
      <c r="E809" s="44"/>
    </row>
    <row r="810" spans="5:5" ht="13.2">
      <c r="E810" s="44"/>
    </row>
    <row r="811" spans="5:5" ht="13.2">
      <c r="E811" s="44"/>
    </row>
    <row r="812" spans="5:5" ht="13.2">
      <c r="E812" s="44"/>
    </row>
    <row r="813" spans="5:5" ht="13.2">
      <c r="E813" s="44"/>
    </row>
    <row r="814" spans="5:5" ht="13.2">
      <c r="E814" s="44"/>
    </row>
    <row r="815" spans="5:5" ht="13.2">
      <c r="E815" s="44"/>
    </row>
    <row r="816" spans="5:5" ht="13.2">
      <c r="E816" s="44"/>
    </row>
    <row r="817" spans="5:5" ht="13.2">
      <c r="E817" s="44"/>
    </row>
    <row r="818" spans="5:5" ht="13.2">
      <c r="E818" s="44"/>
    </row>
    <row r="819" spans="5:5" ht="13.2">
      <c r="E819" s="44"/>
    </row>
    <row r="820" spans="5:5" ht="13.2">
      <c r="E820" s="44"/>
    </row>
    <row r="821" spans="5:5" ht="13.2">
      <c r="E821" s="44"/>
    </row>
    <row r="822" spans="5:5" ht="13.2">
      <c r="E822" s="44"/>
    </row>
    <row r="823" spans="5:5" ht="13.2">
      <c r="E823" s="44"/>
    </row>
    <row r="824" spans="5:5" ht="13.2">
      <c r="E824" s="44"/>
    </row>
    <row r="825" spans="5:5" ht="13.2">
      <c r="E825" s="44"/>
    </row>
    <row r="826" spans="5:5" ht="13.2">
      <c r="E826" s="44"/>
    </row>
    <row r="827" spans="5:5" ht="13.2">
      <c r="E827" s="44"/>
    </row>
    <row r="828" spans="5:5" ht="13.2">
      <c r="E828" s="44"/>
    </row>
    <row r="829" spans="5:5" ht="13.2">
      <c r="E829" s="44"/>
    </row>
    <row r="830" spans="5:5" ht="13.2">
      <c r="E830" s="44"/>
    </row>
    <row r="831" spans="5:5" ht="13.2">
      <c r="E831" s="44"/>
    </row>
    <row r="832" spans="5:5" ht="13.2">
      <c r="E832" s="44"/>
    </row>
    <row r="833" spans="5:5" ht="13.2">
      <c r="E833" s="44"/>
    </row>
    <row r="834" spans="5:5" ht="13.2">
      <c r="E834" s="44"/>
    </row>
    <row r="835" spans="5:5" ht="13.2">
      <c r="E835" s="44"/>
    </row>
    <row r="836" spans="5:5" ht="13.2">
      <c r="E836" s="44"/>
    </row>
    <row r="837" spans="5:5" ht="13.2">
      <c r="E837" s="44"/>
    </row>
    <row r="838" spans="5:5" ht="13.2">
      <c r="E838" s="44"/>
    </row>
    <row r="839" spans="5:5" ht="13.2">
      <c r="E839" s="44"/>
    </row>
    <row r="840" spans="5:5" ht="13.2">
      <c r="E840" s="44"/>
    </row>
    <row r="841" spans="5:5" ht="13.2">
      <c r="E841" s="44"/>
    </row>
    <row r="842" spans="5:5" ht="13.2">
      <c r="E842" s="44"/>
    </row>
    <row r="843" spans="5:5" ht="13.2">
      <c r="E843" s="44"/>
    </row>
    <row r="844" spans="5:5" ht="13.2">
      <c r="E844" s="44"/>
    </row>
    <row r="845" spans="5:5" ht="13.2">
      <c r="E845" s="44"/>
    </row>
    <row r="846" spans="5:5" ht="13.2">
      <c r="E846" s="44"/>
    </row>
    <row r="847" spans="5:5" ht="13.2">
      <c r="E847" s="44"/>
    </row>
    <row r="848" spans="5:5" ht="13.2">
      <c r="E848" s="44"/>
    </row>
    <row r="849" spans="5:5" ht="13.2">
      <c r="E849" s="44"/>
    </row>
    <row r="850" spans="5:5" ht="13.2">
      <c r="E850" s="44"/>
    </row>
    <row r="851" spans="5:5" ht="13.2">
      <c r="E851" s="44"/>
    </row>
    <row r="852" spans="5:5" ht="13.2">
      <c r="E852" s="44"/>
    </row>
    <row r="853" spans="5:5" ht="13.2">
      <c r="E853" s="44"/>
    </row>
    <row r="854" spans="5:5" ht="13.2">
      <c r="E854" s="44"/>
    </row>
    <row r="855" spans="5:5" ht="13.2">
      <c r="E855" s="44"/>
    </row>
    <row r="856" spans="5:5" ht="13.2">
      <c r="E856" s="44"/>
    </row>
    <row r="857" spans="5:5" ht="13.2">
      <c r="E857" s="44"/>
    </row>
    <row r="858" spans="5:5" ht="13.2">
      <c r="E858" s="44"/>
    </row>
    <row r="859" spans="5:5" ht="13.2">
      <c r="E859" s="44"/>
    </row>
    <row r="860" spans="5:5" ht="13.2">
      <c r="E860" s="44"/>
    </row>
    <row r="861" spans="5:5" ht="13.2">
      <c r="E861" s="44"/>
    </row>
    <row r="862" spans="5:5" ht="13.2">
      <c r="E862" s="44"/>
    </row>
    <row r="863" spans="5:5" ht="13.2">
      <c r="E863" s="44"/>
    </row>
    <row r="864" spans="5:5" ht="13.2">
      <c r="E864" s="44"/>
    </row>
    <row r="865" spans="5:5" ht="13.2">
      <c r="E865" s="44"/>
    </row>
    <row r="866" spans="5:5" ht="13.2">
      <c r="E866" s="44"/>
    </row>
    <row r="867" spans="5:5" ht="13.2">
      <c r="E867" s="44"/>
    </row>
    <row r="868" spans="5:5" ht="13.2">
      <c r="E868" s="44"/>
    </row>
    <row r="869" spans="5:5" ht="13.2">
      <c r="E869" s="44"/>
    </row>
    <row r="870" spans="5:5" ht="13.2">
      <c r="E870" s="44"/>
    </row>
    <row r="871" spans="5:5" ht="13.2">
      <c r="E871" s="44"/>
    </row>
    <row r="872" spans="5:5" ht="13.2">
      <c r="E872" s="44"/>
    </row>
    <row r="873" spans="5:5" ht="13.2">
      <c r="E873" s="44"/>
    </row>
    <row r="874" spans="5:5" ht="13.2">
      <c r="E874" s="44"/>
    </row>
    <row r="875" spans="5:5" ht="13.2">
      <c r="E875" s="44"/>
    </row>
    <row r="876" spans="5:5" ht="13.2">
      <c r="E876" s="44"/>
    </row>
    <row r="877" spans="5:5" ht="13.2">
      <c r="E877" s="44"/>
    </row>
    <row r="878" spans="5:5" ht="13.2">
      <c r="E878" s="44"/>
    </row>
    <row r="879" spans="5:5" ht="13.2">
      <c r="E879" s="44"/>
    </row>
    <row r="880" spans="5:5" ht="13.2">
      <c r="E880" s="44"/>
    </row>
    <row r="881" spans="5:5" ht="13.2">
      <c r="E881" s="44"/>
    </row>
    <row r="882" spans="5:5" ht="13.2">
      <c r="E882" s="44"/>
    </row>
    <row r="883" spans="5:5" ht="13.2">
      <c r="E883" s="44"/>
    </row>
    <row r="884" spans="5:5" ht="13.2">
      <c r="E884" s="44"/>
    </row>
    <row r="885" spans="5:5" ht="13.2">
      <c r="E885" s="44"/>
    </row>
    <row r="886" spans="5:5" ht="13.2">
      <c r="E886" s="44"/>
    </row>
    <row r="887" spans="5:5" ht="13.2">
      <c r="E887" s="44"/>
    </row>
    <row r="888" spans="5:5" ht="13.2">
      <c r="E888" s="44"/>
    </row>
    <row r="889" spans="5:5" ht="13.2">
      <c r="E889" s="44"/>
    </row>
    <row r="890" spans="5:5" ht="13.2">
      <c r="E890" s="44"/>
    </row>
    <row r="891" spans="5:5" ht="13.2">
      <c r="E891" s="44"/>
    </row>
    <row r="892" spans="5:5" ht="13.2">
      <c r="E892" s="44"/>
    </row>
    <row r="893" spans="5:5" ht="13.2">
      <c r="E893" s="44"/>
    </row>
    <row r="894" spans="5:5" ht="13.2">
      <c r="E894" s="44"/>
    </row>
    <row r="895" spans="5:5" ht="13.2">
      <c r="E895" s="44"/>
    </row>
    <row r="896" spans="5:5" ht="13.2">
      <c r="E896" s="44"/>
    </row>
    <row r="897" spans="5:5" ht="13.2">
      <c r="E897" s="44"/>
    </row>
    <row r="898" spans="5:5" ht="13.2">
      <c r="E898" s="44"/>
    </row>
    <row r="899" spans="5:5" ht="13.2">
      <c r="E899" s="44"/>
    </row>
    <row r="900" spans="5:5" ht="13.2">
      <c r="E900" s="44"/>
    </row>
    <row r="901" spans="5:5" ht="13.2">
      <c r="E901" s="44"/>
    </row>
    <row r="902" spans="5:5" ht="13.2">
      <c r="E902" s="44"/>
    </row>
    <row r="903" spans="5:5" ht="13.2">
      <c r="E903" s="44"/>
    </row>
    <row r="904" spans="5:5" ht="13.2">
      <c r="E904" s="44"/>
    </row>
    <row r="905" spans="5:5" ht="13.2">
      <c r="E905" s="44"/>
    </row>
    <row r="906" spans="5:5" ht="13.2">
      <c r="E906" s="44"/>
    </row>
    <row r="907" spans="5:5" ht="13.2">
      <c r="E907" s="44"/>
    </row>
    <row r="908" spans="5:5" ht="13.2">
      <c r="E908" s="44"/>
    </row>
    <row r="909" spans="5:5" ht="13.2">
      <c r="E909" s="44"/>
    </row>
    <row r="910" spans="5:5" ht="13.2">
      <c r="E910" s="44"/>
    </row>
    <row r="911" spans="5:5" ht="13.2">
      <c r="E911" s="44"/>
    </row>
    <row r="912" spans="5:5" ht="13.2">
      <c r="E912" s="44"/>
    </row>
    <row r="913" spans="5:5" ht="13.2">
      <c r="E913" s="44"/>
    </row>
    <row r="914" spans="5:5" ht="13.2">
      <c r="E914" s="44"/>
    </row>
    <row r="915" spans="5:5" ht="13.2">
      <c r="E915" s="44"/>
    </row>
    <row r="916" spans="5:5" ht="13.2">
      <c r="E916" s="44"/>
    </row>
    <row r="917" spans="5:5" ht="13.2">
      <c r="E917" s="44"/>
    </row>
    <row r="918" spans="5:5" ht="13.2">
      <c r="E918" s="44"/>
    </row>
    <row r="919" spans="5:5" ht="13.2">
      <c r="E919" s="44"/>
    </row>
    <row r="920" spans="5:5" ht="13.2">
      <c r="E920" s="44"/>
    </row>
    <row r="921" spans="5:5" ht="13.2">
      <c r="E921" s="44"/>
    </row>
    <row r="922" spans="5:5" ht="13.2">
      <c r="E922" s="44"/>
    </row>
    <row r="923" spans="5:5" ht="13.2">
      <c r="E923" s="44"/>
    </row>
    <row r="924" spans="5:5" ht="13.2">
      <c r="E924" s="44"/>
    </row>
    <row r="925" spans="5:5" ht="13.2">
      <c r="E925" s="44"/>
    </row>
    <row r="926" spans="5:5" ht="13.2">
      <c r="E926" s="44"/>
    </row>
    <row r="927" spans="5:5" ht="13.2">
      <c r="E927" s="44"/>
    </row>
    <row r="928" spans="5:5" ht="13.2">
      <c r="E928" s="44"/>
    </row>
    <row r="929" spans="5:5" ht="13.2">
      <c r="E929" s="44"/>
    </row>
    <row r="930" spans="5:5" ht="13.2">
      <c r="E930" s="44"/>
    </row>
    <row r="931" spans="5:5" ht="13.2">
      <c r="E931" s="44"/>
    </row>
    <row r="932" spans="5:5" ht="13.2">
      <c r="E932" s="44"/>
    </row>
    <row r="933" spans="5:5" ht="13.2">
      <c r="E933" s="44"/>
    </row>
    <row r="934" spans="5:5" ht="13.2">
      <c r="E934" s="44"/>
    </row>
    <row r="935" spans="5:5" ht="13.2">
      <c r="E935" s="44"/>
    </row>
    <row r="936" spans="5:5" ht="13.2">
      <c r="E936" s="44"/>
    </row>
    <row r="937" spans="5:5" ht="13.2">
      <c r="E937" s="44"/>
    </row>
    <row r="938" spans="5:5" ht="13.2">
      <c r="E938" s="44"/>
    </row>
    <row r="939" spans="5:5" ht="13.2">
      <c r="E939" s="44"/>
    </row>
    <row r="940" spans="5:5" ht="13.2">
      <c r="E940" s="44"/>
    </row>
    <row r="941" spans="5:5" ht="13.2">
      <c r="E941" s="44"/>
    </row>
    <row r="942" spans="5:5" ht="13.2">
      <c r="E942" s="44"/>
    </row>
    <row r="943" spans="5:5" ht="13.2">
      <c r="E943" s="44"/>
    </row>
    <row r="944" spans="5:5" ht="13.2">
      <c r="E944" s="44"/>
    </row>
    <row r="945" spans="5:5" ht="13.2">
      <c r="E945" s="44"/>
    </row>
    <row r="946" spans="5:5" ht="13.2">
      <c r="E946" s="44"/>
    </row>
    <row r="947" spans="5:5" ht="13.2">
      <c r="E947" s="44"/>
    </row>
    <row r="948" spans="5:5" ht="13.2">
      <c r="E948" s="44"/>
    </row>
    <row r="949" spans="5:5" ht="13.2">
      <c r="E949" s="44"/>
    </row>
    <row r="950" spans="5:5" ht="13.2">
      <c r="E950" s="44"/>
    </row>
    <row r="951" spans="5:5" ht="13.2">
      <c r="E951" s="44"/>
    </row>
    <row r="952" spans="5:5" ht="13.2">
      <c r="E952" s="44"/>
    </row>
    <row r="953" spans="5:5" ht="13.2">
      <c r="E953" s="44"/>
    </row>
    <row r="954" spans="5:5" ht="13.2">
      <c r="E954" s="44"/>
    </row>
    <row r="955" spans="5:5" ht="13.2">
      <c r="E955" s="44"/>
    </row>
    <row r="956" spans="5:5" ht="13.2">
      <c r="E956" s="44"/>
    </row>
    <row r="957" spans="5:5" ht="13.2">
      <c r="E957" s="44"/>
    </row>
    <row r="958" spans="5:5" ht="13.2">
      <c r="E958" s="44"/>
    </row>
    <row r="959" spans="5:5" ht="13.2">
      <c r="E959" s="44"/>
    </row>
    <row r="960" spans="5:5" ht="13.2">
      <c r="E960" s="44"/>
    </row>
    <row r="961" spans="5:5" ht="13.2">
      <c r="E961" s="44"/>
    </row>
    <row r="962" spans="5:5" ht="13.2">
      <c r="E962" s="44"/>
    </row>
    <row r="963" spans="5:5" ht="13.2">
      <c r="E963" s="44"/>
    </row>
    <row r="964" spans="5:5" ht="13.2">
      <c r="E964" s="44"/>
    </row>
    <row r="965" spans="5:5" ht="13.2">
      <c r="E965" s="44"/>
    </row>
    <row r="966" spans="5:5" ht="13.2">
      <c r="E966" s="44"/>
    </row>
    <row r="967" spans="5:5" ht="13.2">
      <c r="E967" s="44"/>
    </row>
    <row r="968" spans="5:5" ht="13.2">
      <c r="E968" s="44"/>
    </row>
    <row r="969" spans="5:5" ht="13.2">
      <c r="E969" s="44"/>
    </row>
    <row r="970" spans="5:5" ht="13.2">
      <c r="E970" s="44"/>
    </row>
    <row r="971" spans="5:5" ht="13.2">
      <c r="E971" s="44"/>
    </row>
    <row r="972" spans="5:5" ht="13.2">
      <c r="E972" s="44"/>
    </row>
    <row r="973" spans="5:5" ht="13.2">
      <c r="E973" s="44"/>
    </row>
    <row r="974" spans="5:5" ht="13.2">
      <c r="E974" s="44"/>
    </row>
    <row r="975" spans="5:5" ht="13.2">
      <c r="E975" s="44"/>
    </row>
    <row r="976" spans="5:5" ht="13.2">
      <c r="E976" s="44"/>
    </row>
    <row r="977" spans="5:5" ht="13.2">
      <c r="E977" s="44"/>
    </row>
    <row r="978" spans="5:5" ht="13.2">
      <c r="E978" s="44"/>
    </row>
    <row r="979" spans="5:5" ht="13.2">
      <c r="E979" s="44"/>
    </row>
    <row r="980" spans="5:5" ht="13.2">
      <c r="E980" s="44"/>
    </row>
    <row r="981" spans="5:5" ht="13.2">
      <c r="E981" s="44"/>
    </row>
    <row r="982" spans="5:5" ht="13.2">
      <c r="E982" s="44"/>
    </row>
    <row r="983" spans="5:5" ht="13.2">
      <c r="E983" s="44"/>
    </row>
    <row r="984" spans="5:5" ht="13.2">
      <c r="E984" s="44"/>
    </row>
    <row r="985" spans="5:5" ht="13.2">
      <c r="E985" s="44"/>
    </row>
    <row r="986" spans="5:5" ht="13.2">
      <c r="E986" s="44"/>
    </row>
    <row r="987" spans="5:5" ht="13.2">
      <c r="E987" s="44"/>
    </row>
    <row r="988" spans="5:5" ht="13.2">
      <c r="E988" s="44"/>
    </row>
    <row r="989" spans="5:5" ht="13.2">
      <c r="E989" s="44"/>
    </row>
    <row r="990" spans="5:5" ht="13.2">
      <c r="E990" s="44"/>
    </row>
    <row r="991" spans="5:5" ht="13.2">
      <c r="E991" s="44"/>
    </row>
    <row r="992" spans="5:5" ht="13.2">
      <c r="E992" s="44"/>
    </row>
    <row r="993" spans="5:5" ht="13.2">
      <c r="E993" s="44"/>
    </row>
    <row r="994" spans="5:5" ht="13.2">
      <c r="E994" s="44"/>
    </row>
    <row r="995" spans="5:5" ht="13.2">
      <c r="E995" s="44"/>
    </row>
    <row r="996" spans="5:5" ht="13.2">
      <c r="E996" s="44"/>
    </row>
    <row r="997" spans="5:5" ht="13.2">
      <c r="E997" s="44"/>
    </row>
    <row r="998" spans="5:5" ht="13.2">
      <c r="E998" s="44"/>
    </row>
    <row r="999" spans="5:5" ht="13.2">
      <c r="E999" s="44"/>
    </row>
    <row r="1000" spans="5:5" ht="13.2">
      <c r="E1000" s="44"/>
    </row>
    <row r="1001" spans="5:5" ht="13.2">
      <c r="E1001" s="44"/>
    </row>
    <row r="1002" spans="5:5" ht="13.2">
      <c r="E1002" s="44"/>
    </row>
    <row r="1003" spans="5:5" ht="13.2">
      <c r="E1003" s="44"/>
    </row>
    <row r="1004" spans="5:5" ht="13.2">
      <c r="E1004" s="44"/>
    </row>
    <row r="1005" spans="5:5" ht="13.2">
      <c r="E1005" s="44"/>
    </row>
    <row r="1006" spans="5:5" ht="13.2">
      <c r="E1006" s="44"/>
    </row>
    <row r="1007" spans="5:5" ht="13.2">
      <c r="E1007" s="44"/>
    </row>
    <row r="1008" spans="5:5" ht="13.2">
      <c r="E1008" s="44"/>
    </row>
    <row r="1009" spans="5:5" ht="13.2">
      <c r="E1009" s="44"/>
    </row>
    <row r="1010" spans="5:5" ht="13.2">
      <c r="E1010" s="44"/>
    </row>
    <row r="1011" spans="5:5" ht="13.2">
      <c r="E1011" s="44"/>
    </row>
    <row r="1012" spans="5:5" ht="13.2">
      <c r="E1012" s="44"/>
    </row>
    <row r="1013" spans="5:5" ht="13.2">
      <c r="E1013" s="44"/>
    </row>
    <row r="1014" spans="5:5" ht="13.2">
      <c r="E1014" s="44"/>
    </row>
    <row r="1015" spans="5:5" ht="13.2">
      <c r="E1015" s="44"/>
    </row>
    <row r="1016" spans="5:5" ht="13.2">
      <c r="E1016" s="44"/>
    </row>
    <row r="1017" spans="5:5" ht="13.2">
      <c r="E1017" s="44"/>
    </row>
    <row r="1018" spans="5:5" ht="13.2">
      <c r="E1018" s="44"/>
    </row>
    <row r="1019" spans="5:5" ht="13.2">
      <c r="E1019" s="44"/>
    </row>
    <row r="1020" spans="5:5" ht="13.2">
      <c r="E1020" s="44"/>
    </row>
    <row r="1021" spans="5:5" ht="13.2">
      <c r="E1021" s="44"/>
    </row>
    <row r="1022" spans="5:5" ht="13.2">
      <c r="E1022" s="44"/>
    </row>
    <row r="1023" spans="5:5" ht="13.2">
      <c r="E1023" s="44"/>
    </row>
    <row r="1024" spans="5:5" ht="13.2">
      <c r="E1024" s="44"/>
    </row>
    <row r="1025" spans="5:5" ht="13.2">
      <c r="E1025" s="44"/>
    </row>
    <row r="1026" spans="5:5" ht="13.2">
      <c r="E1026" s="44"/>
    </row>
    <row r="1027" spans="5:5" ht="13.2">
      <c r="E1027" s="44"/>
    </row>
    <row r="1028" spans="5:5" ht="13.2">
      <c r="E1028" s="44"/>
    </row>
    <row r="1029" spans="5:5" ht="13.2">
      <c r="E1029" s="44"/>
    </row>
    <row r="1030" spans="5:5" ht="13.2">
      <c r="E1030" s="44"/>
    </row>
    <row r="1031" spans="5:5" ht="13.2">
      <c r="E1031" s="44"/>
    </row>
    <row r="1032" spans="5:5" ht="13.2">
      <c r="E1032" s="44"/>
    </row>
    <row r="1033" spans="5:5" ht="13.2">
      <c r="E1033" s="44"/>
    </row>
    <row r="1034" spans="5:5" ht="13.2">
      <c r="E1034" s="44"/>
    </row>
    <row r="1035" spans="5:5" ht="13.2">
      <c r="E1035" s="44"/>
    </row>
    <row r="1036" spans="5:5" ht="13.2">
      <c r="E1036" s="44"/>
    </row>
    <row r="1037" spans="5:5" ht="13.2">
      <c r="E1037" s="44"/>
    </row>
    <row r="1038" spans="5:5" ht="13.2">
      <c r="E1038" s="44"/>
    </row>
    <row r="1039" spans="5:5" ht="13.2">
      <c r="E1039" s="44"/>
    </row>
    <row r="1040" spans="5:5" ht="13.2">
      <c r="E1040" s="44"/>
    </row>
    <row r="1041" spans="5:5" ht="13.2">
      <c r="E1041" s="44"/>
    </row>
    <row r="1042" spans="5:5" ht="13.2">
      <c r="E1042" s="44"/>
    </row>
    <row r="1043" spans="5:5" ht="13.2">
      <c r="E1043" s="44"/>
    </row>
    <row r="1044" spans="5:5" ht="13.2">
      <c r="E1044" s="44"/>
    </row>
    <row r="1045" spans="5:5" ht="13.2">
      <c r="E1045" s="44"/>
    </row>
    <row r="1046" spans="5:5" ht="13.2">
      <c r="E1046" s="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104"/>
  <sheetViews>
    <sheetView workbookViewId="0"/>
  </sheetViews>
  <sheetFormatPr defaultColWidth="14.44140625" defaultRowHeight="15.75" customHeight="1"/>
  <sheetData>
    <row r="1" spans="1:7" ht="15.75" customHeight="1">
      <c r="A1" s="45" t="s">
        <v>12</v>
      </c>
      <c r="B1" s="45" t="s">
        <v>337</v>
      </c>
      <c r="C1" s="46" t="s">
        <v>416</v>
      </c>
      <c r="D1" s="46" t="s">
        <v>417</v>
      </c>
      <c r="E1" s="46" t="s">
        <v>418</v>
      </c>
      <c r="F1" s="47" t="s">
        <v>419</v>
      </c>
    </row>
    <row r="2" spans="1:7" ht="15.75" customHeight="1">
      <c r="A2" s="48" t="s">
        <v>20</v>
      </c>
      <c r="B2" s="45" t="s">
        <v>348</v>
      </c>
      <c r="C2" s="33">
        <v>2.5</v>
      </c>
      <c r="D2" s="33">
        <v>3</v>
      </c>
      <c r="E2" s="33">
        <v>0</v>
      </c>
      <c r="F2" s="22">
        <f t="shared" ref="F2:F50" si="0">SUM(C2:E2)</f>
        <v>5.5</v>
      </c>
      <c r="G2" s="33" t="s">
        <v>420</v>
      </c>
    </row>
    <row r="3" spans="1:7" ht="15.75" customHeight="1">
      <c r="A3" s="48" t="s">
        <v>27</v>
      </c>
      <c r="B3" s="45" t="s">
        <v>350</v>
      </c>
      <c r="C3" s="33">
        <v>2</v>
      </c>
      <c r="D3" s="33">
        <v>3</v>
      </c>
      <c r="E3" s="33">
        <v>2.5</v>
      </c>
      <c r="F3" s="22">
        <f t="shared" si="0"/>
        <v>7.5</v>
      </c>
      <c r="G3" s="33" t="s">
        <v>421</v>
      </c>
    </row>
    <row r="4" spans="1:7" ht="15.75" customHeight="1">
      <c r="A4" s="48" t="s">
        <v>30</v>
      </c>
      <c r="B4" s="45" t="s">
        <v>351</v>
      </c>
      <c r="C4" s="33">
        <v>3</v>
      </c>
      <c r="D4" s="49">
        <v>2</v>
      </c>
      <c r="E4" s="33">
        <v>2</v>
      </c>
      <c r="F4" s="22">
        <f t="shared" si="0"/>
        <v>7</v>
      </c>
      <c r="G4" s="49" t="s">
        <v>422</v>
      </c>
    </row>
    <row r="5" spans="1:7" ht="15.75" customHeight="1">
      <c r="A5" s="48" t="s">
        <v>36</v>
      </c>
      <c r="B5" s="45" t="s">
        <v>423</v>
      </c>
      <c r="C5" s="33">
        <v>2.5</v>
      </c>
      <c r="D5" s="33">
        <v>2.5</v>
      </c>
      <c r="E5" s="33">
        <v>0</v>
      </c>
      <c r="F5" s="22">
        <f t="shared" si="0"/>
        <v>5</v>
      </c>
      <c r="G5" s="33" t="s">
        <v>424</v>
      </c>
    </row>
    <row r="6" spans="1:7" ht="15.75" customHeight="1">
      <c r="A6" s="48" t="s">
        <v>48</v>
      </c>
      <c r="B6" s="45" t="s">
        <v>352</v>
      </c>
      <c r="C6" s="33">
        <v>3</v>
      </c>
      <c r="D6" s="33">
        <v>2.5</v>
      </c>
      <c r="E6" s="33">
        <v>2.5</v>
      </c>
      <c r="F6" s="22">
        <f t="shared" si="0"/>
        <v>8</v>
      </c>
      <c r="G6" s="33" t="s">
        <v>425</v>
      </c>
    </row>
    <row r="7" spans="1:7" ht="15.75" customHeight="1">
      <c r="A7" s="48" t="s">
        <v>51</v>
      </c>
      <c r="B7" s="45" t="s">
        <v>426</v>
      </c>
      <c r="C7" s="33">
        <v>2.5</v>
      </c>
      <c r="D7" s="49">
        <v>2</v>
      </c>
      <c r="E7" s="33">
        <v>0</v>
      </c>
      <c r="F7" s="22">
        <f t="shared" si="0"/>
        <v>4.5</v>
      </c>
      <c r="G7" s="49" t="s">
        <v>427</v>
      </c>
    </row>
    <row r="8" spans="1:7" ht="15.75" customHeight="1">
      <c r="A8" s="48" t="s">
        <v>54</v>
      </c>
      <c r="B8" s="45" t="s">
        <v>428</v>
      </c>
      <c r="C8" s="33">
        <v>2.5</v>
      </c>
      <c r="D8" s="49">
        <v>2</v>
      </c>
      <c r="E8" s="33">
        <v>0</v>
      </c>
      <c r="F8" s="22">
        <f t="shared" si="0"/>
        <v>4.5</v>
      </c>
      <c r="G8" s="49" t="s">
        <v>429</v>
      </c>
    </row>
    <row r="9" spans="1:7" ht="15.75" customHeight="1">
      <c r="A9" s="48" t="s">
        <v>57</v>
      </c>
      <c r="B9" s="45" t="s">
        <v>430</v>
      </c>
      <c r="C9" s="33">
        <v>2</v>
      </c>
      <c r="D9" s="33">
        <v>2.5</v>
      </c>
      <c r="E9" s="33">
        <v>0</v>
      </c>
      <c r="F9" s="22">
        <f t="shared" si="0"/>
        <v>4.5</v>
      </c>
      <c r="G9" s="50" t="s">
        <v>431</v>
      </c>
    </row>
    <row r="10" spans="1:7" ht="15.75" customHeight="1">
      <c r="A10" s="48" t="s">
        <v>63</v>
      </c>
      <c r="B10" s="45" t="s">
        <v>432</v>
      </c>
      <c r="C10" s="33">
        <v>3</v>
      </c>
      <c r="D10" s="33">
        <v>2</v>
      </c>
      <c r="E10" s="33">
        <v>3</v>
      </c>
      <c r="F10" s="22">
        <f t="shared" si="0"/>
        <v>8</v>
      </c>
      <c r="G10" s="33" t="s">
        <v>433</v>
      </c>
    </row>
    <row r="11" spans="1:7" ht="15.75" customHeight="1">
      <c r="A11" s="48" t="s">
        <v>70</v>
      </c>
      <c r="B11" s="45" t="s">
        <v>434</v>
      </c>
      <c r="C11" s="33">
        <v>2</v>
      </c>
      <c r="D11" s="33">
        <v>2.5</v>
      </c>
      <c r="E11" s="33">
        <v>0</v>
      </c>
      <c r="F11" s="22">
        <f t="shared" si="0"/>
        <v>4.5</v>
      </c>
      <c r="G11" s="50" t="s">
        <v>435</v>
      </c>
    </row>
    <row r="12" spans="1:7" ht="15.75" customHeight="1">
      <c r="A12" s="48" t="s">
        <v>76</v>
      </c>
      <c r="B12" s="45" t="s">
        <v>354</v>
      </c>
      <c r="C12" s="33">
        <v>3</v>
      </c>
      <c r="D12" s="33">
        <v>2.5</v>
      </c>
      <c r="E12" s="33">
        <v>0.5</v>
      </c>
      <c r="F12" s="22">
        <f t="shared" si="0"/>
        <v>6</v>
      </c>
      <c r="G12" s="33" t="s">
        <v>436</v>
      </c>
    </row>
    <row r="13" spans="1:7" ht="15.75" customHeight="1">
      <c r="A13" s="48" t="s">
        <v>79</v>
      </c>
      <c r="B13" s="45" t="s">
        <v>437</v>
      </c>
      <c r="C13" s="33">
        <v>2</v>
      </c>
      <c r="D13" s="49">
        <v>2</v>
      </c>
      <c r="E13" s="49">
        <v>1.5</v>
      </c>
      <c r="F13" s="22">
        <f t="shared" si="0"/>
        <v>5.5</v>
      </c>
      <c r="G13" s="51" t="s">
        <v>438</v>
      </c>
    </row>
    <row r="14" spans="1:7" ht="15.75" customHeight="1">
      <c r="A14" s="48" t="s">
        <v>82</v>
      </c>
      <c r="B14" s="45" t="s">
        <v>439</v>
      </c>
      <c r="C14" s="33">
        <v>3</v>
      </c>
      <c r="D14" s="33">
        <v>3</v>
      </c>
      <c r="E14" s="33">
        <v>3</v>
      </c>
      <c r="F14" s="22">
        <f t="shared" si="0"/>
        <v>9</v>
      </c>
      <c r="G14" s="33" t="s">
        <v>440</v>
      </c>
    </row>
    <row r="15" spans="1:7" ht="15.75" customHeight="1">
      <c r="A15" s="48" t="s">
        <v>85</v>
      </c>
      <c r="B15" s="45" t="s">
        <v>441</v>
      </c>
      <c r="C15" s="33">
        <v>3</v>
      </c>
      <c r="D15" s="33">
        <v>2.5</v>
      </c>
      <c r="E15" s="33">
        <v>3</v>
      </c>
      <c r="F15" s="22">
        <f t="shared" si="0"/>
        <v>8.5</v>
      </c>
      <c r="G15" s="50" t="s">
        <v>442</v>
      </c>
    </row>
    <row r="16" spans="1:7" ht="15.75" customHeight="1">
      <c r="A16" s="48" t="s">
        <v>88</v>
      </c>
      <c r="B16" s="45" t="s">
        <v>443</v>
      </c>
      <c r="C16" s="33">
        <v>2.5</v>
      </c>
      <c r="D16" s="33">
        <v>2.5</v>
      </c>
      <c r="E16" s="33">
        <v>3</v>
      </c>
      <c r="F16" s="22">
        <f t="shared" si="0"/>
        <v>8</v>
      </c>
      <c r="G16" s="33" t="s">
        <v>444</v>
      </c>
    </row>
    <row r="17" spans="1:7" ht="15.75" customHeight="1">
      <c r="A17" s="48" t="s">
        <v>90</v>
      </c>
      <c r="B17" s="45" t="s">
        <v>445</v>
      </c>
      <c r="C17" s="33">
        <v>2</v>
      </c>
      <c r="D17" s="33">
        <v>2.5</v>
      </c>
      <c r="E17" s="33">
        <v>3</v>
      </c>
      <c r="F17" s="22">
        <f t="shared" si="0"/>
        <v>7.5</v>
      </c>
      <c r="G17" s="33" t="s">
        <v>446</v>
      </c>
    </row>
    <row r="18" spans="1:7" ht="15.75" customHeight="1">
      <c r="A18" s="48" t="s">
        <v>93</v>
      </c>
      <c r="B18" s="45" t="s">
        <v>359</v>
      </c>
      <c r="C18" s="33">
        <v>2.5</v>
      </c>
      <c r="D18" s="33">
        <v>3</v>
      </c>
      <c r="E18" s="33">
        <v>2.5</v>
      </c>
      <c r="F18" s="22">
        <f t="shared" si="0"/>
        <v>8</v>
      </c>
      <c r="G18" s="33" t="s">
        <v>447</v>
      </c>
    </row>
    <row r="19" spans="1:7" ht="15.75" customHeight="1">
      <c r="A19" s="48" t="s">
        <v>96</v>
      </c>
      <c r="B19" s="45" t="s">
        <v>448</v>
      </c>
      <c r="C19" s="49">
        <v>2</v>
      </c>
      <c r="D19" s="49">
        <v>1.5</v>
      </c>
      <c r="E19" s="49">
        <v>2</v>
      </c>
      <c r="F19" s="52">
        <f t="shared" si="0"/>
        <v>5.5</v>
      </c>
      <c r="G19" s="51" t="s">
        <v>449</v>
      </c>
    </row>
    <row r="20" spans="1:7" ht="15.75" customHeight="1">
      <c r="A20" s="48" t="s">
        <v>98</v>
      </c>
      <c r="B20" s="45" t="s">
        <v>450</v>
      </c>
      <c r="C20" s="33">
        <v>1.5</v>
      </c>
      <c r="D20" s="33">
        <v>2.5</v>
      </c>
      <c r="E20" s="33">
        <v>0</v>
      </c>
      <c r="F20" s="22">
        <f t="shared" si="0"/>
        <v>4</v>
      </c>
      <c r="G20" s="33" t="s">
        <v>451</v>
      </c>
    </row>
    <row r="21" spans="1:7" ht="15.75" customHeight="1">
      <c r="A21" s="48" t="s">
        <v>100</v>
      </c>
      <c r="B21" s="45" t="s">
        <v>452</v>
      </c>
      <c r="C21" s="33">
        <v>3</v>
      </c>
      <c r="D21" s="33">
        <v>3.5</v>
      </c>
      <c r="E21" s="33">
        <v>3</v>
      </c>
      <c r="F21" s="22">
        <f t="shared" si="0"/>
        <v>9.5</v>
      </c>
      <c r="G21" s="33" t="s">
        <v>453</v>
      </c>
    </row>
    <row r="22" spans="1:7" ht="15.75" customHeight="1">
      <c r="A22" s="48" t="s">
        <v>102</v>
      </c>
      <c r="B22" s="45" t="s">
        <v>454</v>
      </c>
      <c r="C22" s="33">
        <v>2</v>
      </c>
      <c r="D22" s="33">
        <v>3</v>
      </c>
      <c r="E22" s="33">
        <v>3</v>
      </c>
      <c r="F22" s="22">
        <f t="shared" si="0"/>
        <v>8</v>
      </c>
      <c r="G22" s="50" t="s">
        <v>455</v>
      </c>
    </row>
    <row r="23" spans="1:7" ht="15.75" customHeight="1">
      <c r="A23" s="48" t="s">
        <v>105</v>
      </c>
      <c r="B23" s="45" t="s">
        <v>456</v>
      </c>
      <c r="C23" s="33">
        <v>2.5</v>
      </c>
      <c r="D23" s="33">
        <v>2.5</v>
      </c>
      <c r="E23" s="33">
        <v>3.5</v>
      </c>
      <c r="F23" s="22">
        <f t="shared" si="0"/>
        <v>8.5</v>
      </c>
      <c r="G23" s="33" t="s">
        <v>457</v>
      </c>
    </row>
    <row r="24" spans="1:7" ht="15.75" customHeight="1">
      <c r="A24" s="48" t="s">
        <v>107</v>
      </c>
      <c r="B24" s="45" t="s">
        <v>458</v>
      </c>
      <c r="C24" s="33">
        <v>1.5</v>
      </c>
      <c r="D24" s="33">
        <v>3.5</v>
      </c>
      <c r="E24" s="33">
        <v>3</v>
      </c>
      <c r="F24" s="22">
        <f t="shared" si="0"/>
        <v>8</v>
      </c>
      <c r="G24" s="50" t="s">
        <v>459</v>
      </c>
    </row>
    <row r="25" spans="1:7" ht="15.75" customHeight="1">
      <c r="A25" s="48" t="s">
        <v>109</v>
      </c>
      <c r="B25" s="45" t="s">
        <v>460</v>
      </c>
      <c r="C25" s="33">
        <v>3</v>
      </c>
      <c r="D25" s="33">
        <v>2.5</v>
      </c>
      <c r="E25" s="33">
        <v>3</v>
      </c>
      <c r="F25" s="22">
        <f t="shared" si="0"/>
        <v>8.5</v>
      </c>
      <c r="G25" s="33" t="s">
        <v>461</v>
      </c>
    </row>
    <row r="26" spans="1:7" ht="15.75" customHeight="1">
      <c r="A26" s="48" t="s">
        <v>112</v>
      </c>
      <c r="B26" s="45" t="s">
        <v>462</v>
      </c>
      <c r="C26" s="33">
        <v>3</v>
      </c>
      <c r="D26" s="33">
        <v>2.5</v>
      </c>
      <c r="E26" s="33">
        <v>3.5</v>
      </c>
      <c r="F26" s="22">
        <f t="shared" si="0"/>
        <v>9</v>
      </c>
      <c r="G26" s="33" t="s">
        <v>463</v>
      </c>
    </row>
    <row r="27" spans="1:7" ht="15.75" customHeight="1">
      <c r="A27" s="48" t="s">
        <v>117</v>
      </c>
      <c r="B27" s="45" t="s">
        <v>464</v>
      </c>
      <c r="C27" s="33">
        <v>2.5</v>
      </c>
      <c r="D27" s="33">
        <v>2.5</v>
      </c>
      <c r="E27" s="33">
        <v>0</v>
      </c>
      <c r="F27" s="22">
        <f t="shared" si="0"/>
        <v>5</v>
      </c>
      <c r="G27" s="33" t="s">
        <v>465</v>
      </c>
    </row>
    <row r="28" spans="1:7" ht="14.4">
      <c r="A28" s="48" t="s">
        <v>119</v>
      </c>
      <c r="B28" s="45" t="s">
        <v>466</v>
      </c>
      <c r="C28" s="33">
        <v>3</v>
      </c>
      <c r="D28" s="33">
        <v>3.5</v>
      </c>
      <c r="E28" s="33">
        <v>0</v>
      </c>
      <c r="F28" s="22">
        <f t="shared" si="0"/>
        <v>6.5</v>
      </c>
    </row>
    <row r="29" spans="1:7" ht="14.4">
      <c r="A29" s="48" t="s">
        <v>122</v>
      </c>
      <c r="B29" s="45" t="s">
        <v>467</v>
      </c>
      <c r="C29" s="33">
        <v>2</v>
      </c>
      <c r="D29" s="33">
        <v>2.5</v>
      </c>
      <c r="E29" s="33">
        <v>3</v>
      </c>
      <c r="F29" s="22">
        <f t="shared" si="0"/>
        <v>7.5</v>
      </c>
      <c r="G29" s="33" t="s">
        <v>468</v>
      </c>
    </row>
    <row r="30" spans="1:7" ht="14.4">
      <c r="A30" s="48" t="s">
        <v>125</v>
      </c>
      <c r="B30" s="45" t="s">
        <v>469</v>
      </c>
      <c r="C30" s="33">
        <v>2</v>
      </c>
      <c r="D30" s="33">
        <v>2.5</v>
      </c>
      <c r="E30" s="33">
        <v>3.5</v>
      </c>
      <c r="F30" s="22">
        <f t="shared" si="0"/>
        <v>8</v>
      </c>
      <c r="G30" s="50" t="s">
        <v>470</v>
      </c>
    </row>
    <row r="31" spans="1:7" ht="14.4">
      <c r="A31" s="48" t="s">
        <v>130</v>
      </c>
      <c r="B31" s="45" t="s">
        <v>471</v>
      </c>
      <c r="C31" s="33">
        <v>3</v>
      </c>
      <c r="D31" s="33">
        <v>3.5</v>
      </c>
      <c r="E31" s="33">
        <v>3</v>
      </c>
      <c r="F31" s="22">
        <f t="shared" si="0"/>
        <v>9.5</v>
      </c>
      <c r="G31" s="33" t="s">
        <v>472</v>
      </c>
    </row>
    <row r="32" spans="1:7" ht="14.4">
      <c r="A32" s="48" t="s">
        <v>135</v>
      </c>
      <c r="B32" s="45" t="s">
        <v>370</v>
      </c>
      <c r="C32" s="33">
        <v>2.5</v>
      </c>
      <c r="D32" s="33">
        <v>3.5</v>
      </c>
      <c r="E32" s="33">
        <v>2.5</v>
      </c>
      <c r="F32" s="22">
        <f t="shared" si="0"/>
        <v>8.5</v>
      </c>
      <c r="G32" s="33" t="s">
        <v>473</v>
      </c>
    </row>
    <row r="33" spans="1:7" ht="14.4">
      <c r="A33" s="48" t="s">
        <v>138</v>
      </c>
      <c r="B33" s="45" t="s">
        <v>474</v>
      </c>
      <c r="C33" s="33">
        <v>2.5</v>
      </c>
      <c r="D33" s="33">
        <v>3.5</v>
      </c>
      <c r="E33" s="33">
        <v>0.5</v>
      </c>
      <c r="F33" s="22">
        <f t="shared" si="0"/>
        <v>6.5</v>
      </c>
      <c r="G33" s="33" t="s">
        <v>475</v>
      </c>
    </row>
    <row r="34" spans="1:7" ht="14.4">
      <c r="A34" s="48" t="s">
        <v>141</v>
      </c>
      <c r="B34" s="45" t="s">
        <v>476</v>
      </c>
      <c r="C34" s="33">
        <v>3</v>
      </c>
      <c r="D34" s="33">
        <v>3</v>
      </c>
      <c r="E34" s="33">
        <v>3</v>
      </c>
      <c r="F34" s="22">
        <f t="shared" si="0"/>
        <v>9</v>
      </c>
      <c r="G34" s="33" t="s">
        <v>477</v>
      </c>
    </row>
    <row r="35" spans="1:7" ht="14.4">
      <c r="A35" s="48" t="s">
        <v>144</v>
      </c>
      <c r="B35" s="45" t="s">
        <v>478</v>
      </c>
      <c r="C35" s="33">
        <v>2</v>
      </c>
      <c r="D35" s="33">
        <v>3</v>
      </c>
      <c r="E35" s="33">
        <v>3</v>
      </c>
      <c r="F35" s="22">
        <f t="shared" si="0"/>
        <v>8</v>
      </c>
      <c r="G35" s="50" t="s">
        <v>479</v>
      </c>
    </row>
    <row r="36" spans="1:7" ht="14.4">
      <c r="A36" s="48" t="s">
        <v>147</v>
      </c>
      <c r="B36" s="45" t="s">
        <v>480</v>
      </c>
      <c r="C36" s="33">
        <v>2.5</v>
      </c>
      <c r="D36" s="33">
        <v>1.5</v>
      </c>
      <c r="E36" s="33">
        <v>3</v>
      </c>
      <c r="F36" s="22">
        <f t="shared" si="0"/>
        <v>7</v>
      </c>
      <c r="G36" s="50" t="s">
        <v>481</v>
      </c>
    </row>
    <row r="37" spans="1:7" ht="14.4">
      <c r="A37" s="48" t="s">
        <v>150</v>
      </c>
      <c r="B37" s="45" t="s">
        <v>482</v>
      </c>
      <c r="C37" s="33">
        <v>2</v>
      </c>
      <c r="D37" s="33">
        <v>3</v>
      </c>
      <c r="E37" s="33">
        <v>3</v>
      </c>
      <c r="F37" s="22">
        <f t="shared" si="0"/>
        <v>8</v>
      </c>
      <c r="G37" s="50" t="s">
        <v>483</v>
      </c>
    </row>
    <row r="38" spans="1:7" ht="14.4">
      <c r="A38" s="48" t="s">
        <v>152</v>
      </c>
      <c r="B38" s="45" t="s">
        <v>484</v>
      </c>
      <c r="C38" s="33">
        <v>3</v>
      </c>
      <c r="D38" s="33">
        <v>2</v>
      </c>
      <c r="E38" s="33">
        <v>3</v>
      </c>
      <c r="F38" s="22">
        <f t="shared" si="0"/>
        <v>8</v>
      </c>
      <c r="G38" s="33" t="s">
        <v>485</v>
      </c>
    </row>
    <row r="39" spans="1:7" ht="14.4">
      <c r="A39" s="48" t="s">
        <v>158</v>
      </c>
      <c r="B39" s="45" t="s">
        <v>374</v>
      </c>
      <c r="C39" s="33">
        <v>1.5</v>
      </c>
      <c r="D39" s="33">
        <v>2</v>
      </c>
      <c r="E39" s="33">
        <v>2.5</v>
      </c>
      <c r="F39" s="22">
        <f t="shared" si="0"/>
        <v>6</v>
      </c>
      <c r="G39" s="33" t="s">
        <v>486</v>
      </c>
    </row>
    <row r="40" spans="1:7" ht="14.4">
      <c r="A40" s="48" t="s">
        <v>163</v>
      </c>
      <c r="B40" s="45" t="s">
        <v>487</v>
      </c>
      <c r="C40" s="33">
        <v>2</v>
      </c>
      <c r="D40" s="33">
        <v>3.5</v>
      </c>
      <c r="E40" s="33">
        <v>2.5</v>
      </c>
      <c r="F40" s="22">
        <f t="shared" si="0"/>
        <v>8</v>
      </c>
      <c r="G40" s="33" t="s">
        <v>488</v>
      </c>
    </row>
    <row r="41" spans="1:7" ht="14.4">
      <c r="A41" s="48" t="s">
        <v>165</v>
      </c>
      <c r="B41" s="45" t="s">
        <v>489</v>
      </c>
      <c r="C41" s="33">
        <v>2</v>
      </c>
      <c r="D41" s="33">
        <v>2</v>
      </c>
      <c r="E41" s="33">
        <v>3</v>
      </c>
      <c r="F41" s="22">
        <f t="shared" si="0"/>
        <v>7</v>
      </c>
      <c r="G41" s="33" t="s">
        <v>490</v>
      </c>
    </row>
    <row r="42" spans="1:7" ht="14.4">
      <c r="A42" s="48" t="s">
        <v>168</v>
      </c>
      <c r="B42" s="45" t="s">
        <v>491</v>
      </c>
      <c r="C42" s="33">
        <v>2</v>
      </c>
      <c r="D42" s="33">
        <v>3</v>
      </c>
      <c r="E42" s="33">
        <v>3</v>
      </c>
      <c r="F42" s="22">
        <f t="shared" si="0"/>
        <v>8</v>
      </c>
      <c r="G42" s="33" t="s">
        <v>492</v>
      </c>
    </row>
    <row r="43" spans="1:7" ht="14.4">
      <c r="A43" s="48" t="s">
        <v>170</v>
      </c>
      <c r="B43" s="45" t="s">
        <v>394</v>
      </c>
      <c r="C43" s="33">
        <v>2</v>
      </c>
      <c r="D43" s="33">
        <v>3</v>
      </c>
      <c r="E43" s="33">
        <v>3</v>
      </c>
      <c r="F43" s="22">
        <f t="shared" si="0"/>
        <v>8</v>
      </c>
      <c r="G43" s="50" t="s">
        <v>493</v>
      </c>
    </row>
    <row r="44" spans="1:7" ht="14.4">
      <c r="A44" s="48" t="s">
        <v>172</v>
      </c>
      <c r="B44" s="45" t="s">
        <v>494</v>
      </c>
      <c r="C44" s="33">
        <v>3</v>
      </c>
      <c r="D44" s="33">
        <v>3.5</v>
      </c>
      <c r="E44" s="33">
        <v>3</v>
      </c>
      <c r="F44" s="22">
        <f t="shared" si="0"/>
        <v>9.5</v>
      </c>
      <c r="G44" s="33" t="s">
        <v>495</v>
      </c>
    </row>
    <row r="45" spans="1:7" ht="14.4">
      <c r="A45" s="48" t="s">
        <v>177</v>
      </c>
      <c r="B45" s="45" t="s">
        <v>496</v>
      </c>
      <c r="C45" s="33">
        <v>2</v>
      </c>
      <c r="D45" s="33">
        <v>3</v>
      </c>
      <c r="E45" s="33">
        <v>3</v>
      </c>
      <c r="F45" s="22">
        <f t="shared" si="0"/>
        <v>8</v>
      </c>
      <c r="G45" s="33" t="s">
        <v>497</v>
      </c>
    </row>
    <row r="46" spans="1:7" ht="14.4">
      <c r="A46" s="48" t="s">
        <v>179</v>
      </c>
      <c r="B46" s="45" t="s">
        <v>498</v>
      </c>
      <c r="C46" s="33">
        <v>2</v>
      </c>
      <c r="D46" s="33">
        <v>3.5</v>
      </c>
      <c r="E46" s="33">
        <v>3.5</v>
      </c>
      <c r="F46" s="22">
        <f t="shared" si="0"/>
        <v>9</v>
      </c>
      <c r="G46" s="50" t="s">
        <v>499</v>
      </c>
    </row>
    <row r="47" spans="1:7" ht="14.4">
      <c r="A47" s="48" t="s">
        <v>182</v>
      </c>
      <c r="B47" s="45" t="s">
        <v>500</v>
      </c>
      <c r="C47" s="33">
        <v>2</v>
      </c>
      <c r="D47" s="33">
        <v>2.5</v>
      </c>
      <c r="E47" s="33">
        <v>3</v>
      </c>
      <c r="F47" s="22">
        <f t="shared" si="0"/>
        <v>7.5</v>
      </c>
      <c r="G47" s="33" t="s">
        <v>501</v>
      </c>
    </row>
    <row r="48" spans="1:7" ht="14.4">
      <c r="A48" s="48" t="s">
        <v>185</v>
      </c>
      <c r="B48" s="45" t="s">
        <v>502</v>
      </c>
      <c r="C48" s="33">
        <v>3</v>
      </c>
      <c r="D48" s="33">
        <v>2.5</v>
      </c>
      <c r="E48" s="33">
        <v>3.5</v>
      </c>
      <c r="F48" s="22">
        <f t="shared" si="0"/>
        <v>9</v>
      </c>
      <c r="G48" s="33" t="s">
        <v>503</v>
      </c>
    </row>
    <row r="49" spans="1:7" ht="14.4">
      <c r="A49" s="48" t="s">
        <v>188</v>
      </c>
      <c r="B49" s="45" t="s">
        <v>504</v>
      </c>
      <c r="C49" s="33">
        <v>2</v>
      </c>
      <c r="D49" s="33">
        <v>2</v>
      </c>
      <c r="E49" s="33">
        <v>3</v>
      </c>
      <c r="F49" s="22">
        <f t="shared" si="0"/>
        <v>7</v>
      </c>
      <c r="G49" s="33" t="s">
        <v>505</v>
      </c>
    </row>
    <row r="50" spans="1:7" ht="14.4">
      <c r="A50" s="48" t="s">
        <v>191</v>
      </c>
      <c r="B50" s="45" t="s">
        <v>506</v>
      </c>
      <c r="C50" s="49">
        <v>1.5</v>
      </c>
      <c r="D50" s="49">
        <v>1.5</v>
      </c>
      <c r="E50" s="49">
        <v>2</v>
      </c>
      <c r="F50" s="52">
        <f t="shared" si="0"/>
        <v>5</v>
      </c>
      <c r="G50" s="49" t="s">
        <v>507</v>
      </c>
    </row>
    <row r="51" spans="1:7" ht="14.4">
      <c r="A51" s="48" t="s">
        <v>193</v>
      </c>
      <c r="B51" s="45" t="s">
        <v>508</v>
      </c>
      <c r="C51" s="53">
        <v>44318</v>
      </c>
      <c r="D51" s="33">
        <v>2.5</v>
      </c>
      <c r="E51" s="33">
        <v>3</v>
      </c>
      <c r="F51" s="33">
        <v>7.5</v>
      </c>
      <c r="G51" s="33" t="s">
        <v>509</v>
      </c>
    </row>
    <row r="52" spans="1:7" ht="14.4">
      <c r="A52" s="48" t="s">
        <v>196</v>
      </c>
      <c r="B52" s="45" t="s">
        <v>510</v>
      </c>
      <c r="C52" s="33">
        <v>3</v>
      </c>
      <c r="D52" s="33">
        <v>2</v>
      </c>
      <c r="E52" s="33">
        <v>3</v>
      </c>
      <c r="F52" s="22">
        <f t="shared" ref="F52:F104" si="1">SUM(C52:E52)</f>
        <v>8</v>
      </c>
      <c r="G52" s="50" t="s">
        <v>511</v>
      </c>
    </row>
    <row r="53" spans="1:7" ht="14.4">
      <c r="A53" s="48" t="s">
        <v>198</v>
      </c>
      <c r="B53" s="45" t="s">
        <v>512</v>
      </c>
      <c r="C53" s="33">
        <v>2</v>
      </c>
      <c r="D53" s="33">
        <v>2</v>
      </c>
      <c r="E53" s="33">
        <v>3</v>
      </c>
      <c r="F53" s="22">
        <f t="shared" si="1"/>
        <v>7</v>
      </c>
      <c r="G53" s="54" t="s">
        <v>513</v>
      </c>
    </row>
    <row r="54" spans="1:7" ht="14.4">
      <c r="A54" s="48" t="s">
        <v>201</v>
      </c>
      <c r="B54" s="45" t="s">
        <v>401</v>
      </c>
      <c r="C54" s="33">
        <v>3</v>
      </c>
      <c r="D54" s="33">
        <v>3.5</v>
      </c>
      <c r="E54" s="33">
        <v>3</v>
      </c>
      <c r="F54" s="22">
        <f t="shared" si="1"/>
        <v>9.5</v>
      </c>
      <c r="G54" s="33" t="s">
        <v>495</v>
      </c>
    </row>
    <row r="55" spans="1:7" ht="14.4">
      <c r="A55" s="48" t="s">
        <v>203</v>
      </c>
      <c r="B55" s="45" t="s">
        <v>514</v>
      </c>
      <c r="C55" s="33">
        <v>2</v>
      </c>
      <c r="D55" s="33">
        <v>2.5</v>
      </c>
      <c r="E55" s="33">
        <v>3</v>
      </c>
      <c r="F55" s="22">
        <f t="shared" si="1"/>
        <v>7.5</v>
      </c>
      <c r="G55" s="33" t="s">
        <v>515</v>
      </c>
    </row>
    <row r="56" spans="1:7" ht="14.4">
      <c r="A56" s="48" t="s">
        <v>206</v>
      </c>
      <c r="B56" s="45" t="s">
        <v>516</v>
      </c>
      <c r="C56" s="33">
        <v>2.5</v>
      </c>
      <c r="D56" s="33">
        <v>2.5</v>
      </c>
      <c r="E56" s="33">
        <v>3.5</v>
      </c>
      <c r="F56" s="22">
        <f t="shared" si="1"/>
        <v>8.5</v>
      </c>
      <c r="G56" s="33" t="s">
        <v>517</v>
      </c>
    </row>
    <row r="57" spans="1:7" ht="14.4">
      <c r="A57" s="48" t="s">
        <v>209</v>
      </c>
      <c r="B57" s="45" t="s">
        <v>518</v>
      </c>
      <c r="C57" s="33">
        <v>2</v>
      </c>
      <c r="D57" s="33">
        <v>1.5</v>
      </c>
      <c r="E57" s="33">
        <v>2.5</v>
      </c>
      <c r="F57" s="22">
        <f t="shared" si="1"/>
        <v>6</v>
      </c>
      <c r="G57" s="50" t="s">
        <v>519</v>
      </c>
    </row>
    <row r="58" spans="1:7" ht="14.4">
      <c r="A58" s="48" t="s">
        <v>212</v>
      </c>
      <c r="B58" s="45" t="s">
        <v>520</v>
      </c>
      <c r="C58" s="33">
        <v>2</v>
      </c>
      <c r="D58" s="33">
        <v>2.5</v>
      </c>
      <c r="E58" s="33">
        <v>3</v>
      </c>
      <c r="F58" s="22">
        <f t="shared" si="1"/>
        <v>7.5</v>
      </c>
      <c r="G58" s="50" t="s">
        <v>521</v>
      </c>
    </row>
    <row r="59" spans="1:7" ht="14.4">
      <c r="A59" s="48" t="s">
        <v>215</v>
      </c>
      <c r="B59" s="45" t="s">
        <v>522</v>
      </c>
      <c r="C59" s="33">
        <v>2</v>
      </c>
      <c r="D59" s="33">
        <v>2.5</v>
      </c>
      <c r="E59" s="33">
        <v>0</v>
      </c>
      <c r="F59" s="22">
        <f t="shared" si="1"/>
        <v>4.5</v>
      </c>
      <c r="G59" s="33" t="s">
        <v>523</v>
      </c>
    </row>
    <row r="60" spans="1:7" ht="14.4">
      <c r="A60" s="48" t="s">
        <v>219</v>
      </c>
      <c r="B60" s="45" t="s">
        <v>524</v>
      </c>
      <c r="C60" s="33">
        <v>2</v>
      </c>
      <c r="D60" s="33">
        <v>2.5</v>
      </c>
      <c r="E60" s="33">
        <v>3</v>
      </c>
      <c r="F60" s="22">
        <f t="shared" si="1"/>
        <v>7.5</v>
      </c>
      <c r="G60" s="33" t="s">
        <v>525</v>
      </c>
    </row>
    <row r="61" spans="1:7" ht="14.4">
      <c r="A61" s="48" t="s">
        <v>221</v>
      </c>
      <c r="B61" s="45" t="s">
        <v>526</v>
      </c>
      <c r="C61" s="33">
        <v>2.5</v>
      </c>
      <c r="D61" s="33">
        <v>3.5</v>
      </c>
      <c r="E61" s="33">
        <v>3</v>
      </c>
      <c r="F61" s="22">
        <f t="shared" si="1"/>
        <v>9</v>
      </c>
      <c r="G61" s="50" t="s">
        <v>527</v>
      </c>
    </row>
    <row r="62" spans="1:7" ht="14.4">
      <c r="A62" s="48" t="s">
        <v>222</v>
      </c>
      <c r="B62" s="45" t="s">
        <v>528</v>
      </c>
      <c r="C62" s="49">
        <v>1.5</v>
      </c>
      <c r="D62" s="49">
        <v>1.5</v>
      </c>
      <c r="E62" s="49">
        <v>3</v>
      </c>
      <c r="F62" s="52">
        <f t="shared" si="1"/>
        <v>6</v>
      </c>
      <c r="G62" s="49" t="s">
        <v>529</v>
      </c>
    </row>
    <row r="63" spans="1:7" ht="14.4">
      <c r="A63" s="48" t="s">
        <v>225</v>
      </c>
      <c r="B63" s="45" t="s">
        <v>530</v>
      </c>
      <c r="C63" s="49">
        <v>1.5</v>
      </c>
      <c r="D63" s="33">
        <v>3</v>
      </c>
      <c r="E63" s="49">
        <v>2</v>
      </c>
      <c r="F63" s="52">
        <f t="shared" si="1"/>
        <v>6.5</v>
      </c>
      <c r="G63" s="49" t="s">
        <v>531</v>
      </c>
    </row>
    <row r="64" spans="1:7" ht="14.4">
      <c r="A64" s="48" t="s">
        <v>228</v>
      </c>
      <c r="B64" s="45" t="s">
        <v>532</v>
      </c>
      <c r="C64" s="33">
        <v>1.5</v>
      </c>
      <c r="D64" s="33">
        <v>2</v>
      </c>
      <c r="E64" s="33">
        <v>3</v>
      </c>
      <c r="F64" s="22">
        <f t="shared" si="1"/>
        <v>6.5</v>
      </c>
      <c r="G64" s="33" t="s">
        <v>533</v>
      </c>
    </row>
    <row r="65" spans="1:7" ht="14.4">
      <c r="A65" s="48" t="s">
        <v>231</v>
      </c>
      <c r="B65" s="45" t="s">
        <v>534</v>
      </c>
      <c r="C65" s="33">
        <v>2</v>
      </c>
      <c r="D65" s="33">
        <v>2.5</v>
      </c>
      <c r="E65" s="33">
        <v>3</v>
      </c>
      <c r="F65" s="22">
        <f t="shared" si="1"/>
        <v>7.5</v>
      </c>
      <c r="G65" s="33" t="s">
        <v>535</v>
      </c>
    </row>
    <row r="66" spans="1:7" ht="14.4">
      <c r="A66" s="48" t="s">
        <v>234</v>
      </c>
      <c r="B66" s="45" t="s">
        <v>536</v>
      </c>
      <c r="C66" s="33">
        <v>3</v>
      </c>
      <c r="D66" s="33">
        <v>2.5</v>
      </c>
      <c r="E66" s="33">
        <v>3</v>
      </c>
      <c r="F66" s="22">
        <f t="shared" si="1"/>
        <v>8.5</v>
      </c>
      <c r="G66" s="33" t="s">
        <v>537</v>
      </c>
    </row>
    <row r="67" spans="1:7" ht="14.4">
      <c r="A67" s="48" t="s">
        <v>237</v>
      </c>
      <c r="B67" s="45" t="s">
        <v>538</v>
      </c>
      <c r="C67" s="33">
        <v>2</v>
      </c>
      <c r="D67" s="33">
        <v>3.5</v>
      </c>
      <c r="E67" s="33">
        <v>3.5</v>
      </c>
      <c r="F67" s="22">
        <f t="shared" si="1"/>
        <v>9</v>
      </c>
      <c r="G67" s="33" t="s">
        <v>539</v>
      </c>
    </row>
    <row r="68" spans="1:7" ht="14.4">
      <c r="A68" s="48" t="s">
        <v>243</v>
      </c>
      <c r="B68" s="45" t="s">
        <v>409</v>
      </c>
      <c r="C68" s="49">
        <v>1.5</v>
      </c>
      <c r="D68" s="49">
        <v>0.5</v>
      </c>
      <c r="E68" s="49">
        <v>2</v>
      </c>
      <c r="F68" s="52">
        <f t="shared" si="1"/>
        <v>4</v>
      </c>
      <c r="G68" s="49" t="s">
        <v>540</v>
      </c>
    </row>
    <row r="69" spans="1:7" ht="14.4">
      <c r="A69" s="48" t="s">
        <v>246</v>
      </c>
      <c r="B69" s="45" t="s">
        <v>541</v>
      </c>
      <c r="C69" s="33">
        <v>2</v>
      </c>
      <c r="D69" s="33">
        <v>3.5</v>
      </c>
      <c r="E69" s="33">
        <v>3</v>
      </c>
      <c r="F69" s="22">
        <f t="shared" si="1"/>
        <v>8.5</v>
      </c>
      <c r="G69" s="33" t="s">
        <v>542</v>
      </c>
    </row>
    <row r="70" spans="1:7" ht="14.4">
      <c r="A70" s="48" t="s">
        <v>248</v>
      </c>
      <c r="B70" s="45" t="s">
        <v>543</v>
      </c>
      <c r="C70" s="33">
        <v>3</v>
      </c>
      <c r="D70" s="33">
        <v>2.5</v>
      </c>
      <c r="E70" s="33">
        <v>3</v>
      </c>
      <c r="F70" s="22">
        <f t="shared" si="1"/>
        <v>8.5</v>
      </c>
      <c r="G70" s="33" t="s">
        <v>544</v>
      </c>
    </row>
    <row r="71" spans="1:7" ht="14.4">
      <c r="A71" s="48" t="s">
        <v>251</v>
      </c>
      <c r="B71" s="45" t="s">
        <v>545</v>
      </c>
      <c r="C71" s="33">
        <v>2</v>
      </c>
      <c r="D71" s="33">
        <v>2</v>
      </c>
      <c r="E71" s="33">
        <v>3</v>
      </c>
      <c r="F71" s="22">
        <f t="shared" si="1"/>
        <v>7</v>
      </c>
      <c r="G71" s="50" t="s">
        <v>546</v>
      </c>
    </row>
    <row r="72" spans="1:7" ht="14.4">
      <c r="A72" s="48" t="s">
        <v>253</v>
      </c>
      <c r="B72" s="45" t="s">
        <v>547</v>
      </c>
      <c r="C72" s="33">
        <v>2</v>
      </c>
      <c r="D72" s="33">
        <v>3</v>
      </c>
      <c r="E72" s="33">
        <v>3.5</v>
      </c>
      <c r="F72" s="22">
        <f t="shared" si="1"/>
        <v>8.5</v>
      </c>
      <c r="G72" s="33" t="s">
        <v>548</v>
      </c>
    </row>
    <row r="73" spans="1:7" ht="14.4">
      <c r="A73" s="48" t="s">
        <v>256</v>
      </c>
      <c r="B73" s="45" t="s">
        <v>549</v>
      </c>
      <c r="C73" s="33">
        <v>2</v>
      </c>
      <c r="D73" s="33">
        <v>2.5</v>
      </c>
      <c r="E73" s="33">
        <v>2.5</v>
      </c>
      <c r="F73" s="22">
        <f t="shared" si="1"/>
        <v>7</v>
      </c>
      <c r="G73" s="33" t="s">
        <v>550</v>
      </c>
    </row>
    <row r="74" spans="1:7" ht="14.4">
      <c r="A74" s="48" t="s">
        <v>258</v>
      </c>
      <c r="B74" s="45" t="s">
        <v>551</v>
      </c>
      <c r="C74" s="33">
        <v>2</v>
      </c>
      <c r="D74" s="33">
        <v>2.5</v>
      </c>
      <c r="E74" s="33">
        <v>0</v>
      </c>
      <c r="F74" s="22">
        <f t="shared" si="1"/>
        <v>4.5</v>
      </c>
      <c r="G74" s="50" t="s">
        <v>552</v>
      </c>
    </row>
    <row r="75" spans="1:7" ht="14.4">
      <c r="A75" s="48" t="s">
        <v>260</v>
      </c>
      <c r="B75" s="45" t="s">
        <v>553</v>
      </c>
      <c r="C75" s="33">
        <v>2</v>
      </c>
      <c r="D75" s="33">
        <v>3.5</v>
      </c>
      <c r="E75" s="33">
        <v>3</v>
      </c>
      <c r="F75" s="22">
        <f t="shared" si="1"/>
        <v>8.5</v>
      </c>
      <c r="G75" s="33" t="s">
        <v>554</v>
      </c>
    </row>
    <row r="76" spans="1:7" ht="14.4">
      <c r="A76" s="48" t="s">
        <v>263</v>
      </c>
      <c r="B76" s="45" t="s">
        <v>413</v>
      </c>
      <c r="C76" s="33">
        <v>2</v>
      </c>
      <c r="D76" s="33">
        <v>2</v>
      </c>
      <c r="E76" s="33">
        <v>2</v>
      </c>
      <c r="F76" s="22">
        <f t="shared" si="1"/>
        <v>6</v>
      </c>
      <c r="G76" s="50" t="s">
        <v>555</v>
      </c>
    </row>
    <row r="77" spans="1:7" ht="14.4">
      <c r="A77" s="48" t="s">
        <v>266</v>
      </c>
      <c r="B77" s="45" t="s">
        <v>556</v>
      </c>
      <c r="C77" s="33">
        <v>3</v>
      </c>
      <c r="D77" s="33">
        <v>1.5</v>
      </c>
      <c r="E77" s="33">
        <v>2</v>
      </c>
      <c r="F77" s="22">
        <f t="shared" si="1"/>
        <v>6.5</v>
      </c>
      <c r="G77" s="33" t="s">
        <v>557</v>
      </c>
    </row>
    <row r="78" spans="1:7" ht="14.4">
      <c r="A78" s="48" t="s">
        <v>271</v>
      </c>
      <c r="B78" s="45" t="s">
        <v>558</v>
      </c>
      <c r="C78" s="33">
        <v>2</v>
      </c>
      <c r="D78" s="33">
        <v>2</v>
      </c>
      <c r="E78" s="33">
        <v>3</v>
      </c>
      <c r="F78" s="22">
        <f t="shared" si="1"/>
        <v>7</v>
      </c>
      <c r="G78" s="33" t="s">
        <v>559</v>
      </c>
    </row>
    <row r="79" spans="1:7" ht="14.4">
      <c r="A79" s="48" t="s">
        <v>274</v>
      </c>
      <c r="B79" s="45" t="s">
        <v>560</v>
      </c>
      <c r="C79" s="33">
        <v>1.5</v>
      </c>
      <c r="D79" s="33">
        <v>3</v>
      </c>
      <c r="E79" s="33">
        <v>2.5</v>
      </c>
      <c r="F79" s="22">
        <f t="shared" si="1"/>
        <v>7</v>
      </c>
      <c r="G79" s="50" t="s">
        <v>561</v>
      </c>
    </row>
    <row r="80" spans="1:7" ht="14.4">
      <c r="A80" s="48" t="s">
        <v>277</v>
      </c>
      <c r="B80" s="45" t="s">
        <v>562</v>
      </c>
      <c r="C80" s="33">
        <v>2</v>
      </c>
      <c r="D80" s="33">
        <v>2.5</v>
      </c>
      <c r="E80" s="33">
        <v>2</v>
      </c>
      <c r="F80" s="22">
        <f t="shared" si="1"/>
        <v>6.5</v>
      </c>
      <c r="G80" s="33" t="s">
        <v>563</v>
      </c>
    </row>
    <row r="81" spans="1:7" ht="14.4">
      <c r="A81" s="48" t="s">
        <v>280</v>
      </c>
      <c r="B81" s="45" t="s">
        <v>564</v>
      </c>
      <c r="C81" s="49">
        <v>2</v>
      </c>
      <c r="D81" s="49">
        <v>1.5</v>
      </c>
      <c r="E81" s="49">
        <v>2.5</v>
      </c>
      <c r="F81" s="52">
        <f t="shared" si="1"/>
        <v>6</v>
      </c>
      <c r="G81" s="51" t="s">
        <v>565</v>
      </c>
    </row>
    <row r="82" spans="1:7" ht="14.4">
      <c r="A82" s="48" t="s">
        <v>283</v>
      </c>
      <c r="B82" s="45" t="s">
        <v>566</v>
      </c>
      <c r="C82" s="33">
        <v>2</v>
      </c>
      <c r="D82" s="49">
        <v>2</v>
      </c>
      <c r="E82" s="49">
        <v>1.5</v>
      </c>
      <c r="F82" s="52">
        <f t="shared" si="1"/>
        <v>5.5</v>
      </c>
      <c r="G82" s="51" t="s">
        <v>567</v>
      </c>
    </row>
    <row r="83" spans="1:7" ht="14.4">
      <c r="A83" s="48" t="s">
        <v>285</v>
      </c>
      <c r="B83" s="45" t="s">
        <v>568</v>
      </c>
      <c r="C83" s="33">
        <v>2</v>
      </c>
      <c r="D83" s="33">
        <v>3</v>
      </c>
      <c r="E83" s="33">
        <v>1.5</v>
      </c>
      <c r="F83" s="22">
        <f t="shared" si="1"/>
        <v>6.5</v>
      </c>
      <c r="G83" s="50" t="s">
        <v>569</v>
      </c>
    </row>
    <row r="84" spans="1:7" ht="14.4">
      <c r="A84" s="48" t="s">
        <v>287</v>
      </c>
      <c r="B84" s="45" t="s">
        <v>570</v>
      </c>
      <c r="C84" s="33">
        <v>2</v>
      </c>
      <c r="D84" s="33">
        <v>3</v>
      </c>
      <c r="E84" s="33">
        <v>3</v>
      </c>
      <c r="F84" s="22">
        <f t="shared" si="1"/>
        <v>8</v>
      </c>
      <c r="G84" s="50" t="s">
        <v>571</v>
      </c>
    </row>
    <row r="85" spans="1:7" ht="14.4">
      <c r="A85" s="48" t="s">
        <v>289</v>
      </c>
      <c r="B85" s="45" t="s">
        <v>572</v>
      </c>
      <c r="C85" s="33">
        <v>2</v>
      </c>
      <c r="D85" s="33">
        <v>2.5</v>
      </c>
      <c r="E85" s="33">
        <v>2</v>
      </c>
      <c r="F85" s="22">
        <f t="shared" si="1"/>
        <v>6.5</v>
      </c>
      <c r="G85" s="50" t="s">
        <v>573</v>
      </c>
    </row>
    <row r="86" spans="1:7" ht="14.4">
      <c r="A86" s="48" t="s">
        <v>292</v>
      </c>
      <c r="B86" s="45" t="s">
        <v>380</v>
      </c>
      <c r="C86" s="33">
        <v>1.5</v>
      </c>
      <c r="D86" s="33">
        <v>2.5</v>
      </c>
      <c r="E86" s="33">
        <v>0</v>
      </c>
      <c r="F86" s="22">
        <f t="shared" si="1"/>
        <v>4</v>
      </c>
      <c r="G86" s="50" t="s">
        <v>574</v>
      </c>
    </row>
    <row r="87" spans="1:7" ht="14.4">
      <c r="A87" s="48" t="s">
        <v>295</v>
      </c>
      <c r="B87" s="45" t="s">
        <v>575</v>
      </c>
      <c r="C87" s="33">
        <v>2</v>
      </c>
      <c r="D87" s="33">
        <v>1.5</v>
      </c>
      <c r="E87" s="33">
        <v>3.5</v>
      </c>
      <c r="F87" s="22">
        <f t="shared" si="1"/>
        <v>7</v>
      </c>
      <c r="G87" s="50" t="s">
        <v>576</v>
      </c>
    </row>
    <row r="88" spans="1:7" ht="14.4">
      <c r="A88" s="48" t="s">
        <v>297</v>
      </c>
      <c r="B88" s="45" t="s">
        <v>577</v>
      </c>
      <c r="C88" s="33">
        <v>2</v>
      </c>
      <c r="D88" s="33">
        <v>1.5</v>
      </c>
      <c r="E88" s="33">
        <v>3</v>
      </c>
      <c r="F88" s="22">
        <f t="shared" si="1"/>
        <v>6.5</v>
      </c>
      <c r="G88" s="51" t="s">
        <v>578</v>
      </c>
    </row>
    <row r="89" spans="1:7" ht="14.4">
      <c r="A89" s="48" t="s">
        <v>298</v>
      </c>
      <c r="B89" s="45" t="s">
        <v>579</v>
      </c>
      <c r="C89" s="49">
        <v>2</v>
      </c>
      <c r="D89" s="49">
        <v>1.5</v>
      </c>
      <c r="E89" s="49">
        <v>3</v>
      </c>
      <c r="F89" s="52">
        <f t="shared" si="1"/>
        <v>6.5</v>
      </c>
      <c r="G89" s="51" t="s">
        <v>580</v>
      </c>
    </row>
    <row r="90" spans="1:7" ht="14.4">
      <c r="A90" s="48" t="s">
        <v>300</v>
      </c>
      <c r="B90" s="45" t="s">
        <v>581</v>
      </c>
      <c r="C90" s="49">
        <v>1.5</v>
      </c>
      <c r="D90" s="49">
        <v>1.5</v>
      </c>
      <c r="E90" s="49">
        <v>3</v>
      </c>
      <c r="F90" s="52">
        <f t="shared" si="1"/>
        <v>6</v>
      </c>
      <c r="G90" s="51" t="s">
        <v>582</v>
      </c>
    </row>
    <row r="91" spans="1:7" ht="14.4">
      <c r="A91" s="48" t="s">
        <v>303</v>
      </c>
      <c r="B91" s="45" t="s">
        <v>583</v>
      </c>
      <c r="C91" s="49">
        <v>1.5</v>
      </c>
      <c r="D91" s="49">
        <v>1.5</v>
      </c>
      <c r="E91" s="49">
        <v>3</v>
      </c>
      <c r="F91" s="52">
        <f t="shared" si="1"/>
        <v>6</v>
      </c>
      <c r="G91" s="51" t="s">
        <v>584</v>
      </c>
    </row>
    <row r="92" spans="1:7" ht="14.4">
      <c r="A92" s="48" t="s">
        <v>305</v>
      </c>
      <c r="B92" s="45" t="s">
        <v>585</v>
      </c>
      <c r="C92" s="33">
        <v>2</v>
      </c>
      <c r="D92" s="33">
        <v>1.5</v>
      </c>
      <c r="E92" s="33">
        <v>3</v>
      </c>
      <c r="F92" s="22">
        <f t="shared" si="1"/>
        <v>6.5</v>
      </c>
      <c r="G92" s="50" t="s">
        <v>586</v>
      </c>
    </row>
    <row r="93" spans="1:7" ht="14.4">
      <c r="A93" s="48" t="s">
        <v>308</v>
      </c>
      <c r="B93" s="45" t="s">
        <v>587</v>
      </c>
      <c r="C93" s="33">
        <v>1</v>
      </c>
      <c r="D93" s="33">
        <v>1.5</v>
      </c>
      <c r="E93" s="33">
        <v>3</v>
      </c>
      <c r="F93" s="22">
        <f t="shared" si="1"/>
        <v>5.5</v>
      </c>
      <c r="G93" s="50" t="s">
        <v>588</v>
      </c>
    </row>
    <row r="94" spans="1:7" ht="14.4">
      <c r="A94" s="48" t="s">
        <v>311</v>
      </c>
      <c r="B94" s="45" t="s">
        <v>589</v>
      </c>
      <c r="C94" s="33">
        <v>1.5</v>
      </c>
      <c r="D94" s="33">
        <v>1.5</v>
      </c>
      <c r="E94" s="33">
        <v>0</v>
      </c>
      <c r="F94" s="22">
        <f t="shared" si="1"/>
        <v>3</v>
      </c>
      <c r="G94" s="50" t="s">
        <v>590</v>
      </c>
    </row>
    <row r="95" spans="1:7" ht="14.4">
      <c r="A95" s="48" t="s">
        <v>314</v>
      </c>
      <c r="B95" s="45" t="s">
        <v>591</v>
      </c>
      <c r="C95" s="33">
        <v>3</v>
      </c>
      <c r="D95" s="33">
        <v>1.5</v>
      </c>
      <c r="E95" s="33">
        <v>2.5</v>
      </c>
      <c r="F95" s="22">
        <f t="shared" si="1"/>
        <v>7</v>
      </c>
      <c r="G95" s="50" t="s">
        <v>592</v>
      </c>
    </row>
    <row r="96" spans="1:7" ht="14.4">
      <c r="A96" s="48" t="s">
        <v>316</v>
      </c>
      <c r="B96" s="45" t="s">
        <v>593</v>
      </c>
      <c r="C96" s="33">
        <v>2</v>
      </c>
      <c r="D96" s="33">
        <v>1.5</v>
      </c>
      <c r="E96" s="33">
        <v>3</v>
      </c>
      <c r="F96" s="22">
        <f t="shared" si="1"/>
        <v>6.5</v>
      </c>
      <c r="G96" s="50" t="s">
        <v>594</v>
      </c>
    </row>
    <row r="97" spans="1:7" ht="14.4">
      <c r="A97" s="48" t="s">
        <v>318</v>
      </c>
      <c r="B97" s="45" t="s">
        <v>595</v>
      </c>
      <c r="C97" s="33">
        <v>1.5</v>
      </c>
      <c r="D97" s="33">
        <v>3</v>
      </c>
      <c r="E97" s="33">
        <v>3</v>
      </c>
      <c r="F97" s="22">
        <f t="shared" si="1"/>
        <v>7.5</v>
      </c>
      <c r="G97" s="50" t="s">
        <v>596</v>
      </c>
    </row>
    <row r="98" spans="1:7" ht="14.4">
      <c r="A98" s="48" t="s">
        <v>321</v>
      </c>
      <c r="B98" s="45" t="s">
        <v>597</v>
      </c>
      <c r="C98" s="33">
        <v>2.5</v>
      </c>
      <c r="D98" s="33">
        <v>1.5</v>
      </c>
      <c r="E98" s="33">
        <v>0</v>
      </c>
      <c r="F98" s="22">
        <f t="shared" si="1"/>
        <v>4</v>
      </c>
      <c r="G98" s="50" t="s">
        <v>598</v>
      </c>
    </row>
    <row r="99" spans="1:7" ht="14.4">
      <c r="A99" s="48" t="s">
        <v>323</v>
      </c>
      <c r="B99" s="45" t="s">
        <v>388</v>
      </c>
      <c r="C99" s="33">
        <v>2.5</v>
      </c>
      <c r="D99" s="33">
        <v>3.5</v>
      </c>
      <c r="E99" s="33">
        <v>3.5</v>
      </c>
      <c r="F99" s="22">
        <f t="shared" si="1"/>
        <v>9.5</v>
      </c>
      <c r="G99" s="33" t="s">
        <v>599</v>
      </c>
    </row>
    <row r="100" spans="1:7" ht="14.4">
      <c r="A100" s="48" t="s">
        <v>325</v>
      </c>
      <c r="B100" s="45" t="s">
        <v>600</v>
      </c>
      <c r="C100" s="33">
        <v>2.5</v>
      </c>
      <c r="D100" s="33">
        <v>3.5</v>
      </c>
      <c r="E100" s="33">
        <v>3</v>
      </c>
      <c r="F100" s="22">
        <f t="shared" si="1"/>
        <v>9</v>
      </c>
      <c r="G100" s="33" t="s">
        <v>601</v>
      </c>
    </row>
    <row r="101" spans="1:7" ht="14.4">
      <c r="A101" s="48" t="s">
        <v>327</v>
      </c>
      <c r="B101" s="45" t="s">
        <v>602</v>
      </c>
      <c r="C101" s="33">
        <v>1.5</v>
      </c>
      <c r="D101" s="33">
        <v>2</v>
      </c>
      <c r="E101" s="33">
        <v>3</v>
      </c>
      <c r="F101" s="22">
        <f t="shared" si="1"/>
        <v>6.5</v>
      </c>
      <c r="G101" s="50" t="s">
        <v>603</v>
      </c>
    </row>
    <row r="102" spans="1:7" ht="14.4">
      <c r="A102" s="48" t="s">
        <v>329</v>
      </c>
      <c r="B102" s="45" t="s">
        <v>604</v>
      </c>
      <c r="C102" s="33">
        <v>2.5</v>
      </c>
      <c r="D102" s="33">
        <v>1.5</v>
      </c>
      <c r="E102" s="33">
        <v>3</v>
      </c>
      <c r="F102" s="22">
        <f t="shared" si="1"/>
        <v>7</v>
      </c>
      <c r="G102" s="50" t="s">
        <v>605</v>
      </c>
    </row>
    <row r="103" spans="1:7" ht="14.4">
      <c r="A103" s="48" t="s">
        <v>331</v>
      </c>
      <c r="B103" s="45" t="s">
        <v>606</v>
      </c>
      <c r="C103" s="33">
        <v>2</v>
      </c>
      <c r="D103" s="33">
        <v>2</v>
      </c>
      <c r="E103" s="33">
        <v>3</v>
      </c>
      <c r="F103" s="22">
        <f t="shared" si="1"/>
        <v>7</v>
      </c>
      <c r="G103" s="50" t="s">
        <v>607</v>
      </c>
    </row>
    <row r="104" spans="1:7" ht="13.2">
      <c r="A104" s="55" t="s">
        <v>240</v>
      </c>
      <c r="B104" s="33" t="s">
        <v>608</v>
      </c>
      <c r="C104" s="33">
        <v>2</v>
      </c>
      <c r="D104" s="33">
        <v>2</v>
      </c>
      <c r="E104" s="33">
        <v>3</v>
      </c>
      <c r="F104" s="22">
        <f t="shared" si="1"/>
        <v>7</v>
      </c>
      <c r="G104" s="50" t="s">
        <v>609</v>
      </c>
    </row>
  </sheetData>
  <hyperlinks>
    <hyperlink ref="G9" r:id="rId1" xr:uid="{00000000-0004-0000-0200-000000000000}"/>
    <hyperlink ref="G11" r:id="rId2" xr:uid="{00000000-0004-0000-0200-000001000000}"/>
    <hyperlink ref="G13" r:id="rId3" xr:uid="{00000000-0004-0000-0200-000002000000}"/>
    <hyperlink ref="G15" r:id="rId4" xr:uid="{00000000-0004-0000-0200-000003000000}"/>
    <hyperlink ref="G19" r:id="rId5" xr:uid="{00000000-0004-0000-0200-000004000000}"/>
    <hyperlink ref="G22" r:id="rId6" xr:uid="{00000000-0004-0000-0200-000005000000}"/>
    <hyperlink ref="G24" r:id="rId7" xr:uid="{00000000-0004-0000-0200-000006000000}"/>
    <hyperlink ref="G30" r:id="rId8" xr:uid="{00000000-0004-0000-0200-000007000000}"/>
    <hyperlink ref="G35" r:id="rId9" xr:uid="{00000000-0004-0000-0200-000008000000}"/>
    <hyperlink ref="G36" r:id="rId10" xr:uid="{00000000-0004-0000-0200-000009000000}"/>
    <hyperlink ref="G37" r:id="rId11" xr:uid="{00000000-0004-0000-0200-00000A000000}"/>
    <hyperlink ref="G43" r:id="rId12" xr:uid="{00000000-0004-0000-0200-00000B000000}"/>
    <hyperlink ref="G46" r:id="rId13" xr:uid="{00000000-0004-0000-0200-00000C000000}"/>
    <hyperlink ref="G52" r:id="rId14" xr:uid="{00000000-0004-0000-0200-00000D000000}"/>
    <hyperlink ref="G57" r:id="rId15" xr:uid="{00000000-0004-0000-0200-00000E000000}"/>
    <hyperlink ref="G58" r:id="rId16" xr:uid="{00000000-0004-0000-0200-00000F000000}"/>
    <hyperlink ref="G61" r:id="rId17" xr:uid="{00000000-0004-0000-0200-000010000000}"/>
    <hyperlink ref="G71" r:id="rId18" xr:uid="{00000000-0004-0000-0200-000011000000}"/>
    <hyperlink ref="G74" r:id="rId19" xr:uid="{00000000-0004-0000-0200-000012000000}"/>
    <hyperlink ref="G76" r:id="rId20" xr:uid="{00000000-0004-0000-0200-000013000000}"/>
    <hyperlink ref="G79" r:id="rId21" xr:uid="{00000000-0004-0000-0200-000014000000}"/>
    <hyperlink ref="G81" r:id="rId22" xr:uid="{00000000-0004-0000-0200-000015000000}"/>
    <hyperlink ref="G82" r:id="rId23" xr:uid="{00000000-0004-0000-0200-000016000000}"/>
    <hyperlink ref="G83" r:id="rId24" xr:uid="{00000000-0004-0000-0200-000017000000}"/>
    <hyperlink ref="G84" r:id="rId25" xr:uid="{00000000-0004-0000-0200-000018000000}"/>
    <hyperlink ref="G85" r:id="rId26" xr:uid="{00000000-0004-0000-0200-000019000000}"/>
    <hyperlink ref="G86" r:id="rId27" xr:uid="{00000000-0004-0000-0200-00001A000000}"/>
    <hyperlink ref="G87" r:id="rId28" xr:uid="{00000000-0004-0000-0200-00001B000000}"/>
    <hyperlink ref="G88" r:id="rId29" xr:uid="{00000000-0004-0000-0200-00001C000000}"/>
    <hyperlink ref="G89" r:id="rId30" xr:uid="{00000000-0004-0000-0200-00001D000000}"/>
    <hyperlink ref="G90" r:id="rId31" xr:uid="{00000000-0004-0000-0200-00001E000000}"/>
    <hyperlink ref="G91" r:id="rId32" xr:uid="{00000000-0004-0000-0200-00001F000000}"/>
    <hyperlink ref="G92" r:id="rId33" xr:uid="{00000000-0004-0000-0200-000020000000}"/>
    <hyperlink ref="G93" r:id="rId34" xr:uid="{00000000-0004-0000-0200-000021000000}"/>
    <hyperlink ref="G94" r:id="rId35" xr:uid="{00000000-0004-0000-0200-000022000000}"/>
    <hyperlink ref="G95" r:id="rId36" xr:uid="{00000000-0004-0000-0200-000023000000}"/>
    <hyperlink ref="G96" r:id="rId37" xr:uid="{00000000-0004-0000-0200-000024000000}"/>
    <hyperlink ref="G97" r:id="rId38" xr:uid="{00000000-0004-0000-0200-000025000000}"/>
    <hyperlink ref="G98" r:id="rId39" xr:uid="{00000000-0004-0000-0200-000026000000}"/>
    <hyperlink ref="G101" r:id="rId40" xr:uid="{00000000-0004-0000-0200-000027000000}"/>
    <hyperlink ref="G102" r:id="rId41" xr:uid="{00000000-0004-0000-0200-000028000000}"/>
    <hyperlink ref="G103" r:id="rId42" xr:uid="{00000000-0004-0000-0200-000029000000}"/>
    <hyperlink ref="G104" r:id="rId43" xr:uid="{00000000-0004-0000-0200-00002A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108"/>
  <sheetViews>
    <sheetView workbookViewId="0"/>
  </sheetViews>
  <sheetFormatPr defaultColWidth="14.44140625" defaultRowHeight="15.75" customHeight="1"/>
  <cols>
    <col min="2" max="2" width="22.109375" customWidth="1"/>
  </cols>
  <sheetData>
    <row r="1" spans="1:4" ht="15.75" customHeight="1">
      <c r="A1" s="45" t="s">
        <v>12</v>
      </c>
      <c r="B1" s="45" t="s">
        <v>337</v>
      </c>
      <c r="C1" s="33" t="s">
        <v>610</v>
      </c>
    </row>
    <row r="2" spans="1:4" ht="15.75" customHeight="1">
      <c r="A2" s="48" t="s">
        <v>20</v>
      </c>
      <c r="B2" s="45" t="s">
        <v>348</v>
      </c>
      <c r="C2" s="33">
        <v>4</v>
      </c>
      <c r="D2" s="33" t="s">
        <v>611</v>
      </c>
    </row>
    <row r="3" spans="1:4" ht="15.75" customHeight="1">
      <c r="A3" s="48" t="s">
        <v>27</v>
      </c>
      <c r="B3" s="45" t="s">
        <v>350</v>
      </c>
      <c r="C3" s="33">
        <v>9</v>
      </c>
      <c r="D3" s="33" t="s">
        <v>612</v>
      </c>
    </row>
    <row r="4" spans="1:4" ht="15.75" customHeight="1">
      <c r="A4" s="48" t="s">
        <v>30</v>
      </c>
      <c r="B4" s="45" t="s">
        <v>351</v>
      </c>
      <c r="C4" s="33">
        <v>6</v>
      </c>
    </row>
    <row r="5" spans="1:4" ht="15.75" customHeight="1">
      <c r="A5" s="48" t="s">
        <v>48</v>
      </c>
      <c r="B5" s="45" t="s">
        <v>352</v>
      </c>
      <c r="C5" s="33">
        <v>8</v>
      </c>
      <c r="D5" s="33" t="s">
        <v>613</v>
      </c>
    </row>
    <row r="6" spans="1:4" ht="15.75" customHeight="1">
      <c r="A6" s="48" t="s">
        <v>51</v>
      </c>
      <c r="B6" s="45" t="s">
        <v>614</v>
      </c>
      <c r="C6" s="33">
        <v>8</v>
      </c>
      <c r="D6" s="33" t="s">
        <v>615</v>
      </c>
    </row>
    <row r="7" spans="1:4" ht="15.75" customHeight="1">
      <c r="A7" s="48" t="str">
        <f>MID(B6,9,7)</f>
        <v>1712853</v>
      </c>
      <c r="B7" s="45"/>
      <c r="C7" s="33">
        <v>8</v>
      </c>
      <c r="D7" s="33" t="s">
        <v>615</v>
      </c>
    </row>
    <row r="8" spans="1:4" ht="15.75" customHeight="1">
      <c r="A8" s="48" t="s">
        <v>57</v>
      </c>
      <c r="B8" s="45" t="s">
        <v>430</v>
      </c>
      <c r="C8" s="33">
        <v>9</v>
      </c>
      <c r="D8" s="33" t="s">
        <v>616</v>
      </c>
    </row>
    <row r="9" spans="1:4" ht="15.75" customHeight="1">
      <c r="A9" s="48" t="s">
        <v>65</v>
      </c>
      <c r="B9" s="45" t="s">
        <v>617</v>
      </c>
      <c r="C9" s="33">
        <v>7</v>
      </c>
      <c r="D9" s="33" t="s">
        <v>618</v>
      </c>
    </row>
    <row r="10" spans="1:4" ht="15.75" customHeight="1">
      <c r="A10" s="48" t="str">
        <f>MID(B9,10,8)</f>
        <v>18120274</v>
      </c>
      <c r="B10" s="45"/>
      <c r="C10" s="33">
        <v>7</v>
      </c>
      <c r="D10" s="33" t="s">
        <v>618</v>
      </c>
    </row>
    <row r="11" spans="1:4" ht="15.75" customHeight="1">
      <c r="A11" s="48" t="s">
        <v>70</v>
      </c>
      <c r="B11" s="45" t="s">
        <v>434</v>
      </c>
      <c r="C11" s="33">
        <v>8</v>
      </c>
      <c r="D11" s="33" t="s">
        <v>619</v>
      </c>
    </row>
    <row r="12" spans="1:4" ht="15.75" customHeight="1">
      <c r="A12" s="48" t="s">
        <v>76</v>
      </c>
      <c r="B12" s="45" t="s">
        <v>354</v>
      </c>
      <c r="C12" s="33">
        <v>6</v>
      </c>
      <c r="D12" s="33" t="s">
        <v>620</v>
      </c>
    </row>
    <row r="13" spans="1:4" ht="15.75" customHeight="1">
      <c r="A13" s="48" t="s">
        <v>82</v>
      </c>
      <c r="B13" s="45" t="s">
        <v>355</v>
      </c>
      <c r="C13" s="33">
        <v>9</v>
      </c>
      <c r="D13" s="33" t="s">
        <v>616</v>
      </c>
    </row>
    <row r="14" spans="1:4" ht="15.75" customHeight="1">
      <c r="A14" s="48" t="str">
        <f>MID(B13,10,8)</f>
        <v>19120412</v>
      </c>
      <c r="B14" s="45"/>
      <c r="C14" s="33">
        <v>9</v>
      </c>
      <c r="D14" s="33" t="s">
        <v>616</v>
      </c>
    </row>
    <row r="15" spans="1:4" ht="15.75" customHeight="1">
      <c r="A15" s="48" t="s">
        <v>85</v>
      </c>
      <c r="B15" s="45" t="s">
        <v>621</v>
      </c>
      <c r="C15" s="33">
        <v>9</v>
      </c>
      <c r="D15" s="33" t="s">
        <v>616</v>
      </c>
    </row>
    <row r="16" spans="1:4" ht="15.75" customHeight="1">
      <c r="A16" s="48" t="str">
        <f>LEFT(B15,8)</f>
        <v>19120179</v>
      </c>
      <c r="B16" s="45"/>
      <c r="C16" s="33">
        <v>9</v>
      </c>
      <c r="D16" s="33" t="s">
        <v>616</v>
      </c>
    </row>
    <row r="17" spans="1:4" ht="15.75" customHeight="1">
      <c r="A17" s="48" t="s">
        <v>88</v>
      </c>
      <c r="B17" s="45" t="s">
        <v>443</v>
      </c>
      <c r="C17" s="33">
        <v>9</v>
      </c>
    </row>
    <row r="18" spans="1:4" ht="15.75" customHeight="1">
      <c r="A18" s="48" t="s">
        <v>96</v>
      </c>
      <c r="B18" s="45" t="s">
        <v>622</v>
      </c>
      <c r="C18" s="33">
        <v>8</v>
      </c>
      <c r="D18" s="33" t="s">
        <v>623</v>
      </c>
    </row>
    <row r="19" spans="1:4" ht="15.75" customHeight="1">
      <c r="A19" s="48" t="str">
        <f>MID(B18,10,8)</f>
        <v>19120237</v>
      </c>
      <c r="B19" s="45"/>
      <c r="C19" s="33">
        <v>8</v>
      </c>
      <c r="D19" s="33" t="s">
        <v>623</v>
      </c>
    </row>
    <row r="20" spans="1:4" ht="15.75" customHeight="1">
      <c r="A20" s="48" t="s">
        <v>98</v>
      </c>
      <c r="B20" s="45" t="s">
        <v>362</v>
      </c>
      <c r="C20" s="33">
        <v>9</v>
      </c>
      <c r="D20" s="33" t="s">
        <v>616</v>
      </c>
    </row>
    <row r="21" spans="1:4" ht="15.75" customHeight="1">
      <c r="A21" s="48" t="str">
        <f>MID(B20,10,8)</f>
        <v>19120220</v>
      </c>
      <c r="B21" s="45"/>
      <c r="C21" s="33">
        <v>9</v>
      </c>
      <c r="D21" s="33" t="s">
        <v>616</v>
      </c>
    </row>
    <row r="22" spans="1:4" ht="15.75" customHeight="1">
      <c r="A22" s="48" t="s">
        <v>100</v>
      </c>
      <c r="B22" s="45" t="s">
        <v>452</v>
      </c>
      <c r="C22" s="33">
        <v>8</v>
      </c>
      <c r="D22" s="33" t="s">
        <v>624</v>
      </c>
    </row>
    <row r="23" spans="1:4" ht="15.75" customHeight="1">
      <c r="A23" s="48" t="s">
        <v>107</v>
      </c>
      <c r="B23" s="45" t="s">
        <v>458</v>
      </c>
      <c r="C23" s="33">
        <v>8</v>
      </c>
      <c r="D23" s="33" t="s">
        <v>615</v>
      </c>
    </row>
    <row r="24" spans="1:4" ht="15.75" customHeight="1">
      <c r="A24" s="48" t="s">
        <v>109</v>
      </c>
      <c r="B24" s="45" t="s">
        <v>364</v>
      </c>
      <c r="C24" s="33">
        <v>9</v>
      </c>
      <c r="D24" s="33" t="s">
        <v>616</v>
      </c>
    </row>
    <row r="25" spans="1:4" ht="15.75" customHeight="1">
      <c r="A25" s="48" t="str">
        <f>LEFT(B24,8)</f>
        <v>19120192</v>
      </c>
      <c r="B25" s="45"/>
      <c r="C25" s="33">
        <v>9</v>
      </c>
      <c r="D25" s="33" t="s">
        <v>616</v>
      </c>
    </row>
    <row r="26" spans="1:4" ht="15.75" customHeight="1">
      <c r="A26" s="48" t="s">
        <v>117</v>
      </c>
      <c r="B26" s="45" t="s">
        <v>464</v>
      </c>
      <c r="C26" s="33">
        <v>9</v>
      </c>
      <c r="D26" s="33" t="s">
        <v>616</v>
      </c>
    </row>
    <row r="27" spans="1:4" ht="15.75" customHeight="1">
      <c r="A27" s="48" t="s">
        <v>119</v>
      </c>
      <c r="B27" s="45" t="s">
        <v>466</v>
      </c>
      <c r="C27" s="33">
        <v>6</v>
      </c>
    </row>
    <row r="28" spans="1:4" ht="14.4">
      <c r="A28" s="48" t="s">
        <v>125</v>
      </c>
      <c r="B28" s="45" t="s">
        <v>625</v>
      </c>
      <c r="C28" s="33">
        <v>9</v>
      </c>
      <c r="D28" s="33" t="s">
        <v>626</v>
      </c>
    </row>
    <row r="29" spans="1:4" ht="14.4">
      <c r="A29" s="48" t="str">
        <f>MID(B28,10,8)</f>
        <v>19120454</v>
      </c>
      <c r="B29" s="45"/>
      <c r="C29" s="33">
        <v>9</v>
      </c>
      <c r="D29" s="33" t="s">
        <v>626</v>
      </c>
    </row>
    <row r="30" spans="1:4" ht="14.4">
      <c r="A30" s="48" t="s">
        <v>130</v>
      </c>
      <c r="B30" s="45" t="s">
        <v>368</v>
      </c>
      <c r="C30" s="33">
        <v>9</v>
      </c>
      <c r="D30" s="33" t="s">
        <v>616</v>
      </c>
    </row>
    <row r="31" spans="1:4" ht="14.4">
      <c r="A31" s="48" t="str">
        <f>MID(B30,10,8)</f>
        <v>19120443</v>
      </c>
      <c r="B31" s="45"/>
      <c r="C31" s="33">
        <v>9</v>
      </c>
      <c r="D31" s="33" t="s">
        <v>616</v>
      </c>
    </row>
    <row r="32" spans="1:4" ht="14.4">
      <c r="A32" s="48" t="s">
        <v>135</v>
      </c>
      <c r="B32" s="45" t="s">
        <v>370</v>
      </c>
      <c r="C32" s="33">
        <v>8.5</v>
      </c>
      <c r="D32" s="33" t="s">
        <v>627</v>
      </c>
    </row>
    <row r="33" spans="1:4" ht="14.4">
      <c r="A33" s="48" t="s">
        <v>138</v>
      </c>
      <c r="B33" s="45" t="s">
        <v>474</v>
      </c>
      <c r="C33" s="33">
        <v>7</v>
      </c>
      <c r="D33" s="33" t="s">
        <v>628</v>
      </c>
    </row>
    <row r="34" spans="1:4" ht="14.4">
      <c r="A34" s="48" t="s">
        <v>141</v>
      </c>
      <c r="B34" s="45" t="s">
        <v>476</v>
      </c>
      <c r="C34" s="33">
        <v>8</v>
      </c>
      <c r="D34" s="33" t="s">
        <v>629</v>
      </c>
    </row>
    <row r="35" spans="1:4" ht="14.4">
      <c r="A35" s="48" t="s">
        <v>144</v>
      </c>
      <c r="B35" s="45" t="s">
        <v>630</v>
      </c>
      <c r="C35" s="33">
        <v>9</v>
      </c>
      <c r="D35" s="33" t="s">
        <v>631</v>
      </c>
    </row>
    <row r="36" spans="1:4" ht="14.4">
      <c r="A36" s="48" t="str">
        <f>LEFT(B35,8)</f>
        <v>19120217</v>
      </c>
      <c r="B36" s="45"/>
      <c r="C36" s="33">
        <v>9</v>
      </c>
      <c r="D36" s="33" t="s">
        <v>631</v>
      </c>
    </row>
    <row r="37" spans="1:4" ht="14.4">
      <c r="A37" s="48" t="s">
        <v>150</v>
      </c>
      <c r="B37" s="45" t="s">
        <v>482</v>
      </c>
      <c r="C37" s="33">
        <v>7</v>
      </c>
      <c r="D37" s="33" t="s">
        <v>632</v>
      </c>
    </row>
    <row r="38" spans="1:4" ht="14.4">
      <c r="A38" s="48" t="s">
        <v>158</v>
      </c>
      <c r="B38" s="45" t="s">
        <v>374</v>
      </c>
      <c r="C38" s="33">
        <v>9</v>
      </c>
      <c r="D38" s="33" t="s">
        <v>631</v>
      </c>
    </row>
    <row r="39" spans="1:4" ht="14.4">
      <c r="A39" s="48" t="s">
        <v>161</v>
      </c>
      <c r="B39" s="45" t="s">
        <v>633</v>
      </c>
      <c r="C39" s="33">
        <v>7</v>
      </c>
      <c r="D39" s="33" t="s">
        <v>634</v>
      </c>
    </row>
    <row r="40" spans="1:4" ht="14.4">
      <c r="A40" s="48" t="s">
        <v>163</v>
      </c>
      <c r="B40" s="45" t="s">
        <v>487</v>
      </c>
      <c r="C40" s="33">
        <v>8</v>
      </c>
      <c r="D40" s="33" t="s">
        <v>629</v>
      </c>
    </row>
    <row r="41" spans="1:4" ht="14.4">
      <c r="A41" s="48" t="s">
        <v>168</v>
      </c>
      <c r="B41" s="45" t="s">
        <v>635</v>
      </c>
      <c r="C41" s="33">
        <v>8.5</v>
      </c>
      <c r="D41" s="33" t="s">
        <v>636</v>
      </c>
    </row>
    <row r="42" spans="1:4" ht="14.4">
      <c r="A42" s="48" t="str">
        <f>LEFT(B41,8)</f>
        <v>19120400</v>
      </c>
      <c r="B42" s="45"/>
      <c r="C42" s="33">
        <v>8.5</v>
      </c>
      <c r="D42" s="33" t="s">
        <v>636</v>
      </c>
    </row>
    <row r="43" spans="1:4" ht="14.4">
      <c r="A43" s="48" t="s">
        <v>170</v>
      </c>
      <c r="B43" s="45" t="s">
        <v>394</v>
      </c>
      <c r="C43" s="33">
        <v>9</v>
      </c>
      <c r="D43" s="33" t="s">
        <v>637</v>
      </c>
    </row>
    <row r="44" spans="1:4" ht="14.4">
      <c r="A44" s="48" t="s">
        <v>172</v>
      </c>
      <c r="B44" s="45" t="s">
        <v>494</v>
      </c>
      <c r="C44" s="33">
        <v>7</v>
      </c>
      <c r="D44" s="33" t="s">
        <v>638</v>
      </c>
    </row>
    <row r="45" spans="1:4" ht="14.4">
      <c r="A45" s="48" t="s">
        <v>175</v>
      </c>
      <c r="B45" s="45" t="s">
        <v>639</v>
      </c>
      <c r="C45" s="33">
        <v>7</v>
      </c>
      <c r="D45" s="33" t="s">
        <v>638</v>
      </c>
    </row>
    <row r="46" spans="1:4" ht="14.4">
      <c r="A46" s="48" t="s">
        <v>177</v>
      </c>
      <c r="B46" s="45" t="s">
        <v>640</v>
      </c>
      <c r="C46" s="33">
        <v>8</v>
      </c>
      <c r="D46" s="33" t="s">
        <v>641</v>
      </c>
    </row>
    <row r="47" spans="1:4" ht="14.4">
      <c r="A47" s="48" t="str">
        <f>MID(B46,10,8)</f>
        <v>19120193</v>
      </c>
      <c r="B47" s="45"/>
      <c r="C47" s="33">
        <v>8</v>
      </c>
      <c r="D47" s="33" t="s">
        <v>641</v>
      </c>
    </row>
    <row r="48" spans="1:4" ht="14.4">
      <c r="A48" s="48" t="s">
        <v>179</v>
      </c>
      <c r="B48" s="45" t="s">
        <v>498</v>
      </c>
      <c r="C48" s="33">
        <v>9</v>
      </c>
      <c r="D48" s="33" t="s">
        <v>637</v>
      </c>
    </row>
    <row r="49" spans="1:4" ht="14.4">
      <c r="A49" s="48" t="s">
        <v>182</v>
      </c>
      <c r="B49" s="45" t="s">
        <v>398</v>
      </c>
      <c r="C49" s="33">
        <v>8.5</v>
      </c>
      <c r="D49" s="33" t="s">
        <v>636</v>
      </c>
    </row>
    <row r="50" spans="1:4" ht="14.4">
      <c r="A50" s="48" t="str">
        <f>MID(B49,10,8)</f>
        <v>19120387</v>
      </c>
      <c r="B50" s="45"/>
      <c r="C50" s="33">
        <v>8.5</v>
      </c>
      <c r="D50" s="33" t="s">
        <v>636</v>
      </c>
    </row>
    <row r="51" spans="1:4" ht="14.4">
      <c r="A51" s="48" t="s">
        <v>193</v>
      </c>
      <c r="B51" s="45" t="s">
        <v>406</v>
      </c>
      <c r="C51" s="33">
        <v>9</v>
      </c>
      <c r="D51" s="33" t="s">
        <v>642</v>
      </c>
    </row>
    <row r="52" spans="1:4" ht="14.4">
      <c r="A52" s="48" t="str">
        <f>MID(B51,10,8)</f>
        <v>19120390</v>
      </c>
      <c r="B52" s="45"/>
      <c r="C52" s="33">
        <v>9</v>
      </c>
      <c r="D52" s="33" t="s">
        <v>642</v>
      </c>
    </row>
    <row r="53" spans="1:4" ht="14.4">
      <c r="A53" s="48" t="s">
        <v>201</v>
      </c>
      <c r="B53" s="45" t="s">
        <v>643</v>
      </c>
      <c r="C53" s="33">
        <v>9</v>
      </c>
      <c r="D53" s="33" t="s">
        <v>636</v>
      </c>
    </row>
    <row r="54" spans="1:4" ht="14.4">
      <c r="A54" s="48" t="str">
        <f>MID(B53,10,8)</f>
        <v>19120407</v>
      </c>
      <c r="B54" s="45"/>
      <c r="C54" s="33">
        <v>9</v>
      </c>
      <c r="D54" s="33" t="s">
        <v>636</v>
      </c>
    </row>
    <row r="55" spans="1:4" ht="14.4">
      <c r="A55" s="48" t="s">
        <v>203</v>
      </c>
      <c r="B55" s="45" t="s">
        <v>514</v>
      </c>
      <c r="C55" s="33">
        <v>9</v>
      </c>
      <c r="D55" s="33" t="s">
        <v>636</v>
      </c>
    </row>
    <row r="56" spans="1:4" ht="14.4">
      <c r="A56" s="48" t="s">
        <v>206</v>
      </c>
      <c r="B56" s="45" t="s">
        <v>644</v>
      </c>
      <c r="C56" s="33">
        <v>8</v>
      </c>
      <c r="D56" s="54" t="s">
        <v>629</v>
      </c>
    </row>
    <row r="57" spans="1:4" ht="14.4">
      <c r="A57" s="48" t="str">
        <f>MID(B56,10,8)</f>
        <v>19120321</v>
      </c>
      <c r="B57" s="45"/>
      <c r="C57" s="33">
        <v>8</v>
      </c>
      <c r="D57" s="54" t="s">
        <v>629</v>
      </c>
    </row>
    <row r="58" spans="1:4" ht="14.4">
      <c r="A58" s="48" t="s">
        <v>209</v>
      </c>
      <c r="B58" s="45" t="s">
        <v>645</v>
      </c>
      <c r="C58" s="33">
        <v>9</v>
      </c>
      <c r="D58" s="33" t="s">
        <v>642</v>
      </c>
    </row>
    <row r="59" spans="1:4" ht="14.4">
      <c r="A59" s="48" t="str">
        <f>MID(B58,10,8)</f>
        <v>19120433</v>
      </c>
      <c r="B59" s="45"/>
      <c r="C59" s="33">
        <v>9</v>
      </c>
      <c r="D59" s="33" t="s">
        <v>642</v>
      </c>
    </row>
    <row r="60" spans="1:4" ht="14.4">
      <c r="A60" s="48" t="s">
        <v>219</v>
      </c>
      <c r="B60" s="45" t="s">
        <v>400</v>
      </c>
      <c r="C60" s="33">
        <v>8</v>
      </c>
      <c r="D60" s="49" t="s">
        <v>646</v>
      </c>
    </row>
    <row r="61" spans="1:4" ht="14.4">
      <c r="A61" s="48" t="str">
        <f>LEFT(B60,8)</f>
        <v>19120331</v>
      </c>
      <c r="B61" s="45"/>
      <c r="C61" s="33">
        <v>8</v>
      </c>
      <c r="D61" s="49" t="s">
        <v>647</v>
      </c>
    </row>
    <row r="62" spans="1:4" ht="14.4">
      <c r="A62" s="48" t="s">
        <v>221</v>
      </c>
      <c r="B62" s="45" t="s">
        <v>403</v>
      </c>
      <c r="C62" s="33">
        <v>8.5</v>
      </c>
      <c r="D62" s="33" t="s">
        <v>648</v>
      </c>
    </row>
    <row r="63" spans="1:4" ht="14.4">
      <c r="A63" s="48" t="str">
        <f>MID(B62,10,8)</f>
        <v>19120470</v>
      </c>
      <c r="B63" s="45"/>
      <c r="C63" s="33">
        <v>8.5</v>
      </c>
      <c r="D63" s="33" t="s">
        <v>648</v>
      </c>
    </row>
    <row r="64" spans="1:4" ht="14.4">
      <c r="A64" s="48" t="s">
        <v>222</v>
      </c>
      <c r="B64" s="45" t="s">
        <v>373</v>
      </c>
      <c r="C64" s="33">
        <v>9</v>
      </c>
      <c r="D64" s="33" t="s">
        <v>636</v>
      </c>
    </row>
    <row r="65" spans="1:4" ht="14.4">
      <c r="A65" s="48" t="str">
        <f>LEFT(B64,8)</f>
        <v>19120268</v>
      </c>
      <c r="B65" s="45"/>
      <c r="C65" s="33">
        <v>9</v>
      </c>
      <c r="D65" s="33" t="s">
        <v>636</v>
      </c>
    </row>
    <row r="66" spans="1:4" ht="14.4">
      <c r="A66" s="48" t="s">
        <v>225</v>
      </c>
      <c r="B66" s="45" t="s">
        <v>404</v>
      </c>
      <c r="C66" s="33">
        <v>8</v>
      </c>
      <c r="D66" s="33" t="s">
        <v>641</v>
      </c>
    </row>
    <row r="67" spans="1:4" ht="14.4">
      <c r="A67" s="48" t="str">
        <f>MID(B66,10,8)</f>
        <v>19120328</v>
      </c>
      <c r="B67" s="45"/>
      <c r="C67" s="33">
        <v>8</v>
      </c>
      <c r="D67" s="33" t="s">
        <v>641</v>
      </c>
    </row>
    <row r="68" spans="1:4" ht="14.4">
      <c r="A68" s="48" t="s">
        <v>231</v>
      </c>
      <c r="B68" s="45" t="s">
        <v>405</v>
      </c>
      <c r="C68" s="33">
        <v>8.5</v>
      </c>
      <c r="D68" s="33" t="s">
        <v>649</v>
      </c>
    </row>
    <row r="69" spans="1:4" ht="14.4">
      <c r="A69" s="48" t="str">
        <f>LEFT(B68,8)</f>
        <v>19120364</v>
      </c>
      <c r="B69" s="45"/>
      <c r="C69" s="33">
        <v>8.5</v>
      </c>
      <c r="D69" s="33" t="s">
        <v>649</v>
      </c>
    </row>
    <row r="70" spans="1:4" ht="14.4">
      <c r="A70" s="48" t="s">
        <v>248</v>
      </c>
      <c r="B70" s="45" t="s">
        <v>410</v>
      </c>
      <c r="C70" s="33">
        <v>9</v>
      </c>
      <c r="D70" s="33" t="s">
        <v>636</v>
      </c>
    </row>
    <row r="71" spans="1:4" ht="14.4">
      <c r="A71" s="48" t="str">
        <f>LEFT(B70,8)</f>
        <v>19120325</v>
      </c>
      <c r="B71" s="45"/>
      <c r="C71" s="33">
        <v>9</v>
      </c>
      <c r="D71" s="33" t="s">
        <v>636</v>
      </c>
    </row>
    <row r="72" spans="1:4" ht="14.4">
      <c r="A72" s="48" t="s">
        <v>251</v>
      </c>
      <c r="B72" s="45" t="s">
        <v>650</v>
      </c>
      <c r="C72" s="33">
        <v>8</v>
      </c>
      <c r="D72" s="54" t="s">
        <v>629</v>
      </c>
    </row>
    <row r="73" spans="1:4" ht="14.4">
      <c r="A73" s="48" t="str">
        <f>LEFT(B72,8)</f>
        <v>19120366</v>
      </c>
      <c r="B73" s="45"/>
      <c r="C73" s="33">
        <v>8</v>
      </c>
      <c r="D73" s="54" t="s">
        <v>629</v>
      </c>
    </row>
    <row r="74" spans="1:4" ht="14.4">
      <c r="A74" s="48" t="s">
        <v>253</v>
      </c>
      <c r="B74" s="45" t="s">
        <v>402</v>
      </c>
      <c r="C74" s="33">
        <v>9</v>
      </c>
      <c r="D74" s="33" t="s">
        <v>642</v>
      </c>
    </row>
    <row r="75" spans="1:4" ht="14.4">
      <c r="A75" s="48" t="str">
        <f>LEFT(B74,8)</f>
        <v>19120361</v>
      </c>
      <c r="B75" s="45"/>
      <c r="C75" s="33">
        <v>9</v>
      </c>
      <c r="D75" s="33" t="s">
        <v>642</v>
      </c>
    </row>
    <row r="76" spans="1:4" ht="14.4">
      <c r="A76" s="48" t="s">
        <v>256</v>
      </c>
      <c r="B76" s="45" t="s">
        <v>412</v>
      </c>
      <c r="C76" s="33">
        <v>8</v>
      </c>
      <c r="D76" s="33" t="s">
        <v>641</v>
      </c>
    </row>
    <row r="77" spans="1:4" ht="14.4">
      <c r="A77" s="48" t="str">
        <f>MID(B76,10,8)</f>
        <v>19120462</v>
      </c>
      <c r="B77" s="45"/>
      <c r="C77" s="33">
        <v>8</v>
      </c>
      <c r="D77" s="33" t="s">
        <v>641</v>
      </c>
    </row>
    <row r="78" spans="1:4" ht="14.4">
      <c r="A78" s="48" t="s">
        <v>258</v>
      </c>
      <c r="B78" s="45" t="s">
        <v>407</v>
      </c>
      <c r="C78" s="33">
        <v>8</v>
      </c>
      <c r="D78" s="33" t="s">
        <v>651</v>
      </c>
    </row>
    <row r="79" spans="1:4" ht="14.4">
      <c r="A79" s="48" t="str">
        <f>LEFT(B78,8)</f>
        <v>19120402</v>
      </c>
      <c r="B79" s="45"/>
      <c r="C79" s="33">
        <v>8</v>
      </c>
      <c r="D79" s="33" t="s">
        <v>651</v>
      </c>
    </row>
    <row r="80" spans="1:4" ht="14.4">
      <c r="A80" s="48" t="s">
        <v>260</v>
      </c>
      <c r="B80" s="45" t="s">
        <v>553</v>
      </c>
      <c r="C80" s="33">
        <v>8.5</v>
      </c>
      <c r="D80" s="33" t="s">
        <v>649</v>
      </c>
    </row>
    <row r="81" spans="1:4" ht="14.4">
      <c r="A81" s="48" t="s">
        <v>263</v>
      </c>
      <c r="B81" s="45" t="s">
        <v>652</v>
      </c>
      <c r="C81" s="33">
        <v>8</v>
      </c>
      <c r="D81" s="33" t="s">
        <v>641</v>
      </c>
    </row>
    <row r="82" spans="1:4" ht="14.4">
      <c r="A82" s="48" t="str">
        <f>MID(B81,10,8)</f>
        <v>19120451</v>
      </c>
      <c r="B82" s="45"/>
      <c r="C82" s="33">
        <v>8</v>
      </c>
      <c r="D82" s="33" t="s">
        <v>641</v>
      </c>
    </row>
    <row r="83" spans="1:4" ht="14.4">
      <c r="A83" s="48" t="s">
        <v>271</v>
      </c>
      <c r="B83" s="45" t="s">
        <v>653</v>
      </c>
      <c r="C83" s="33">
        <v>8</v>
      </c>
      <c r="D83" s="33" t="s">
        <v>654</v>
      </c>
    </row>
    <row r="84" spans="1:4" ht="14.4">
      <c r="A84" s="48" t="str">
        <f>LEFT(B83,8)</f>
        <v>19120216</v>
      </c>
      <c r="B84" s="45"/>
      <c r="C84" s="33">
        <v>8</v>
      </c>
      <c r="D84" s="33" t="s">
        <v>654</v>
      </c>
    </row>
    <row r="85" spans="1:4" ht="14.4">
      <c r="A85" s="48" t="s">
        <v>277</v>
      </c>
      <c r="B85" s="45" t="s">
        <v>655</v>
      </c>
      <c r="C85" s="33">
        <v>8</v>
      </c>
      <c r="D85" s="33" t="s">
        <v>656</v>
      </c>
    </row>
    <row r="86" spans="1:4" ht="14.4">
      <c r="A86" s="48" t="str">
        <f>LEFT(B85,8)</f>
        <v>19120441</v>
      </c>
      <c r="B86" s="45"/>
      <c r="C86" s="33">
        <v>8</v>
      </c>
      <c r="D86" s="33" t="s">
        <v>656</v>
      </c>
    </row>
    <row r="87" spans="1:4" ht="14.4">
      <c r="A87" s="48" t="s">
        <v>280</v>
      </c>
      <c r="B87" s="45" t="s">
        <v>415</v>
      </c>
      <c r="C87" s="33">
        <v>6.5</v>
      </c>
      <c r="D87" s="33" t="s">
        <v>657</v>
      </c>
    </row>
    <row r="88" spans="1:4" ht="14.4">
      <c r="A88" s="48" t="str">
        <f>LEFT(B87,8)</f>
        <v>19120287</v>
      </c>
      <c r="B88" s="45"/>
      <c r="C88" s="33">
        <v>6.5</v>
      </c>
      <c r="D88" s="33" t="s">
        <v>657</v>
      </c>
    </row>
    <row r="89" spans="1:4" ht="14.4">
      <c r="A89" s="48" t="s">
        <v>283</v>
      </c>
      <c r="B89" s="45" t="s">
        <v>375</v>
      </c>
      <c r="C89" s="33">
        <v>8</v>
      </c>
      <c r="D89" s="33" t="s">
        <v>658</v>
      </c>
    </row>
    <row r="90" spans="1:4" ht="14.4">
      <c r="A90" s="48" t="str">
        <f>MID(B89,10,8)</f>
        <v>19120468</v>
      </c>
      <c r="B90" s="45"/>
      <c r="C90" s="33">
        <v>8</v>
      </c>
      <c r="D90" s="33" t="s">
        <v>658</v>
      </c>
    </row>
    <row r="91" spans="1:4" ht="14.4">
      <c r="A91" s="48" t="s">
        <v>287</v>
      </c>
      <c r="B91" s="45" t="s">
        <v>659</v>
      </c>
      <c r="C91" s="33">
        <v>6</v>
      </c>
      <c r="D91" s="49" t="s">
        <v>660</v>
      </c>
    </row>
    <row r="92" spans="1:4" ht="14.4">
      <c r="A92" s="48" t="str">
        <f>MID(B91,10,8)</f>
        <v>19120297</v>
      </c>
      <c r="B92" s="45"/>
      <c r="C92" s="33">
        <v>6</v>
      </c>
      <c r="D92" s="49" t="s">
        <v>647</v>
      </c>
    </row>
    <row r="93" spans="1:4" ht="14.4">
      <c r="A93" s="48" t="s">
        <v>295</v>
      </c>
      <c r="B93" s="45" t="s">
        <v>382</v>
      </c>
      <c r="C93" s="33">
        <v>9</v>
      </c>
      <c r="D93" s="54" t="s">
        <v>631</v>
      </c>
    </row>
    <row r="94" spans="1:4" ht="14.4">
      <c r="A94" s="48" t="str">
        <f>MID(B93,10,8)</f>
        <v>19120461</v>
      </c>
      <c r="B94" s="45"/>
      <c r="C94" s="33">
        <v>9</v>
      </c>
      <c r="D94" s="54" t="s">
        <v>631</v>
      </c>
    </row>
    <row r="95" spans="1:4" ht="14.4">
      <c r="A95" s="48" t="s">
        <v>297</v>
      </c>
      <c r="B95" s="45" t="s">
        <v>383</v>
      </c>
      <c r="C95" s="33">
        <v>8</v>
      </c>
      <c r="D95" s="33" t="s">
        <v>661</v>
      </c>
    </row>
    <row r="96" spans="1:4" ht="14.4">
      <c r="A96" s="48" t="str">
        <f>LEFT(B95,8)</f>
        <v>19120336</v>
      </c>
      <c r="B96" s="45"/>
      <c r="C96" s="33">
        <v>8</v>
      </c>
      <c r="D96" s="33" t="s">
        <v>661</v>
      </c>
    </row>
    <row r="97" spans="1:4" ht="14.4">
      <c r="A97" s="48" t="s">
        <v>298</v>
      </c>
      <c r="B97" s="45" t="s">
        <v>384</v>
      </c>
      <c r="C97" s="33">
        <v>9</v>
      </c>
      <c r="D97" s="54" t="s">
        <v>631</v>
      </c>
    </row>
    <row r="98" spans="1:4" ht="14.4">
      <c r="A98" s="48" t="str">
        <f>MID(B97,10,8)</f>
        <v>19120467</v>
      </c>
      <c r="B98" s="45"/>
      <c r="C98" s="33">
        <v>9</v>
      </c>
      <c r="D98" s="54" t="s">
        <v>631</v>
      </c>
    </row>
    <row r="99" spans="1:4" ht="14.4">
      <c r="A99" s="48" t="s">
        <v>311</v>
      </c>
      <c r="B99" s="45" t="s">
        <v>662</v>
      </c>
      <c r="C99" s="33">
        <v>8</v>
      </c>
      <c r="D99" s="33" t="s">
        <v>661</v>
      </c>
    </row>
    <row r="100" spans="1:4" ht="14.4">
      <c r="A100" s="48" t="str">
        <f>LEFT(B99,8)</f>
        <v>19120463</v>
      </c>
      <c r="B100" s="45"/>
      <c r="C100" s="33">
        <v>8</v>
      </c>
      <c r="D100" s="33" t="s">
        <v>661</v>
      </c>
    </row>
    <row r="101" spans="1:4" ht="14.4">
      <c r="A101" s="48" t="s">
        <v>314</v>
      </c>
      <c r="B101" s="45" t="s">
        <v>663</v>
      </c>
      <c r="C101" s="33">
        <v>9</v>
      </c>
      <c r="D101" s="54" t="s">
        <v>631</v>
      </c>
    </row>
    <row r="102" spans="1:4" ht="14.4">
      <c r="A102" s="48" t="str">
        <f>MID(B101,10,8)</f>
        <v>19120473</v>
      </c>
      <c r="B102" s="45"/>
      <c r="C102" s="33">
        <v>9</v>
      </c>
      <c r="D102" s="54" t="s">
        <v>631</v>
      </c>
    </row>
    <row r="103" spans="1:4" ht="14.4">
      <c r="A103" s="48" t="s">
        <v>316</v>
      </c>
      <c r="B103" s="45" t="s">
        <v>593</v>
      </c>
      <c r="C103" s="33">
        <v>9</v>
      </c>
      <c r="D103" s="33" t="s">
        <v>636</v>
      </c>
    </row>
    <row r="104" spans="1:4" ht="14.4">
      <c r="A104" s="48" t="s">
        <v>323</v>
      </c>
      <c r="B104" s="45" t="s">
        <v>388</v>
      </c>
      <c r="C104" s="33">
        <v>8</v>
      </c>
      <c r="D104" s="56" t="s">
        <v>664</v>
      </c>
    </row>
    <row r="105" spans="1:4" ht="14.4">
      <c r="A105" s="48" t="s">
        <v>327</v>
      </c>
      <c r="B105" s="45" t="s">
        <v>389</v>
      </c>
      <c r="C105" s="33">
        <v>8</v>
      </c>
      <c r="D105" s="33" t="s">
        <v>641</v>
      </c>
    </row>
    <row r="106" spans="1:4" ht="14.4">
      <c r="A106" s="48" t="str">
        <f>MID(B105,10,8)</f>
        <v>19120459</v>
      </c>
      <c r="B106" s="45"/>
      <c r="C106" s="33">
        <v>8</v>
      </c>
      <c r="D106" s="33" t="s">
        <v>641</v>
      </c>
    </row>
    <row r="107" spans="1:4" ht="14.4">
      <c r="A107" s="48" t="s">
        <v>331</v>
      </c>
      <c r="B107" s="45" t="s">
        <v>665</v>
      </c>
      <c r="C107" s="33">
        <v>8.5</v>
      </c>
      <c r="D107" s="33" t="s">
        <v>666</v>
      </c>
    </row>
    <row r="108" spans="1:4" ht="14.4">
      <c r="A108" s="48" t="str">
        <f>LEFT(B107,8)</f>
        <v>19120453</v>
      </c>
      <c r="C108" s="33">
        <v>8.5</v>
      </c>
      <c r="D108" s="33" t="s">
        <v>666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LAB</vt:lpstr>
      <vt:lpstr>Project1</vt:lpstr>
      <vt:lpstr>Project2</vt:lpstr>
      <vt:lpstr>Project3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Huynh Tho</cp:lastModifiedBy>
  <dcterms:modified xsi:type="dcterms:W3CDTF">2021-03-01T03:41:16Z</dcterms:modified>
</cp:coreProperties>
</file>