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earch Project" sheetId="1" r:id="rId4"/>
    <sheet state="visible" name="Individual Project" sheetId="2" r:id="rId5"/>
    <sheet state="visible" name="Config" sheetId="3" r:id="rId6"/>
  </sheets>
  <definedNames/>
  <calcPr/>
</workbook>
</file>

<file path=xl/sharedStrings.xml><?xml version="1.0" encoding="utf-8"?>
<sst xmlns="http://schemas.openxmlformats.org/spreadsheetml/2006/main" count="330" uniqueCount="231">
  <si>
    <t>ADVANCED MOBILE DEVELOPMENT</t>
  </si>
  <si>
    <t>Each group has a maximum of 3 students. The seminar will be started from Week #9 (05/11/2022). Each group will register a list of students and a drive folder containing all the documents for topic research.
1. Document
2. Seminar (Video)
3. Source code
4. Reference</t>
  </si>
  <si>
    <t>No.</t>
  </si>
  <si>
    <t>Topic</t>
  </si>
  <si>
    <t>Student ID 1</t>
  </si>
  <si>
    <t>Student ID 2</t>
  </si>
  <si>
    <t>Student ID 3</t>
  </si>
  <si>
    <t>Link drive</t>
  </si>
  <si>
    <t>Framework</t>
  </si>
  <si>
    <t>Notes</t>
  </si>
  <si>
    <t>Seminar Week</t>
  </si>
  <si>
    <t>Video Conference (Flutter + React Native)</t>
  </si>
  <si>
    <t>Flutter</t>
  </si>
  <si>
    <t>Vắng trong buổi Seminar</t>
  </si>
  <si>
    <t>Seminar in Week #12 (26/11/2022)</t>
  </si>
  <si>
    <t>React Native</t>
  </si>
  <si>
    <t>MobX &amp; Flutter Boilerplate (https://github.com/zubairehman/flutter-boilerplate-project)</t>
  </si>
  <si>
    <t>https://drive.google.com/drive/folders/1t-IJI7v58qXq7Y6hrV3fMLDstiuma5_4?usp=sharing</t>
  </si>
  <si>
    <t>Seminar in Week #11 (19/11/2022)</t>
  </si>
  <si>
    <t>https://drive.google.com/drive/folders/1LiEEzwyhCMKUKiNWN95APEILKPzxbsUo?usp=sharing</t>
  </si>
  <si>
    <t>Redux &amp; React Native Boilerplate (https://github.com/thecodingmachine/react-native-boilerplate)</t>
  </si>
  <si>
    <t>Data Visualization</t>
  </si>
  <si>
    <t>Seminar in Week #10 (12/11/2022)</t>
  </si>
  <si>
    <t>https://drive.google.com/drive/folders/1GSNphSS-AoSI4y7XSW9XdItlQbzWxTjF?usp=sharing</t>
  </si>
  <si>
    <t xml:space="preserve">GraphQL Client </t>
  </si>
  <si>
    <t>https://drive.google.com/drive/folders/123TXEVtVHW4-teLnrVfHZGxA8Ee8lPZF</t>
  </si>
  <si>
    <t>18120352 vắng buổi seminar</t>
  </si>
  <si>
    <t>Seminar in Week #15 (17/12/2022)</t>
  </si>
  <si>
    <t>https://drive.google.com/drive/folders/1IR2vQW7Zzx-IAfW1RdPLI0Flq374MYtt?usp=share_link</t>
  </si>
  <si>
    <t>How to wrap native framework on React/Flutter</t>
  </si>
  <si>
    <t>Drawing Layer</t>
  </si>
  <si>
    <t>https://studenthcmusedu-my.sharepoint.com/:f:/g/personal/19120346_student_hcmus_edu_vn/EqRoYtWVFrZFmd8sutqW1dYBVrIZ38NpirMVYji6mwcagw?e=bVTHzW</t>
  </si>
  <si>
    <t>Seminar in Week #13 (03/12/2022)</t>
  </si>
  <si>
    <t>Animation Libaries</t>
  </si>
  <si>
    <t>https://drive.google.com/drive/folders/12JU5hzQsoGOBFxpVAjm9gtHTc5Qb_D_B?usp=sharing</t>
  </si>
  <si>
    <t>https://drive.google.com/drive/folders/1ZhQ8sbqQP4HIAPc13MICTpBlAt44Ggsz?usp=sharing</t>
  </si>
  <si>
    <t>1712405 không tham gia đề tài tìm hiểu</t>
  </si>
  <si>
    <t>Map (map layer/location sdk)</t>
  </si>
  <si>
    <t>https://drive.google.com/drive/folders/1BPHMQx6nKL-6YxRI4UlCRt143iEimCDO?usp=sharing</t>
  </si>
  <si>
    <t>Seminar in Week #14 (10/12/2022)</t>
  </si>
  <si>
    <t>https://drive.google.com/drive/folders/11zhAKH0BuA4gASubHoAxOcjAb8ErqGxv?usp=sharing</t>
  </si>
  <si>
    <t>Chat</t>
  </si>
  <si>
    <t>https://drive.google.com/drive/folders/1Cv2mSTwA9ANeeNWcrfHi42ahI2lcYHBm?usp=sharing</t>
  </si>
  <si>
    <t>CI/CD for React/Flutter</t>
  </si>
  <si>
    <t>Thiếu drive bài tìm hiểu</t>
  </si>
  <si>
    <t>https://drive.google.com/drive/folders/1vD-Hd5llCBbypgzJ9cYIQOwBc1E2vKHv?usp=sharing</t>
  </si>
  <si>
    <t>Vắng, không tham gia buổi Seminar</t>
  </si>
  <si>
    <t>2D Game Engine For Flutter/React Native</t>
  </si>
  <si>
    <t>https://drive.google.com/drive/folders/1nwVmXmCBv7GTWpGgLszlxe9jadGjrVlF?usp=sharing</t>
  </si>
  <si>
    <t>BloC</t>
  </si>
  <si>
    <t>https://studenthcmusedu-my.sharepoint.com/:f:/g/personal/19120383_student_hcmus_edu_vn/EgzlU4o4-CNHpXPAtSJx5j0B6UioGUvGHGyqU651_IQ01g?e=DUBXxa</t>
  </si>
  <si>
    <t>https://drive.google.com/drive/folders/1Hdcme2w9rBXzBKaZelHvnmA7n9shLkDX?usp=sharing</t>
  </si>
  <si>
    <t>1612531: Không tham gia làm đề tài tìm hiểu
19120596: Vắng trong buổi seminar</t>
  </si>
  <si>
    <t>Student ID</t>
  </si>
  <si>
    <t>Student Name</t>
  </si>
  <si>
    <t>Developer Account</t>
  </si>
  <si>
    <t>Github</t>
  </si>
  <si>
    <t>Xác nhận vấn đáp</t>
  </si>
  <si>
    <t>Điểm</t>
  </si>
  <si>
    <t>Ghi chú</t>
  </si>
  <si>
    <t>Apple ID</t>
  </si>
  <si>
    <t>Gmail ID</t>
  </si>
  <si>
    <t>Trần Thúy Tuyền</t>
  </si>
  <si>
    <t>tt.tuyen.ttt@gmail.com</t>
  </si>
  <si>
    <t>3t.charle@gmail.com</t>
  </si>
  <si>
    <t>https://github.com/autcharle</t>
  </si>
  <si>
    <t>Đỗ Duy Nam</t>
  </si>
  <si>
    <t>doduynam3@gmail.com</t>
  </si>
  <si>
    <t>https://github.com/doduynam</t>
  </si>
  <si>
    <t>Phan Nguyễn Anh Vinh</t>
  </si>
  <si>
    <t>anhvinhphan659@gmail.com</t>
  </si>
  <si>
    <t>https://github.com/anhvinhphan659/let_tutor</t>
  </si>
  <si>
    <t>Có chia milestone: ui, basic-flow, final
Lịch sử commit khá
Giao diện khá
Xử lý API và quản lý state bình thường
Kiến trúc bình thường
git : code : chức năng : ui = 2 : 3 : 3 : 2</t>
  </si>
  <si>
    <t>Lê Quốc Dũng</t>
  </si>
  <si>
    <t>ledungcobra@gmail.com</t>
  </si>
  <si>
    <t>https://github.com/ledungcobra/lettutor_app</t>
  </si>
  <si>
    <t>Có chia milestone: ui, basic-flow, final
Lịch sử commit khá
Giao diện khá đẹp
Xử lý API và quản lý state có sử dụng thư viện
Kiến trúc bình thường, có dùng socket
git : code : chức năng : ui = 2 : 3 : 3 : 2</t>
  </si>
  <si>
    <t>Nguyễn Công Đạt</t>
  </si>
  <si>
    <t>congdat.1088@gmail.com</t>
  </si>
  <si>
    <t>https://github.com/congdat850/flutter_lettutor</t>
  </si>
  <si>
    <t>Có chia milestone: ui, basic-flow, final
Lịch sử commit nhiều
Giao diện khá
Xử lý API và quản lý state bình thường
Kiến trúc bình thường
Chức năng chưa dùng nhiều real API
git : code : chức năng : ui = 2 : 3 : 3 : 2</t>
  </si>
  <si>
    <t>Phan Đặng Diễm Uyên</t>
  </si>
  <si>
    <t>diemuyen0408@gmail.com</t>
  </si>
  <si>
    <t>https://github.com/DiemUyen/CSC13118_LetTutor</t>
  </si>
  <si>
    <t>Có chia milestone: ui, basic-flow, final
Lịch sử commit nhiều
Giao diện đẹp có style riêng
Xử lý API và quản lý state có sử dụng thư viện và áp dụng công phu
Kiến trúc bình thường, exception handler &amp; interceptors
Code và chức năng khá hoàn chỉnh
git : code : chức năng : ui = 2 : 3 : 3 : 2</t>
  </si>
  <si>
    <t>Trần Ngọc Vỹ</t>
  </si>
  <si>
    <t>ngocvy04042001@gmail.com</t>
  </si>
  <si>
    <t>https://github.com/TranNgocVy/lectutor</t>
  </si>
  <si>
    <t>Có chia milestone: ui, basic-flow, final
Lịch sử commit khá
Giao diện khá
Xử lý API và quản lý state bình thường
Kiến trúc bình thường
Code và chức năng có cố gắng làm nhưng độ hoàn thiện chưa cao
git : code : chức năng : ui = 2 : 3 : 3 : 2</t>
  </si>
  <si>
    <t>Nguyễn Công Văn</t>
  </si>
  <si>
    <t>canaykholamday@gmail.com</t>
  </si>
  <si>
    <t>https://github.com/NCV03032001/individual_project</t>
  </si>
  <si>
    <t>Trần Nhật Phi</t>
  </si>
  <si>
    <t>nhatphi2106@gmail.com</t>
  </si>
  <si>
    <t>https://github.com/nhatphi2000</t>
  </si>
  <si>
    <t>Trần Ngọc Sang</t>
  </si>
  <si>
    <t xml:space="preserve">transang0347@gmail.com
</t>
  </si>
  <si>
    <t>transang0347@gmail.com</t>
  </si>
  <si>
    <t>https://github.com/TranSangQST/LetTutor.git</t>
  </si>
  <si>
    <t>Có chia milestone: ui, basic-flow, final
Lịch sử commit nhiều
Giao diện đẹp, sạch
Xử lý API và quản lý state bình thường. Áp dụng hook chưa nhiều và chưa đồng nhất.
Kiến trúc bình thường, có interceptors
Có cố gắng hoàn thiện các chức năng.
git : code : chức năng : ui = 2 : 3 : 3 : 2</t>
  </si>
  <si>
    <t>Phan Vũ Trúc Quỳnh</t>
  </si>
  <si>
    <t>trucquynh26102001@gmail.com</t>
  </si>
  <si>
    <t>https://github.com/TQuynhPhan/LetTutor</t>
  </si>
  <si>
    <t>Có chia milestone: ui, basic-flow, final
Lịch sử commit nhiều
Giao diện khá
Xử lý API và quản lý state bình thường
Kiến trúc bình thường
Có cố gắng hoàn thiện các chức năng.
git : code : chức năng : ui = 2 : 3 : 3 : 2</t>
  </si>
  <si>
    <t>Trần Bảo Nguyên</t>
  </si>
  <si>
    <t>baonguyen.tran103@icloud.com</t>
  </si>
  <si>
    <t>baonguyen.tran103@gmail.com</t>
  </si>
  <si>
    <t>https://github.com/baonguyentran103</t>
  </si>
  <si>
    <t>Phạm Lương Quân</t>
  </si>
  <si>
    <t>phamluongquan.dev@gmail.com</t>
  </si>
  <si>
    <t>https://github.com/plquann</t>
  </si>
  <si>
    <t>Đoàn Văn Thanh An</t>
  </si>
  <si>
    <t>andoan1720@gmail.com</t>
  </si>
  <si>
    <t>Nguyễn Trọng Nhơn</t>
  </si>
  <si>
    <t>nhonnt97@gmail.com</t>
  </si>
  <si>
    <t>https://github.com/nhonn</t>
  </si>
  <si>
    <t>Vắng</t>
  </si>
  <si>
    <t>Trương Quốc Vương</t>
  </si>
  <si>
    <t>truongquocvuong1902@gmail.com</t>
  </si>
  <si>
    <t>https://github.com/vuonghcmus/letutor</t>
  </si>
  <si>
    <t>Đào Văn Hiếu</t>
  </si>
  <si>
    <t>dvhieu0606@gmail.com</t>
  </si>
  <si>
    <t>https://github.com/daohieu0606/LetTutor</t>
  </si>
  <si>
    <t>Có chia milestone: ui, basic-flow, final
Lịch sử commit trung bình
Nhìn chung giao diện đẹp
Xử lý API và quản lý state có sử dụng thư viện nhưng bình thường
Kiến trúc khá có di, interceptors, etc... nhưng code không clean
Thấy dấu vết code được tạo lập từ 2017?
git : code : chức năng : ui = 2 : 3 : 3 : 2</t>
  </si>
  <si>
    <t>Phạm Sơn Nam</t>
  </si>
  <si>
    <t>phamnam0126@gmail.com</t>
  </si>
  <si>
    <t>https://github.com/NamPham1906</t>
  </si>
  <si>
    <t>Lý Thiên Ân</t>
  </si>
  <si>
    <t>thienan.hcmus.212@gmail.com</t>
  </si>
  <si>
    <t>https://github.com/thienan-hcmus-212</t>
  </si>
  <si>
    <t>Trần Phú Nguyện</t>
  </si>
  <si>
    <t>tranphunguyen.fit@gmail.com</t>
  </si>
  <si>
    <t>https://github.com/tranphunguyen98/learning_online</t>
  </si>
  <si>
    <t>Có chia milestone: ui, basic-flow, final
Lịch sử commit khá
Nhìn chung giao diện khá đẹp
Xử lý API và quản lý state bình thường
Kiến trúc, cấu trúc cài đặt các page không đồng nhất
Vẫn còn thấy hard-code data trong final
Thấy dấu vết code được tạo lập từ 2017?
git : code : chức năng : ui = 2 : 3 : 3 : 2</t>
  </si>
  <si>
    <t>Bùi Tấn Hạnh</t>
  </si>
  <si>
    <t>tanhank2k@gmail.com</t>
  </si>
  <si>
    <t>https://github.com/tanhank2k/flutter-app</t>
  </si>
  <si>
    <t>Chỉ có nhánh ui &amp; milestone2
Lịch sử commit ít
Giao diện khá đẹp
Xử lý API và quản lý state bình thường
Kiến trúc bình thường
Vẫn còn thấy hard-code data. Xử lý real API chưa được nhiều. Vấn đáp chưa thật sự thẳng thắn.
git : code : chức năng : ui = 2 : 3 : 3 : 2</t>
  </si>
  <si>
    <t>Lê Đức Minh</t>
  </si>
  <si>
    <t>ldminh852001@gmail.com</t>
  </si>
  <si>
    <t>https://github.com/leducminh85/LetTutor</t>
  </si>
  <si>
    <t>Có chia milestone: ui, basic-flow, final
Lịch sử commit trung bình
Giao diện có style không đồng nhất
Xử lý API và quản lý state bình thường. Một số MH còn lỗi.
Kiến trúc, cấu trúc cài đặt bình thường
git : code : chức năng : ui = 2 : 3 : 3 : 2</t>
  </si>
  <si>
    <t>Cà Lê Nhật Nguyên</t>
  </si>
  <si>
    <t>nguyenca1998p1@icloud.com</t>
  </si>
  <si>
    <t>nguyenca1998@gmail.com</t>
  </si>
  <si>
    <t>https://github.com/nguyenca1998</t>
  </si>
  <si>
    <t>Huỳnh Thanh Đức</t>
  </si>
  <si>
    <t>thanhduc4320@gmail.com</t>
  </si>
  <si>
    <t>https://github.com/huynhduc43/lettutor</t>
  </si>
  <si>
    <t>Có chia milestone: ui, basic-flow, final
Lịch sử commit nhiều
Giao diện được
Xử lý API và quản lý state bình thường
Kiến trúc bình thường, code tổ chức sạch
git : code : chức năng : ui = 2 : 3 : 3 : 2</t>
  </si>
  <si>
    <t>Nguyễn Hoàng Phương Nam</t>
  </si>
  <si>
    <t>phuongnam2804@gmail.com</t>
  </si>
  <si>
    <t>https://github.com/NakyungNako/let_tutor</t>
  </si>
  <si>
    <t>Có chia milestone: ui, basic-flow, final
Lịch sử commit dưới trung bình
Giao diện khá
Xử lý API và quản lý state bình thường
Kiến trúc bình thường
git : code : chức năng : ui = 2 : 3 : 3 : 2</t>
  </si>
  <si>
    <t>Nguyễn Trọng Phước</t>
  </si>
  <si>
    <t>ntphuoc1903@gmail.com</t>
  </si>
  <si>
    <t>https://github.com/TrongPhuoc001/letutor</t>
  </si>
  <si>
    <t>Có chia milestone: ui, basic-flow, final
Lịch sử commit tạm được
Nhìn chung giao diện khá đẹp
Xử lý API và quản lý state bình thường
Có kiến trúc
git : code : chức năng : ui = 2 : 3 : 3 : 2</t>
  </si>
  <si>
    <t>Đoàn Ngọc Nguyên</t>
  </si>
  <si>
    <t>ngocnguyenc3@gmail.com</t>
  </si>
  <si>
    <t>https://github.com/NgocNguyenC3/lettutor_edu</t>
  </si>
  <si>
    <t>Cao Kim Nhật</t>
  </si>
  <si>
    <t>zjackanderson@gmail.com</t>
  </si>
  <si>
    <t>https://github.com/cknhat586/mTutor</t>
  </si>
  <si>
    <t>Có chia milestone: ui, basic-flow, final
Lịch sử commit hơi ít
Giao diện bình thường. Một số màn hình bể layout
Xử lý API và quản lý state cứ sử dụng thư viện nhưng bình thường
Kiến trúc, cấu trúc cài đặt bình thường, không clean
Tuy cài đặt đủ và nhiều chức năng nâng cao nhưng tính hoàn thiện chưa cao
git : code : chức năng : ui = 2 : 3 : 3 : 2</t>
  </si>
  <si>
    <t>Đặng Phương Nam</t>
  </si>
  <si>
    <t>phuongnam1952001@icloud.com</t>
  </si>
  <si>
    <t>phuongnam1952001@gmail.com</t>
  </si>
  <si>
    <t>https://github.com/phuongnam195/let-tutor</t>
  </si>
  <si>
    <t>Có chia milestone: ui, basic-flow, final
Lịch sử commit nhiều
Giao diện khá đẹp
Xử lý API và quản lý state bình thường
Kiến trúc khá có di, interceptors, etc... nhưng code không clean
git : code : chức năng : ui = 2 : 3 : 3 : 2</t>
  </si>
  <si>
    <t>Lê Hồng Quân</t>
  </si>
  <si>
    <t>lhquan244@gmail.com</t>
  </si>
  <si>
    <t>https://github.com/peakyblinders244/lettutor</t>
  </si>
  <si>
    <t>Có chia milestone: ui, basic-flow, final
Lịch sử commit khá
Giao diện được. Nhiều trang chưa được tinh chỉnh.
Xử lý API và quản lý state có sử dụng thư viện nhưng bình thường
Kiến trúc có nhưng code không clean
Có cố gắng hoàn thành các chức năng nhưng độ hoàn thiện chưa cao
git : code : chức năng : ui = 2 : 3 : 3 : 2</t>
  </si>
  <si>
    <t>Lê Ngọc Du</t>
  </si>
  <si>
    <t>accsecondlnd@gmail.com</t>
  </si>
  <si>
    <t>lengocdu123654tl@gmail.com</t>
  </si>
  <si>
    <t>https://github.com/accsecond/let_tutor</t>
  </si>
  <si>
    <t>Có chia milestone: ui, basic-flow, final
Lịch sử commit khá
Giao diện khá đẹp.
Xử lý API và quản lý state bình thường
Kiến trúc bình thường
Chức năng chưa được hoàn thiện nhiều
git : code : chức năng : ui = 2 : 3 : 3 : 2</t>
  </si>
  <si>
    <t>Nguyễn Tiến Đạt</t>
  </si>
  <si>
    <t>ntdtiendat712@gmail.com</t>
  </si>
  <si>
    <t>https://github.com/ntdtiendat712</t>
  </si>
  <si>
    <t>Nguyễn Huy Tùng</t>
  </si>
  <si>
    <t>tungnguyen151201@gmail.com</t>
  </si>
  <si>
    <t>https://github.com/tungnguyen151201/lettutor</t>
  </si>
  <si>
    <t>Có chia milestone: ui, basic-flow, final
Lịch sử commit tạm
Giao diện đẹp
Xử lý API và quản lý state bình thường
Kiến trúc có nhưng bình thường
Có cố gắng hoàn thành các chức năng
git : code : chức năng : ui = 2 : 3 : 3 : 2</t>
  </si>
  <si>
    <t>Nguyễn Trường Giang</t>
  </si>
  <si>
    <t>ntgiang2399@gmail.com</t>
  </si>
  <si>
    <t>gr3en4pple23@gmail.com</t>
  </si>
  <si>
    <t>https://github.com/gr3en4pple</t>
  </si>
  <si>
    <t>Đào Thành Đạt</t>
  </si>
  <si>
    <t>daodat2000@gmail.com</t>
  </si>
  <si>
    <t>https://github.com/daodat2000/lettutor-us</t>
  </si>
  <si>
    <t>Có chia milestone: ui, basic-flow, final
Lịch sử commit khá
Giao diện bình thường
Xử lý API và quản lý state bình thường
Kiến trúc bình thường
Code không clean, còn nhiều hardcode URL image. Và còn lẫn code sample của 1 domain khác.
git : code : chức năng : ui = 2 : 3 : 3 : 2</t>
  </si>
  <si>
    <t>Nguyễn Việt Minh Tâm</t>
  </si>
  <si>
    <t>nvminhtam2201@gmail.com</t>
  </si>
  <si>
    <t>https://github.com/nvminhtam/live_online_tutoring_platform</t>
  </si>
  <si>
    <t>Chỉ thấy nhánh ui &amp; main.
Lịch sử commit ít
Giao diện khá đẹp nhưng chưa hoàn thiện.
Xử lý API và quản lý state bình thường
Kiến trúc bình thường
Nhiều code và chức nhăng chưa hoàn chỉnh.
git : code : chức năng : ui = 2 : 3 : 3 : 2</t>
  </si>
  <si>
    <t>Lê Hoàng Trọng Tín</t>
  </si>
  <si>
    <t>trongtin290401@icloud.com</t>
  </si>
  <si>
    <t>tinle1234vt@gmail.com</t>
  </si>
  <si>
    <t>https://github.com/nuno314/Let-Tutor</t>
  </si>
  <si>
    <t>Có chia 4 milestone.
Lịch sử commit ít
Giao diện khá đẹp, sạch
Xử lý API và quản lý state có sử dụng thư viện và áp dụng khá công phu
Kiến trúc có di, interceptors
Chức năng bình thường
git : code : chức năng : ui = 2 : 3 : 3 : 2</t>
  </si>
  <si>
    <t>Huỳnh Tấn Thọ</t>
  </si>
  <si>
    <t>htho379@gmail.com</t>
  </si>
  <si>
    <t>https://github.com/tanthokg/CSC13118_AdvMobile/</t>
  </si>
  <si>
    <t>Có chia milestone: ui, basic-flow, final
Lịch sử commit rất nhiều
Giao diện khá đẹp, sạch
Xử lý API và quản lý state bình thường
Kiến trúc bình thường
Code và chức năng khá hoàn chỉnh nhưng chưa clean.
git : code : chức năng : ui = 2 : 3 : 3 : 2</t>
  </si>
  <si>
    <t>Ngô Trọng Đức</t>
  </si>
  <si>
    <t>dgrayman1509@gmail.com</t>
  </si>
  <si>
    <t>trongduc1509@gmail.com</t>
  </si>
  <si>
    <t>https://github.com/trongduc1509/lettutor_app</t>
  </si>
  <si>
    <t>Có chia milestone: ui, basic-flow, final
Lịch sử commit khá
Giao diện khá đẹp
Xử lý API và quản lý state có sử dụng thư viện, áp dụng công phu
Kiến trúc có exception handling, interceptors
Code và chức năng khá hoàn chỉnh nhưng chưa clean.
git : code : chức năng : ui = 2 : 3 : 3 : 2</t>
  </si>
  <si>
    <t>Nguyễn Thành Đạt</t>
  </si>
  <si>
    <t>thanhdatus16@gmail.com</t>
  </si>
  <si>
    <t>https://github.com/thanhdatus</t>
  </si>
  <si>
    <t>Nguyễn Thanh Hoàng</t>
  </si>
  <si>
    <t>nthoang7497@gmail.com</t>
  </si>
  <si>
    <t>https://github.com/nthoang74</t>
  </si>
  <si>
    <t>Trần Văn Khánh</t>
  </si>
  <si>
    <t>tvknbk2015@gmail.com</t>
  </si>
  <si>
    <t>https://github.com/bakuryukhanh</t>
  </si>
  <si>
    <t>Bùi Ngọc Thảo Vy</t>
  </si>
  <si>
    <t>vyfithcmus@gmail.com</t>
  </si>
  <si>
    <t>https://github.com/Ashpex/lettutor</t>
  </si>
  <si>
    <t>Có chia milestone: ui, basic-flow, final
Lịch sử commit ít
Giao diện khá đẹp
Xử lý API và quản lý state có sử dụng thư viện, áp dụng công phu
Kiến trúc bình thường, có di, interceptors, đồng nhất dễ đọc
Code và chức năng khá hoàn chỉnh.
git : code : chức năng : ui = 2 : 3 : 3 : 2</t>
  </si>
  <si>
    <t>Nguyễn Văn Hùng</t>
  </si>
  <si>
    <t>hungnv4499@gmail.com</t>
  </si>
  <si>
    <t>vanhung4499@gmail.com</t>
  </si>
  <si>
    <t>https://github.com/vanhung4499</t>
  </si>
  <si>
    <t>vắng</t>
  </si>
  <si>
    <t>React Native &amp; Flutter</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</si>
</sst>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scheme val="minor"/>
    </font>
    <font>
      <b/>
      <sz val="12.0"/>
      <color theme="1"/>
      <name val="Arial"/>
      <scheme val="minor"/>
    </font>
    <font/>
    <font>
      <color theme="1"/>
      <name val="Arial"/>
    </font>
    <font>
      <b/>
      <color theme="1"/>
      <name val="Arial"/>
    </font>
    <font>
      <color rgb="FFFF0000"/>
      <name val="Arial"/>
    </font>
    <font>
      <u/>
      <color rgb="FF1155CC"/>
      <name val="Arial"/>
    </font>
    <font>
      <u/>
      <color rgb="FF1155CC"/>
      <name val="Arial"/>
    </font>
    <font>
      <color rgb="FF000000"/>
      <name val="Arial"/>
    </font>
    <font>
      <color rgb="FF1155CC"/>
      <name val="Arial"/>
    </font>
    <font>
      <u/>
      <color rgb="FF0000FF"/>
      <name val="Arial"/>
    </font>
    <font>
      <color theme="1"/>
      <name val="Arial"/>
      <scheme val="minor"/>
    </font>
    <font>
      <u/>
      <color rgb="FF1155CC"/>
      <name val="Arial"/>
    </font>
    <font>
      <u/>
      <color rgb="FF1155CC"/>
      <name val="Arial"/>
    </font>
    <font>
      <u/>
      <color rgb="FF0000FF"/>
    </font>
    <font>
      <u/>
      <color rgb="FF0000FF"/>
    </font>
    <font>
      <b/>
      <color theme="1"/>
      <name val="Arial"/>
      <scheme val="minor"/>
    </font>
    <font>
      <b/>
      <u/>
      <color rgb="FF0000FF"/>
      <name val="Arial"/>
    </font>
    <font>
      <b/>
      <u/>
      <color rgb="FF1155CC"/>
      <name val="Arial"/>
    </font>
    <font>
      <b/>
      <color rgb="FF000000"/>
      <name val="Arial"/>
    </font>
    <font>
      <b/>
      <color rgb="FF1155CC"/>
      <name val="Arial"/>
    </font>
    <font>
      <b/>
      <u/>
      <color rgb="FF1155CC"/>
      <name val="Arial"/>
    </font>
    <font>
      <b/>
      <u/>
      <color rgb="FF1155CC"/>
      <name val="Arial"/>
    </font>
    <font>
      <u/>
      <color rgb="FF0000FF"/>
      <name val="Arial"/>
    </font>
    <font>
      <u/>
      <color rgb="FF1155CC"/>
      <name val="Arial"/>
    </font>
    <font>
      <u/>
      <color rgb="FF1155CC"/>
      <name val="Arial"/>
    </font>
    <font>
      <u/>
      <color rgb="FF1155CC"/>
      <name val="Arial"/>
    </font>
    <font>
      <u/>
      <color rgb="FF0000FF"/>
    </font>
    <font>
      <color theme="1"/>
      <name val="Roboto"/>
    </font>
    <font>
      <u/>
      <color rgb="FF0000FF"/>
    </font>
    <font>
      <u/>
      <color rgb="FF1155CC"/>
      <name val="Arial"/>
      <scheme val="minor"/>
    </font>
    <font>
      <color rgb="FF000000"/>
      <name val="Roboto"/>
    </font>
    <font>
      <u/>
      <color rgb="FF1155CC"/>
    </font>
    <font>
      <color rgb="FF000000"/>
      <name val="Docs-Roboto"/>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0" fontId="1" numFmtId="0" xfId="0" applyAlignment="1" applyBorder="1" applyFont="1">
      <alignment horizontal="left" readingOrder="0"/>
    </xf>
    <xf borderId="2" fillId="0" fontId="2" numFmtId="0" xfId="0" applyBorder="1" applyFont="1"/>
    <xf borderId="3" fillId="0" fontId="2" numFmtId="0" xfId="0" applyBorder="1" applyFont="1"/>
    <xf borderId="1" fillId="0" fontId="3" numFmtId="0" xfId="0" applyAlignment="1" applyBorder="1" applyFont="1">
      <alignment readingOrder="0" shrinkToFit="0" wrapText="1"/>
    </xf>
    <xf borderId="4" fillId="0" fontId="4" numFmtId="0" xfId="0" applyAlignment="1" applyBorder="1" applyFont="1">
      <alignment horizontal="center" readingOrder="0" shrinkToFit="0" wrapText="1"/>
    </xf>
    <xf borderId="4" fillId="0" fontId="4" numFmtId="0" xfId="0" applyAlignment="1" applyBorder="1" applyFont="1">
      <alignment readingOrder="0" shrinkToFit="0" wrapText="1"/>
    </xf>
    <xf borderId="4" fillId="0" fontId="4" numFmtId="0" xfId="0" applyAlignment="1" applyBorder="1" applyFont="1">
      <alignment shrinkToFit="0" wrapText="1"/>
    </xf>
    <xf borderId="5" fillId="0" fontId="3" numFmtId="0" xfId="0" applyAlignment="1" applyBorder="1" applyFont="1">
      <alignment horizontal="center" shrinkToFit="0" wrapText="1"/>
    </xf>
    <xf borderId="5" fillId="0" fontId="4" numFmtId="0" xfId="0" applyAlignment="1" applyBorder="1" applyFont="1">
      <alignment readingOrder="0" shrinkToFit="0" wrapText="1"/>
    </xf>
    <xf borderId="4" fillId="0" fontId="5" numFmtId="0" xfId="0" applyAlignment="1" applyBorder="1" applyFont="1">
      <alignment horizontal="right" readingOrder="0" shrinkToFit="0" wrapText="1"/>
    </xf>
    <xf borderId="4" fillId="0" fontId="3" numFmtId="0" xfId="0" applyAlignment="1" applyBorder="1" applyFont="1">
      <alignment horizontal="right" readingOrder="0" shrinkToFit="0" wrapText="1"/>
    </xf>
    <xf borderId="4" fillId="0" fontId="6" numFmtId="0" xfId="0" applyAlignment="1" applyBorder="1" applyFont="1">
      <alignment readingOrder="0" shrinkToFit="0" wrapText="1"/>
    </xf>
    <xf borderId="4" fillId="0" fontId="7" numFmtId="0" xfId="0" applyAlignment="1" applyBorder="1" applyFont="1">
      <alignment readingOrder="0" shrinkToFit="0" wrapText="1"/>
    </xf>
    <xf borderId="4" fillId="0" fontId="8" numFmtId="0" xfId="0" applyAlignment="1" applyBorder="1" applyFont="1">
      <alignment readingOrder="0" shrinkToFit="0" wrapText="1"/>
    </xf>
    <xf borderId="5" fillId="0" fontId="9" numFmtId="0" xfId="0" applyAlignment="1" applyBorder="1" applyFont="1">
      <alignment readingOrder="0" shrinkToFit="0" wrapText="1"/>
    </xf>
    <xf borderId="6" fillId="0" fontId="2" numFmtId="0" xfId="0" applyBorder="1" applyFont="1"/>
    <xf borderId="4" fillId="0" fontId="3" numFmtId="0" xfId="0" applyAlignment="1" applyBorder="1" applyFont="1">
      <alignment readingOrder="0" shrinkToFit="0" wrapText="1"/>
    </xf>
    <xf borderId="5" fillId="0" fontId="3" numFmtId="0" xfId="0" applyAlignment="1" applyBorder="1" applyFont="1">
      <alignment horizontal="center" readingOrder="0" shrinkToFit="0" wrapText="1"/>
    </xf>
    <xf borderId="5" fillId="0" fontId="4" numFmtId="0" xfId="0" applyAlignment="1" applyBorder="1" applyFont="1">
      <alignment shrinkToFit="0" vertical="bottom" wrapText="1"/>
    </xf>
    <xf borderId="4" fillId="0" fontId="10" numFmtId="0" xfId="0" applyAlignment="1" applyBorder="1" applyFont="1">
      <alignment readingOrder="0" shrinkToFit="0" wrapText="1"/>
    </xf>
    <xf borderId="0" fillId="0" fontId="11" numFmtId="0" xfId="0" applyAlignment="1" applyFont="1">
      <alignment readingOrder="0"/>
    </xf>
    <xf borderId="5" fillId="0" fontId="3" numFmtId="0" xfId="0" applyAlignment="1" applyBorder="1" applyFont="1">
      <alignment readingOrder="0" shrinkToFit="0" wrapText="1"/>
    </xf>
    <xf borderId="4" fillId="0" fontId="3" numFmtId="0" xfId="0" applyAlignment="1" applyBorder="1" applyFont="1">
      <alignment horizontal="right" shrinkToFit="0" wrapText="1"/>
    </xf>
    <xf borderId="5" fillId="0" fontId="3" numFmtId="0" xfId="0" applyAlignment="1" applyBorder="1" applyFont="1">
      <alignment shrinkToFit="0" wrapText="1"/>
    </xf>
    <xf borderId="4" fillId="0" fontId="3" numFmtId="0" xfId="0" applyBorder="1" applyFont="1"/>
    <xf borderId="4" fillId="0" fontId="12" numFmtId="0" xfId="0" applyAlignment="1" applyBorder="1" applyFont="1">
      <alignment readingOrder="0" vertical="bottom"/>
    </xf>
    <xf borderId="4" fillId="0" fontId="13" numFmtId="0" xfId="0" applyAlignment="1" applyBorder="1" applyFont="1">
      <alignment readingOrder="0" vertical="bottom"/>
    </xf>
    <xf borderId="4" fillId="0" fontId="11" numFmtId="0" xfId="0" applyBorder="1" applyFont="1"/>
    <xf borderId="0" fillId="0" fontId="14" numFmtId="0" xfId="0" applyAlignment="1" applyFont="1">
      <alignment readingOrder="0"/>
    </xf>
    <xf borderId="5" fillId="0" fontId="11" numFmtId="0" xfId="0" applyAlignment="1" applyBorder="1" applyFont="1">
      <alignment readingOrder="0"/>
    </xf>
    <xf borderId="4" fillId="0" fontId="11" numFmtId="0" xfId="0" applyAlignment="1" applyBorder="1" applyFont="1">
      <alignment readingOrder="0"/>
    </xf>
    <xf borderId="0" fillId="0" fontId="15" numFmtId="0" xfId="0" applyAlignment="1" applyFont="1">
      <alignment readingOrder="0"/>
    </xf>
    <xf borderId="5" fillId="0" fontId="4" numFmtId="0" xfId="0" applyAlignment="1" applyBorder="1" applyFont="1">
      <alignment horizontal="center" readingOrder="0" shrinkToFit="0" wrapText="1"/>
    </xf>
    <xf borderId="5" fillId="0" fontId="4" numFmtId="0" xfId="0" applyAlignment="1" applyBorder="1" applyFont="1">
      <alignment shrinkToFit="0" wrapText="1"/>
    </xf>
    <xf borderId="4" fillId="0" fontId="4" numFmtId="0" xfId="0" applyAlignment="1" applyBorder="1" applyFont="1">
      <alignment horizontal="right" readingOrder="0" shrinkToFit="0" wrapText="1"/>
    </xf>
    <xf borderId="4" fillId="0" fontId="16" numFmtId="0" xfId="0" applyAlignment="1" applyBorder="1" applyFont="1">
      <alignment readingOrder="0"/>
    </xf>
    <xf borderId="4" fillId="0" fontId="17" numFmtId="0" xfId="0" applyAlignment="1" applyBorder="1" applyFont="1">
      <alignment readingOrder="0" shrinkToFit="0" wrapText="1"/>
    </xf>
    <xf borderId="4" fillId="0" fontId="18" numFmtId="0" xfId="0" applyAlignment="1" applyBorder="1" applyFont="1">
      <alignment readingOrder="0" vertical="bottom"/>
    </xf>
    <xf borderId="4" fillId="0" fontId="19" numFmtId="0" xfId="0" applyAlignment="1" applyBorder="1" applyFont="1">
      <alignment readingOrder="0" shrinkToFit="0" wrapText="1"/>
    </xf>
    <xf borderId="5" fillId="0" fontId="20" numFmtId="0" xfId="0" applyAlignment="1" applyBorder="1" applyFont="1">
      <alignment readingOrder="0" shrinkToFit="0" wrapText="1"/>
    </xf>
    <xf borderId="4" fillId="0" fontId="21" numFmtId="0" xfId="0" applyAlignment="1" applyBorder="1" applyFont="1">
      <alignment readingOrder="0" shrinkToFit="0" wrapText="1"/>
    </xf>
    <xf borderId="0" fillId="0" fontId="16" numFmtId="0" xfId="0" applyFont="1"/>
    <xf borderId="5" fillId="0" fontId="4" numFmtId="0" xfId="0" applyAlignment="1" applyBorder="1" applyFont="1">
      <alignment horizontal="center" shrinkToFit="0" wrapText="1"/>
    </xf>
    <xf borderId="4" fillId="0" fontId="4" numFmtId="0" xfId="0" applyAlignment="1" applyBorder="1" applyFont="1">
      <alignment horizontal="right" shrinkToFit="0" wrapText="1"/>
    </xf>
    <xf borderId="4" fillId="0" fontId="22" numFmtId="0" xfId="0" applyAlignment="1" applyBorder="1" applyFont="1">
      <alignment readingOrder="0" shrinkToFit="0" wrapText="1"/>
    </xf>
    <xf borderId="4" fillId="0" fontId="3" numFmtId="0" xfId="0" applyAlignment="1" applyBorder="1" applyFont="1">
      <alignment readingOrder="0"/>
    </xf>
    <xf borderId="5" fillId="0" fontId="3" numFmtId="0" xfId="0" applyAlignment="1" applyBorder="1" applyFont="1">
      <alignment readingOrder="0" shrinkToFit="0" vertical="bottom" wrapText="1"/>
    </xf>
    <xf borderId="4" fillId="0" fontId="3" numFmtId="0" xfId="0" applyAlignment="1" applyBorder="1" applyFont="1">
      <alignment horizontal="right" readingOrder="0" shrinkToFit="0" vertical="center" wrapText="1"/>
    </xf>
    <xf borderId="4" fillId="0" fontId="23" numFmtId="0" xfId="0" applyAlignment="1" applyBorder="1" applyFont="1">
      <alignment readingOrder="0" shrinkToFit="0" vertical="center" wrapText="1"/>
    </xf>
    <xf borderId="4" fillId="0" fontId="24" numFmtId="0" xfId="0" applyAlignment="1" applyBorder="1" applyFont="1">
      <alignment readingOrder="0" shrinkToFit="0" vertical="bottom" wrapText="1"/>
    </xf>
    <xf borderId="4" fillId="0" fontId="8" numFmtId="0" xfId="0" applyAlignment="1" applyBorder="1" applyFont="1">
      <alignment readingOrder="0" shrinkToFit="0" vertical="bottom" wrapText="1"/>
    </xf>
    <xf borderId="5" fillId="0" fontId="9" numFmtId="0" xfId="0" applyAlignment="1" applyBorder="1" applyFont="1">
      <alignment readingOrder="0" shrinkToFit="0" vertical="bottom" wrapText="1"/>
    </xf>
    <xf borderId="4" fillId="0" fontId="3" numFmtId="0" xfId="0" applyAlignment="1" applyBorder="1" applyFont="1">
      <alignment readingOrder="0" vertical="center"/>
    </xf>
    <xf borderId="4" fillId="0" fontId="5" numFmtId="0" xfId="0" applyAlignment="1" applyBorder="1" applyFont="1">
      <alignment readingOrder="0" vertical="center"/>
    </xf>
    <xf borderId="4" fillId="0" fontId="25" numFmtId="0" xfId="0" applyAlignment="1" applyBorder="1" applyFont="1">
      <alignment readingOrder="0" vertical="center"/>
    </xf>
    <xf borderId="4" fillId="0" fontId="26" numFmtId="0" xfId="0" applyAlignment="1" applyBorder="1" applyFont="1">
      <alignment readingOrder="0" shrinkToFit="0" vertical="center" wrapText="1"/>
    </xf>
    <xf borderId="5" fillId="0" fontId="16" numFmtId="0" xfId="0" applyAlignment="1" applyBorder="1" applyFont="1">
      <alignment horizontal="center" readingOrder="0" vertical="center"/>
    </xf>
    <xf borderId="5" fillId="0" fontId="16" numFmtId="0" xfId="0" applyAlignment="1" applyBorder="1" applyFont="1">
      <alignment readingOrder="0" vertical="center"/>
    </xf>
    <xf borderId="1" fillId="0" fontId="16" numFmtId="0" xfId="0" applyAlignment="1" applyBorder="1" applyFont="1">
      <alignment horizontal="center" readingOrder="0" vertical="center"/>
    </xf>
    <xf borderId="0" fillId="0" fontId="11" numFmtId="0" xfId="0" applyAlignment="1" applyFont="1">
      <alignment vertical="center"/>
    </xf>
    <xf borderId="4" fillId="0" fontId="16" numFmtId="0" xfId="0" applyAlignment="1" applyBorder="1" applyFont="1">
      <alignment readingOrder="0" vertical="center"/>
    </xf>
    <xf borderId="4" fillId="0" fontId="11" numFmtId="0" xfId="0" applyAlignment="1" applyBorder="1" applyFont="1">
      <alignment horizontal="center" readingOrder="0"/>
    </xf>
    <xf borderId="4" fillId="0" fontId="27" numFmtId="0" xfId="0" applyAlignment="1" applyBorder="1" applyFont="1">
      <alignment readingOrder="0"/>
    </xf>
    <xf borderId="4" fillId="0" fontId="11" numFmtId="0" xfId="0" applyAlignment="1" applyBorder="1" applyFont="1">
      <alignment readingOrder="0"/>
    </xf>
    <xf borderId="6" fillId="0" fontId="3" numFmtId="0" xfId="0" applyAlignment="1" applyBorder="1" applyFont="1">
      <alignment vertical="bottom"/>
    </xf>
    <xf borderId="4" fillId="2" fontId="28" numFmtId="0" xfId="0" applyAlignment="1" applyBorder="1" applyFill="1" applyFont="1">
      <alignment readingOrder="0" shrinkToFit="0" wrapText="1"/>
    </xf>
    <xf borderId="4" fillId="0" fontId="29" numFmtId="0" xfId="0" applyAlignment="1" applyBorder="1" applyFont="1">
      <alignment readingOrder="0"/>
    </xf>
    <xf borderId="4" fillId="0" fontId="30" numFmtId="0" xfId="0" applyAlignment="1" applyBorder="1" applyFont="1">
      <alignment readingOrder="0"/>
    </xf>
    <xf borderId="6" fillId="0" fontId="3" numFmtId="0" xfId="0" applyAlignment="1" applyBorder="1" applyFont="1">
      <alignment horizontal="right" vertical="bottom"/>
    </xf>
    <xf borderId="4" fillId="0" fontId="3" numFmtId="0" xfId="0" applyAlignment="1" applyBorder="1" applyFont="1">
      <alignment vertical="bottom"/>
    </xf>
    <xf borderId="4" fillId="2" fontId="31" numFmtId="0" xfId="0" applyAlignment="1" applyBorder="1" applyFont="1">
      <alignment readingOrder="0"/>
    </xf>
    <xf borderId="4" fillId="0" fontId="32" numFmtId="0" xfId="0" applyAlignment="1" applyBorder="1" applyFont="1">
      <alignment readingOrder="0"/>
    </xf>
    <xf borderId="6" fillId="3" fontId="3" numFmtId="0" xfId="0" applyAlignment="1" applyBorder="1" applyFill="1" applyFont="1">
      <alignment vertical="bottom"/>
    </xf>
    <xf borderId="4" fillId="3" fontId="11" numFmtId="0" xfId="0" applyAlignment="1" applyBorder="1" applyFont="1">
      <alignment readingOrder="0"/>
    </xf>
    <xf borderId="4" fillId="3" fontId="3" numFmtId="0" xfId="0" applyAlignment="1" applyBorder="1" applyFont="1">
      <alignment readingOrder="0" vertical="bottom"/>
    </xf>
    <xf borderId="0" fillId="2" fontId="8" numFmtId="0" xfId="0" applyAlignment="1" applyFont="1">
      <alignment horizontal="left" readingOrder="0"/>
    </xf>
    <xf borderId="4" fillId="2" fontId="8" numFmtId="0" xfId="0" applyAlignment="1" applyBorder="1" applyFont="1">
      <alignment horizontal="left" readingOrder="0"/>
    </xf>
    <xf borderId="4" fillId="2" fontId="33" numFmtId="0" xfId="0" applyAlignment="1" applyBorder="1" applyFont="1">
      <alignment horizontal="left" readingOrder="0"/>
    </xf>
    <xf borderId="4" fillId="0" fontId="11" numFmtId="0" xfId="0" applyAlignment="1" applyBorder="1" applyFont="1">
      <alignment readingOrder="0" shrinkToFit="0" wrapText="0"/>
    </xf>
    <xf quotePrefix="1" borderId="4" fillId="0" fontId="11" numFmtId="0" xfId="0" applyAlignment="1" applyBorder="1" applyFont="1">
      <alignment readingOrder="0"/>
    </xf>
    <xf borderId="4" fillId="0" fontId="11" numFmtId="0" xfId="0" applyAlignment="1" applyBorder="1" applyFont="1">
      <alignment readingOrder="0"/>
    </xf>
    <xf borderId="0" fillId="0" fontId="11"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rive.google.com/drive/folders/1Cv2mSTwA9ANeeNWcrfHi42ahI2lcYHBm?usp=sharing" TargetMode="External"/><Relationship Id="rId10" Type="http://schemas.openxmlformats.org/officeDocument/2006/relationships/hyperlink" Target="https://drive.google.com/drive/folders/11zhAKH0BuA4gASubHoAxOcjAb8ErqGxv?usp=sharing" TargetMode="External"/><Relationship Id="rId13" Type="http://schemas.openxmlformats.org/officeDocument/2006/relationships/hyperlink" Target="https://drive.google.com/drive/folders/1nwVmXmCBv7GTWpGgLszlxe9jadGjrVlF?usp=sharing" TargetMode="External"/><Relationship Id="rId12" Type="http://schemas.openxmlformats.org/officeDocument/2006/relationships/hyperlink" Target="https://drive.google.com/drive/folders/1vD-Hd5llCBbypgzJ9cYIQOwBc1E2vKHv?usp=sharing" TargetMode="External"/><Relationship Id="rId1" Type="http://schemas.openxmlformats.org/officeDocument/2006/relationships/hyperlink" Target="https://drive.google.com/drive/folders/1t-IJI7v58qXq7Y6hrV3fMLDstiuma5_4?usp=sharing" TargetMode="External"/><Relationship Id="rId2" Type="http://schemas.openxmlformats.org/officeDocument/2006/relationships/hyperlink" Target="https://drive.google.com/drive/folders/1LiEEzwyhCMKUKiNWN95APEILKPzxbsUo?usp=sharing" TargetMode="External"/><Relationship Id="rId3" Type="http://schemas.openxmlformats.org/officeDocument/2006/relationships/hyperlink" Target="https://drive.google.com/drive/folders/1GSNphSS-AoSI4y7XSW9XdItlQbzWxTjF?usp=sharing" TargetMode="External"/><Relationship Id="rId4" Type="http://schemas.openxmlformats.org/officeDocument/2006/relationships/hyperlink" Target="https://drive.google.com/drive/folders/123TXEVtVHW4-teLnrVfHZGxA8Ee8lPZF" TargetMode="External"/><Relationship Id="rId9" Type="http://schemas.openxmlformats.org/officeDocument/2006/relationships/hyperlink" Target="https://drive.google.com/drive/folders/1BPHMQx6nKL-6YxRI4UlCRt143iEimCDO?usp=sharing" TargetMode="External"/><Relationship Id="rId15" Type="http://schemas.openxmlformats.org/officeDocument/2006/relationships/hyperlink" Target="https://drive.google.com/drive/folders/1Hdcme2w9rBXzBKaZelHvnmA7n9shLkDX?usp=sharing" TargetMode="External"/><Relationship Id="rId14" Type="http://schemas.openxmlformats.org/officeDocument/2006/relationships/hyperlink" Target="https://studenthcmusedu-my.sharepoint.com/:f:/g/personal/19120383_student_hcmus_edu_vn/EgzlU4o4-CNHpXPAtSJx5j0B6UioGUvGHGyqU651_IQ01g?e=DUBXxa" TargetMode="External"/><Relationship Id="rId16" Type="http://schemas.openxmlformats.org/officeDocument/2006/relationships/drawing" Target="../drawings/drawing1.xml"/><Relationship Id="rId5" Type="http://schemas.openxmlformats.org/officeDocument/2006/relationships/hyperlink" Target="https://drive.google.com/drive/folders/1IR2vQW7Zzx-IAfW1RdPLI0Flq374MYtt?usp=share_link" TargetMode="External"/><Relationship Id="rId6" Type="http://schemas.openxmlformats.org/officeDocument/2006/relationships/hyperlink" Target="https://studenthcmusedu-my.sharepoint.com/:f:/g/personal/19120346_student_hcmus_edu_vn/EqRoYtWVFrZFmd8sutqW1dYBVrIZ38NpirMVYji6mwcagw?e=bVTHzW" TargetMode="External"/><Relationship Id="rId7" Type="http://schemas.openxmlformats.org/officeDocument/2006/relationships/hyperlink" Target="https://drive.google.com/drive/folders/12JU5hzQsoGOBFxpVAjm9gtHTc5Qb_D_B?usp=sharing" TargetMode="External"/><Relationship Id="rId8" Type="http://schemas.openxmlformats.org/officeDocument/2006/relationships/hyperlink" Target="https://drive.google.com/drive/folders/1ZhQ8sbqQP4HIAPc13MICTpBlAt44Ggsz?usp=sharin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github.com/nthoang74" TargetMode="External"/><Relationship Id="rId20" Type="http://schemas.openxmlformats.org/officeDocument/2006/relationships/hyperlink" Target="https://github.com/tanhank2k/flutter-app" TargetMode="External"/><Relationship Id="rId42" Type="http://schemas.openxmlformats.org/officeDocument/2006/relationships/hyperlink" Target="https://github.com/vanhung4499" TargetMode="External"/><Relationship Id="rId41" Type="http://schemas.openxmlformats.org/officeDocument/2006/relationships/hyperlink" Target="https://github.com/Ashpex/lettutor" TargetMode="External"/><Relationship Id="rId22" Type="http://schemas.openxmlformats.org/officeDocument/2006/relationships/hyperlink" Target="https://github.com/nguyenca1998" TargetMode="External"/><Relationship Id="rId21" Type="http://schemas.openxmlformats.org/officeDocument/2006/relationships/hyperlink" Target="https://github.com/leducminh85/LetTutor" TargetMode="External"/><Relationship Id="rId43" Type="http://schemas.openxmlformats.org/officeDocument/2006/relationships/drawing" Target="../drawings/drawing2.xml"/><Relationship Id="rId24" Type="http://schemas.openxmlformats.org/officeDocument/2006/relationships/hyperlink" Target="https://github.com/NakyungNako/let_tutor" TargetMode="External"/><Relationship Id="rId23" Type="http://schemas.openxmlformats.org/officeDocument/2006/relationships/hyperlink" Target="https://github.com/huynhduc43/lettutor" TargetMode="External"/><Relationship Id="rId1" Type="http://schemas.openxmlformats.org/officeDocument/2006/relationships/hyperlink" Target="https://github.com/autcharle" TargetMode="External"/><Relationship Id="rId2" Type="http://schemas.openxmlformats.org/officeDocument/2006/relationships/hyperlink" Target="https://github.com/doduynam" TargetMode="External"/><Relationship Id="rId3" Type="http://schemas.openxmlformats.org/officeDocument/2006/relationships/hyperlink" Target="https://github.com/anhvinhphan659/let_tutor" TargetMode="External"/><Relationship Id="rId4" Type="http://schemas.openxmlformats.org/officeDocument/2006/relationships/hyperlink" Target="https://github.com/ledungcobra/lettutor_app" TargetMode="External"/><Relationship Id="rId9" Type="http://schemas.openxmlformats.org/officeDocument/2006/relationships/hyperlink" Target="https://github.com/nhatphi2000" TargetMode="External"/><Relationship Id="rId26" Type="http://schemas.openxmlformats.org/officeDocument/2006/relationships/hyperlink" Target="https://github.com/NgocNguyenC3/lettutor_edu" TargetMode="External"/><Relationship Id="rId25" Type="http://schemas.openxmlformats.org/officeDocument/2006/relationships/hyperlink" Target="https://github.com/TrongPhuoc001/letutor" TargetMode="External"/><Relationship Id="rId28" Type="http://schemas.openxmlformats.org/officeDocument/2006/relationships/hyperlink" Target="https://github.com/phuongnam195/let-tutor" TargetMode="External"/><Relationship Id="rId27" Type="http://schemas.openxmlformats.org/officeDocument/2006/relationships/hyperlink" Target="https://github.com/cknhat586/mTutor" TargetMode="External"/><Relationship Id="rId5" Type="http://schemas.openxmlformats.org/officeDocument/2006/relationships/hyperlink" Target="https://github.com/congdat850" TargetMode="External"/><Relationship Id="rId6" Type="http://schemas.openxmlformats.org/officeDocument/2006/relationships/hyperlink" Target="https://github.com/DiemUyen/CSC13118_LetTutor" TargetMode="External"/><Relationship Id="rId29" Type="http://schemas.openxmlformats.org/officeDocument/2006/relationships/hyperlink" Target="https://github.com/peakyblinders244/lettutor" TargetMode="External"/><Relationship Id="rId7" Type="http://schemas.openxmlformats.org/officeDocument/2006/relationships/hyperlink" Target="https://github.com/TranNgocVy/lectutor" TargetMode="External"/><Relationship Id="rId8" Type="http://schemas.openxmlformats.org/officeDocument/2006/relationships/hyperlink" Target="https://github.com/NCV03032001/individual_project" TargetMode="External"/><Relationship Id="rId31" Type="http://schemas.openxmlformats.org/officeDocument/2006/relationships/hyperlink" Target="https://github.com/ntdtiendat712" TargetMode="External"/><Relationship Id="rId30" Type="http://schemas.openxmlformats.org/officeDocument/2006/relationships/hyperlink" Target="https://github.com/accsecond/let_tutor" TargetMode="External"/><Relationship Id="rId11" Type="http://schemas.openxmlformats.org/officeDocument/2006/relationships/hyperlink" Target="https://github.com/TQuynhPhan/LetTutor" TargetMode="External"/><Relationship Id="rId33" Type="http://schemas.openxmlformats.org/officeDocument/2006/relationships/hyperlink" Target="https://github.com/gr3en4pple" TargetMode="External"/><Relationship Id="rId10" Type="http://schemas.openxmlformats.org/officeDocument/2006/relationships/hyperlink" Target="https://github.com/TranSangQST" TargetMode="External"/><Relationship Id="rId32" Type="http://schemas.openxmlformats.org/officeDocument/2006/relationships/hyperlink" Target="https://github.com/tungnguyen151201/lettutor" TargetMode="External"/><Relationship Id="rId13" Type="http://schemas.openxmlformats.org/officeDocument/2006/relationships/hyperlink" Target="https://github.com/plquann" TargetMode="External"/><Relationship Id="rId35" Type="http://schemas.openxmlformats.org/officeDocument/2006/relationships/hyperlink" Target="https://github.com/nvminhtam/live_online_tutoring_platform" TargetMode="External"/><Relationship Id="rId12" Type="http://schemas.openxmlformats.org/officeDocument/2006/relationships/hyperlink" Target="https://github.com/baonguyentran103" TargetMode="External"/><Relationship Id="rId34" Type="http://schemas.openxmlformats.org/officeDocument/2006/relationships/hyperlink" Target="https://github.com/daodat2000/lettutor-us" TargetMode="External"/><Relationship Id="rId15" Type="http://schemas.openxmlformats.org/officeDocument/2006/relationships/hyperlink" Target="https://github.com/vuonghcmus/letutor" TargetMode="External"/><Relationship Id="rId37" Type="http://schemas.openxmlformats.org/officeDocument/2006/relationships/hyperlink" Target="https://github.com/tanthokg/CSC13118_AdvMobile" TargetMode="External"/><Relationship Id="rId14" Type="http://schemas.openxmlformats.org/officeDocument/2006/relationships/hyperlink" Target="https://github.com/nhonn" TargetMode="External"/><Relationship Id="rId36" Type="http://schemas.openxmlformats.org/officeDocument/2006/relationships/hyperlink" Target="https://github.com/nuno314/Let-Tutor" TargetMode="External"/><Relationship Id="rId17" Type="http://schemas.openxmlformats.org/officeDocument/2006/relationships/hyperlink" Target="https://github.com/NamPham1906" TargetMode="External"/><Relationship Id="rId39" Type="http://schemas.openxmlformats.org/officeDocument/2006/relationships/hyperlink" Target="https://github.com/thanhdatus" TargetMode="External"/><Relationship Id="rId16" Type="http://schemas.openxmlformats.org/officeDocument/2006/relationships/hyperlink" Target="https://github.com/daohieu0606/LetTutor" TargetMode="External"/><Relationship Id="rId38" Type="http://schemas.openxmlformats.org/officeDocument/2006/relationships/hyperlink" Target="https://github.com/trongduc1509/lettutor_app" TargetMode="External"/><Relationship Id="rId19" Type="http://schemas.openxmlformats.org/officeDocument/2006/relationships/hyperlink" Target="https://github.com/tranphunguyen98/learning_online" TargetMode="External"/><Relationship Id="rId18" Type="http://schemas.openxmlformats.org/officeDocument/2006/relationships/hyperlink" Target="https://github.com/thienan-hcmus-21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38.75"/>
    <col customWidth="1" min="6" max="6" width="58.13"/>
    <col customWidth="1" min="7" max="7" width="20.5"/>
    <col customWidth="1" min="8" max="8" width="36.88"/>
    <col customWidth="1" min="9" max="9" width="28.88"/>
    <col customWidth="1" min="10" max="10" width="22.0"/>
  </cols>
  <sheetData>
    <row r="1">
      <c r="A1" s="1" t="s">
        <v>0</v>
      </c>
      <c r="B1" s="2"/>
      <c r="C1" s="2"/>
      <c r="D1" s="2"/>
      <c r="E1" s="2"/>
      <c r="F1" s="2"/>
      <c r="G1" s="2"/>
      <c r="H1" s="2"/>
      <c r="I1" s="3"/>
    </row>
    <row r="2">
      <c r="A2" s="4" t="s">
        <v>1</v>
      </c>
      <c r="B2" s="2"/>
      <c r="C2" s="2"/>
      <c r="D2" s="2"/>
      <c r="E2" s="2"/>
      <c r="F2" s="2"/>
      <c r="G2" s="2"/>
      <c r="H2" s="2"/>
      <c r="I2" s="3"/>
    </row>
    <row r="3">
      <c r="A3" s="5" t="s">
        <v>2</v>
      </c>
      <c r="B3" s="6" t="s">
        <v>3</v>
      </c>
      <c r="C3" s="6" t="s">
        <v>4</v>
      </c>
      <c r="D3" s="6" t="s">
        <v>5</v>
      </c>
      <c r="E3" s="6" t="s">
        <v>6</v>
      </c>
      <c r="F3" s="7" t="s">
        <v>7</v>
      </c>
      <c r="G3" s="6" t="s">
        <v>8</v>
      </c>
      <c r="H3" s="6" t="s">
        <v>9</v>
      </c>
      <c r="I3" s="6" t="s">
        <v>10</v>
      </c>
    </row>
    <row r="4">
      <c r="A4" s="8">
        <v>1.0</v>
      </c>
      <c r="B4" s="9" t="s">
        <v>11</v>
      </c>
      <c r="C4" s="10">
        <v>1612448.0</v>
      </c>
      <c r="D4" s="10">
        <v>1612442.0</v>
      </c>
      <c r="E4" s="11"/>
      <c r="F4" s="12"/>
      <c r="G4" s="13" t="s">
        <v>12</v>
      </c>
      <c r="H4" s="14" t="s">
        <v>13</v>
      </c>
      <c r="I4" s="15" t="s">
        <v>14</v>
      </c>
    </row>
    <row r="5" hidden="1">
      <c r="A5" s="16"/>
      <c r="B5" s="16"/>
      <c r="C5" s="11"/>
      <c r="D5" s="17"/>
      <c r="E5" s="17"/>
      <c r="F5" s="12"/>
      <c r="G5" s="13" t="s">
        <v>15</v>
      </c>
      <c r="H5" s="14"/>
      <c r="I5" s="16"/>
    </row>
    <row r="6" ht="32.25" customHeight="1">
      <c r="A6" s="18">
        <v>2.0</v>
      </c>
      <c r="B6" s="19" t="s">
        <v>16</v>
      </c>
      <c r="C6" s="11">
        <v>1.9120605E7</v>
      </c>
      <c r="D6" s="11">
        <v>1.9120624E7</v>
      </c>
      <c r="E6" s="11">
        <v>1.9120729E7</v>
      </c>
      <c r="F6" s="20" t="s">
        <v>17</v>
      </c>
      <c r="G6" s="13" t="s">
        <v>12</v>
      </c>
      <c r="H6" s="14"/>
      <c r="I6" s="15" t="s">
        <v>18</v>
      </c>
    </row>
    <row r="7">
      <c r="A7" s="16"/>
      <c r="B7" s="16"/>
      <c r="C7" s="11">
        <v>1.912058E7</v>
      </c>
      <c r="D7" s="11">
        <v>1.9120591E7</v>
      </c>
      <c r="E7" s="21">
        <v>1.9120629E7</v>
      </c>
      <c r="F7" s="13" t="s">
        <v>19</v>
      </c>
      <c r="G7" s="13" t="s">
        <v>12</v>
      </c>
      <c r="H7" s="14"/>
      <c r="I7" s="16"/>
    </row>
    <row r="8" ht="21.75" hidden="1" customHeight="1">
      <c r="A8" s="18">
        <v>3.0</v>
      </c>
      <c r="B8" s="19" t="s">
        <v>20</v>
      </c>
      <c r="C8" s="11"/>
      <c r="D8" s="11"/>
      <c r="E8" s="11"/>
      <c r="F8" s="13"/>
      <c r="G8" s="13" t="s">
        <v>15</v>
      </c>
      <c r="H8" s="14"/>
      <c r="I8" s="15" t="s">
        <v>18</v>
      </c>
    </row>
    <row r="9" ht="27.0" hidden="1" customHeight="1">
      <c r="A9" s="16"/>
      <c r="B9" s="16"/>
      <c r="C9" s="11"/>
      <c r="D9" s="11"/>
      <c r="E9" s="11"/>
      <c r="F9" s="12"/>
      <c r="G9" s="13" t="s">
        <v>15</v>
      </c>
      <c r="H9" s="14"/>
      <c r="I9" s="16"/>
    </row>
    <row r="10" hidden="1">
      <c r="A10" s="18">
        <v>4.0</v>
      </c>
      <c r="B10" s="22" t="s">
        <v>21</v>
      </c>
      <c r="C10" s="11"/>
      <c r="D10" s="11"/>
      <c r="E10" s="23"/>
      <c r="G10" s="13" t="s">
        <v>12</v>
      </c>
      <c r="H10" s="14"/>
      <c r="I10" s="15" t="s">
        <v>22</v>
      </c>
    </row>
    <row r="11">
      <c r="A11" s="16"/>
      <c r="B11" s="16"/>
      <c r="C11" s="11">
        <v>1612459.0</v>
      </c>
      <c r="D11" s="11">
        <v>1612215.0</v>
      </c>
      <c r="E11" s="11">
        <v>1612118.0</v>
      </c>
      <c r="F11" s="12" t="s">
        <v>23</v>
      </c>
      <c r="G11" s="13" t="s">
        <v>15</v>
      </c>
      <c r="H11" s="14"/>
      <c r="I11" s="16"/>
    </row>
    <row r="12">
      <c r="A12" s="18">
        <v>5.0</v>
      </c>
      <c r="B12" s="24" t="s">
        <v>24</v>
      </c>
      <c r="C12" s="11">
        <v>1.8120331E7</v>
      </c>
      <c r="D12" s="10">
        <v>1.8120352E7</v>
      </c>
      <c r="E12" s="23"/>
      <c r="F12" s="20" t="s">
        <v>25</v>
      </c>
      <c r="G12" s="13" t="s">
        <v>12</v>
      </c>
      <c r="H12" s="14" t="s">
        <v>26</v>
      </c>
      <c r="I12" s="15" t="s">
        <v>27</v>
      </c>
    </row>
    <row r="13">
      <c r="A13" s="16"/>
      <c r="B13" s="16"/>
      <c r="C13" s="11">
        <v>1612094.0</v>
      </c>
      <c r="D13" s="11">
        <v>1712891.0</v>
      </c>
      <c r="E13" s="11">
        <v>1612086.0</v>
      </c>
      <c r="F13" s="20" t="s">
        <v>28</v>
      </c>
      <c r="G13" s="13" t="s">
        <v>15</v>
      </c>
      <c r="H13" s="14"/>
      <c r="I13" s="16"/>
    </row>
    <row r="14" hidden="1">
      <c r="A14" s="18">
        <v>6.0</v>
      </c>
      <c r="B14" s="24" t="s">
        <v>29</v>
      </c>
      <c r="C14" s="11"/>
      <c r="D14" s="11"/>
      <c r="E14" s="25"/>
      <c r="F14" s="26"/>
      <c r="G14" s="27" t="s">
        <v>12</v>
      </c>
      <c r="H14" s="14"/>
      <c r="I14" s="15" t="s">
        <v>22</v>
      </c>
    </row>
    <row r="15" hidden="1">
      <c r="A15" s="16"/>
      <c r="B15" s="16"/>
      <c r="C15" s="11"/>
      <c r="D15" s="23"/>
      <c r="E15" s="23"/>
      <c r="F15" s="13"/>
      <c r="G15" s="13" t="s">
        <v>15</v>
      </c>
      <c r="H15" s="14"/>
      <c r="I15" s="16"/>
    </row>
    <row r="16">
      <c r="A16" s="18">
        <v>7.0</v>
      </c>
      <c r="B16" s="22" t="s">
        <v>30</v>
      </c>
      <c r="C16" s="11">
        <v>1.9120346E7</v>
      </c>
      <c r="D16" s="11">
        <v>1.9120347E7</v>
      </c>
      <c r="E16" s="28"/>
      <c r="F16" s="29" t="s">
        <v>31</v>
      </c>
      <c r="G16" s="27" t="s">
        <v>12</v>
      </c>
      <c r="H16" s="14"/>
      <c r="I16" s="15" t="s">
        <v>32</v>
      </c>
    </row>
    <row r="17" hidden="1">
      <c r="A17" s="16"/>
      <c r="B17" s="16"/>
      <c r="C17" s="11"/>
      <c r="D17" s="11"/>
      <c r="E17" s="28"/>
      <c r="F17" s="12"/>
      <c r="G17" s="13" t="s">
        <v>15</v>
      </c>
      <c r="H17" s="14"/>
      <c r="I17" s="16"/>
    </row>
    <row r="18">
      <c r="A18" s="18">
        <v>8.0</v>
      </c>
      <c r="B18" s="30" t="s">
        <v>33</v>
      </c>
      <c r="C18" s="31">
        <v>1.8120014E7</v>
      </c>
      <c r="D18" s="31">
        <v>1.9120126E7</v>
      </c>
      <c r="E18" s="23"/>
      <c r="F18" s="12" t="s">
        <v>34</v>
      </c>
      <c r="G18" s="27" t="s">
        <v>12</v>
      </c>
      <c r="H18" s="14"/>
      <c r="I18" s="15" t="s">
        <v>27</v>
      </c>
    </row>
    <row r="19">
      <c r="A19" s="16"/>
      <c r="B19" s="16"/>
      <c r="C19" s="11">
        <v>1.9120713E7</v>
      </c>
      <c r="D19" s="11">
        <v>1.9120731E7</v>
      </c>
      <c r="E19" s="10">
        <v>1712405.0</v>
      </c>
      <c r="F19" s="32" t="s">
        <v>35</v>
      </c>
      <c r="G19" s="13" t="s">
        <v>15</v>
      </c>
      <c r="H19" s="14" t="s">
        <v>36</v>
      </c>
      <c r="I19" s="16"/>
    </row>
    <row r="20">
      <c r="A20" s="33">
        <v>9.0</v>
      </c>
      <c r="B20" s="34" t="s">
        <v>37</v>
      </c>
      <c r="C20" s="35">
        <v>1.8120504E7</v>
      </c>
      <c r="D20" s="36">
        <v>1.8120369E7</v>
      </c>
      <c r="E20" s="6">
        <v>1.912048E7</v>
      </c>
      <c r="F20" s="37" t="s">
        <v>38</v>
      </c>
      <c r="G20" s="38" t="s">
        <v>12</v>
      </c>
      <c r="H20" s="39"/>
      <c r="I20" s="40" t="s">
        <v>39</v>
      </c>
    </row>
    <row r="21">
      <c r="A21" s="16"/>
      <c r="B21" s="16"/>
      <c r="C21" s="35">
        <v>1.9120422E7</v>
      </c>
      <c r="D21" s="35"/>
      <c r="E21" s="6"/>
      <c r="F21" s="37" t="s">
        <v>40</v>
      </c>
      <c r="G21" s="41" t="s">
        <v>12</v>
      </c>
      <c r="H21" s="39"/>
      <c r="I21" s="16"/>
    </row>
    <row r="22">
      <c r="A22" s="18">
        <v>10.0</v>
      </c>
      <c r="B22" s="24" t="s">
        <v>41</v>
      </c>
      <c r="C22" s="11">
        <v>1.9120721E7</v>
      </c>
      <c r="D22" s="11">
        <v>1.9120728E7</v>
      </c>
      <c r="E22" s="17"/>
      <c r="F22" s="13" t="s">
        <v>42</v>
      </c>
      <c r="G22" s="27" t="s">
        <v>12</v>
      </c>
      <c r="H22" s="14"/>
      <c r="I22" s="15" t="s">
        <v>32</v>
      </c>
    </row>
    <row r="23">
      <c r="A23" s="16"/>
      <c r="B23" s="16"/>
      <c r="C23" s="11"/>
      <c r="D23" s="11"/>
      <c r="E23" s="23"/>
      <c r="F23" s="13"/>
      <c r="G23" s="13" t="s">
        <v>15</v>
      </c>
      <c r="H23" s="14"/>
      <c r="I23" s="16"/>
    </row>
    <row r="24">
      <c r="A24" s="18">
        <v>11.0</v>
      </c>
      <c r="B24" s="22" t="s">
        <v>43</v>
      </c>
      <c r="C24" s="11">
        <v>1.8120141E7</v>
      </c>
      <c r="D24" s="11">
        <v>1.8120116E7</v>
      </c>
      <c r="E24" s="11">
        <v>1.8120109E7</v>
      </c>
      <c r="F24" s="13"/>
      <c r="G24" s="27" t="s">
        <v>12</v>
      </c>
      <c r="H24" s="14" t="s">
        <v>44</v>
      </c>
      <c r="I24" s="15" t="s">
        <v>39</v>
      </c>
    </row>
    <row r="25">
      <c r="A25" s="16"/>
      <c r="B25" s="16"/>
      <c r="C25" s="35">
        <v>1512388.0</v>
      </c>
      <c r="D25" s="35">
        <v>1712212.0</v>
      </c>
      <c r="E25" s="35"/>
      <c r="F25" s="37" t="s">
        <v>45</v>
      </c>
      <c r="G25" s="41" t="s">
        <v>15</v>
      </c>
      <c r="H25" s="39" t="s">
        <v>46</v>
      </c>
      <c r="I25" s="16"/>
      <c r="J25" s="42"/>
      <c r="K25" s="42"/>
      <c r="L25" s="42"/>
      <c r="M25" s="42"/>
      <c r="N25" s="42"/>
      <c r="O25" s="42"/>
      <c r="P25" s="42"/>
      <c r="Q25" s="42"/>
      <c r="R25" s="42"/>
      <c r="S25" s="42"/>
      <c r="T25" s="42"/>
      <c r="U25" s="42"/>
      <c r="V25" s="42"/>
      <c r="W25" s="42"/>
      <c r="X25" s="42"/>
      <c r="Y25" s="42"/>
      <c r="Z25" s="42"/>
      <c r="AA25" s="42"/>
      <c r="AB25" s="42"/>
      <c r="AC25" s="42"/>
    </row>
    <row r="26">
      <c r="A26" s="43">
        <v>12.0</v>
      </c>
      <c r="B26" s="9" t="s">
        <v>47</v>
      </c>
      <c r="C26" s="36">
        <v>1612394.0</v>
      </c>
      <c r="D26" s="36">
        <v>1.8120321E7</v>
      </c>
      <c r="E26" s="44"/>
      <c r="F26" s="45" t="s">
        <v>48</v>
      </c>
      <c r="G26" s="38" t="s">
        <v>15</v>
      </c>
      <c r="H26" s="39"/>
      <c r="I26" s="40" t="s">
        <v>32</v>
      </c>
      <c r="J26" s="42"/>
      <c r="K26" s="42"/>
      <c r="L26" s="42"/>
      <c r="M26" s="42"/>
      <c r="N26" s="42"/>
      <c r="O26" s="42"/>
      <c r="P26" s="42"/>
      <c r="Q26" s="42"/>
      <c r="R26" s="42"/>
      <c r="S26" s="42"/>
      <c r="T26" s="42"/>
      <c r="U26" s="42"/>
      <c r="V26" s="42"/>
      <c r="W26" s="42"/>
      <c r="X26" s="42"/>
      <c r="Y26" s="42"/>
      <c r="Z26" s="42"/>
      <c r="AA26" s="42"/>
      <c r="AB26" s="42"/>
      <c r="AC26" s="42"/>
    </row>
    <row r="27" hidden="1">
      <c r="A27" s="16"/>
      <c r="B27" s="16"/>
      <c r="C27" s="46"/>
      <c r="D27" s="46"/>
      <c r="E27" s="25"/>
      <c r="F27" s="26"/>
      <c r="G27" s="13" t="s">
        <v>15</v>
      </c>
      <c r="H27" s="14"/>
      <c r="I27" s="16"/>
    </row>
    <row r="28">
      <c r="A28" s="18">
        <v>13.0</v>
      </c>
      <c r="B28" s="47" t="s">
        <v>49</v>
      </c>
      <c r="C28" s="48">
        <v>1.9120061E7</v>
      </c>
      <c r="D28" s="48">
        <v>1.9120383E7</v>
      </c>
      <c r="E28" s="48">
        <v>1.9120426E7</v>
      </c>
      <c r="F28" s="49" t="s">
        <v>50</v>
      </c>
      <c r="G28" s="50" t="s">
        <v>12</v>
      </c>
      <c r="H28" s="51"/>
      <c r="I28" s="52" t="s">
        <v>14</v>
      </c>
    </row>
    <row r="29">
      <c r="A29" s="16"/>
      <c r="B29" s="16"/>
      <c r="C29" s="53">
        <v>1.9120682E7</v>
      </c>
      <c r="D29" s="54">
        <v>1.9120596E7</v>
      </c>
      <c r="E29" s="54">
        <v>1612531.0</v>
      </c>
      <c r="F29" s="55" t="s">
        <v>51</v>
      </c>
      <c r="G29" s="56" t="s">
        <v>12</v>
      </c>
      <c r="H29" s="51" t="s">
        <v>52</v>
      </c>
      <c r="I29" s="16"/>
    </row>
  </sheetData>
  <mergeCells count="43">
    <mergeCell ref="A1:I1"/>
    <mergeCell ref="A2:I2"/>
    <mergeCell ref="A4:A5"/>
    <mergeCell ref="B4:B5"/>
    <mergeCell ref="I4:I5"/>
    <mergeCell ref="B6:B7"/>
    <mergeCell ref="I6:I7"/>
    <mergeCell ref="A6:A7"/>
    <mergeCell ref="A8:A9"/>
    <mergeCell ref="B8:B9"/>
    <mergeCell ref="A10:A11"/>
    <mergeCell ref="B10:B11"/>
    <mergeCell ref="A12:A13"/>
    <mergeCell ref="B12:B13"/>
    <mergeCell ref="A20:A21"/>
    <mergeCell ref="A22:A23"/>
    <mergeCell ref="A24:A25"/>
    <mergeCell ref="A26:A27"/>
    <mergeCell ref="A28:A29"/>
    <mergeCell ref="B22:B23"/>
    <mergeCell ref="B24:B25"/>
    <mergeCell ref="B26:B27"/>
    <mergeCell ref="B28:B29"/>
    <mergeCell ref="A14:A15"/>
    <mergeCell ref="B14:B15"/>
    <mergeCell ref="A16:A17"/>
    <mergeCell ref="B16:B17"/>
    <mergeCell ref="A18:A19"/>
    <mergeCell ref="B18:B19"/>
    <mergeCell ref="B20:B21"/>
    <mergeCell ref="I22:I23"/>
    <mergeCell ref="I24:I25"/>
    <mergeCell ref="I26:I27"/>
    <mergeCell ref="J26:J27"/>
    <mergeCell ref="I28:I29"/>
    <mergeCell ref="J28:J29"/>
    <mergeCell ref="I8:I9"/>
    <mergeCell ref="I10:I11"/>
    <mergeCell ref="I12:I13"/>
    <mergeCell ref="I14:I15"/>
    <mergeCell ref="I16:I17"/>
    <mergeCell ref="I18:I19"/>
    <mergeCell ref="I20:I21"/>
  </mergeCells>
  <dataValidations>
    <dataValidation type="list" allowBlank="1" sqref="G4:G29">
      <formula1>Config!$A$1:$A$3</formula1>
    </dataValidation>
  </dataValidations>
  <hyperlinks>
    <hyperlink r:id="rId1" ref="F6"/>
    <hyperlink r:id="rId2" ref="F7"/>
    <hyperlink r:id="rId3" ref="F11"/>
    <hyperlink r:id="rId4" ref="F12"/>
    <hyperlink r:id="rId5" ref="F13"/>
    <hyperlink r:id="rId6" ref="F16"/>
    <hyperlink r:id="rId7" ref="F18"/>
    <hyperlink r:id="rId8" ref="F19"/>
    <hyperlink r:id="rId9" ref="F20"/>
    <hyperlink r:id="rId10" ref="F21"/>
    <hyperlink r:id="rId11" ref="F22"/>
    <hyperlink r:id="rId12" ref="F25"/>
    <hyperlink r:id="rId13" ref="F26"/>
    <hyperlink r:id="rId14" ref="F28"/>
    <hyperlink r:id="rId15" ref="F29"/>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2" max="2" width="9.38"/>
    <col customWidth="1" min="3" max="3" width="22.63"/>
    <col customWidth="1" min="4" max="5" width="26.88"/>
    <col customWidth="1" min="6" max="6" width="44.5"/>
    <col customWidth="1" min="7" max="7" width="19.38"/>
    <col customWidth="1" min="8" max="8" width="5.13"/>
    <col customWidth="1" hidden="1" min="9" max="9" width="41.25"/>
    <col customWidth="1" min="10" max="10" width="72.75"/>
  </cols>
  <sheetData>
    <row r="1" ht="21.0" customHeight="1">
      <c r="A1" s="1" t="s">
        <v>0</v>
      </c>
      <c r="B1" s="2"/>
      <c r="C1" s="2"/>
      <c r="D1" s="2"/>
      <c r="E1" s="2"/>
      <c r="F1" s="2"/>
      <c r="G1" s="2"/>
      <c r="H1" s="2"/>
      <c r="I1" s="2"/>
      <c r="J1" s="3"/>
    </row>
    <row r="2">
      <c r="A2" s="57"/>
      <c r="B2" s="58" t="s">
        <v>53</v>
      </c>
      <c r="C2" s="58" t="s">
        <v>54</v>
      </c>
      <c r="D2" s="59" t="s">
        <v>55</v>
      </c>
      <c r="E2" s="3"/>
      <c r="F2" s="58" t="s">
        <v>56</v>
      </c>
      <c r="G2" s="58" t="s">
        <v>57</v>
      </c>
      <c r="H2" s="58" t="s">
        <v>58</v>
      </c>
      <c r="I2" s="58" t="s">
        <v>9</v>
      </c>
      <c r="J2" s="58" t="s">
        <v>59</v>
      </c>
      <c r="K2" s="60"/>
      <c r="L2" s="60"/>
      <c r="M2" s="60"/>
      <c r="N2" s="60"/>
      <c r="O2" s="60"/>
      <c r="P2" s="60"/>
      <c r="Q2" s="60"/>
      <c r="R2" s="60"/>
      <c r="S2" s="60"/>
      <c r="T2" s="60"/>
      <c r="U2" s="60"/>
      <c r="V2" s="60"/>
      <c r="W2" s="60"/>
      <c r="X2" s="60"/>
      <c r="Y2" s="60"/>
    </row>
    <row r="3" ht="51.75" customHeight="1">
      <c r="A3" s="16"/>
      <c r="B3" s="16"/>
      <c r="C3" s="16"/>
      <c r="D3" s="61" t="s">
        <v>60</v>
      </c>
      <c r="E3" s="61" t="s">
        <v>61</v>
      </c>
      <c r="F3" s="16"/>
      <c r="G3" s="16"/>
      <c r="H3" s="16"/>
      <c r="I3" s="16"/>
      <c r="J3" s="16"/>
      <c r="K3" s="60"/>
      <c r="L3" s="60"/>
      <c r="M3" s="60"/>
      <c r="N3" s="60"/>
      <c r="O3" s="60"/>
      <c r="P3" s="60"/>
      <c r="Q3" s="60"/>
      <c r="R3" s="60"/>
      <c r="S3" s="60"/>
      <c r="T3" s="60"/>
      <c r="U3" s="60"/>
      <c r="V3" s="60"/>
      <c r="W3" s="60"/>
      <c r="X3" s="60"/>
      <c r="Y3" s="60"/>
    </row>
    <row r="4">
      <c r="A4" s="62">
        <v>1.0</v>
      </c>
      <c r="B4" s="31">
        <v>1712891.0</v>
      </c>
      <c r="C4" s="31" t="s">
        <v>62</v>
      </c>
      <c r="D4" s="31" t="s">
        <v>63</v>
      </c>
      <c r="E4" s="31" t="s">
        <v>64</v>
      </c>
      <c r="F4" s="63" t="s">
        <v>65</v>
      </c>
      <c r="G4" s="64"/>
      <c r="H4" s="65"/>
      <c r="I4" s="31"/>
      <c r="J4" s="28"/>
    </row>
    <row r="5">
      <c r="A5" s="62">
        <v>2.0</v>
      </c>
      <c r="B5" s="31">
        <v>1.9120592E7</v>
      </c>
      <c r="C5" s="31" t="s">
        <v>66</v>
      </c>
      <c r="D5" s="31" t="s">
        <v>67</v>
      </c>
      <c r="E5" s="66" t="s">
        <v>67</v>
      </c>
      <c r="F5" s="67" t="s">
        <v>68</v>
      </c>
      <c r="G5" s="31"/>
      <c r="H5" s="65"/>
      <c r="I5" s="31"/>
      <c r="J5" s="28"/>
    </row>
    <row r="6">
      <c r="A6" s="62">
        <v>3.0</v>
      </c>
      <c r="B6" s="31">
        <v>1.9120721E7</v>
      </c>
      <c r="C6" s="31" t="s">
        <v>69</v>
      </c>
      <c r="D6" s="31" t="s">
        <v>70</v>
      </c>
      <c r="E6" s="31" t="s">
        <v>70</v>
      </c>
      <c r="F6" s="63" t="s">
        <v>71</v>
      </c>
      <c r="G6" s="68" t="s">
        <v>57</v>
      </c>
      <c r="H6" s="69">
        <f>8*0.2+8.5*0.3+8.5*0.3+8.5*0.2</f>
        <v>8.4</v>
      </c>
      <c r="I6" s="31"/>
      <c r="J6" s="70" t="s">
        <v>72</v>
      </c>
    </row>
    <row r="7">
      <c r="A7" s="62">
        <v>4.0</v>
      </c>
      <c r="B7" s="31">
        <v>1.8120331E7</v>
      </c>
      <c r="C7" s="31" t="s">
        <v>73</v>
      </c>
      <c r="D7" s="31" t="s">
        <v>74</v>
      </c>
      <c r="E7" s="31" t="s">
        <v>74</v>
      </c>
      <c r="F7" s="63" t="s">
        <v>75</v>
      </c>
      <c r="G7" s="68" t="s">
        <v>57</v>
      </c>
      <c r="H7" s="69">
        <f>8.5*0.2+9.25*0.3+9.75*0.3+8.75*0.2</f>
        <v>9.15</v>
      </c>
      <c r="I7" s="31"/>
      <c r="J7" s="70" t="s">
        <v>76</v>
      </c>
    </row>
    <row r="8">
      <c r="A8" s="62">
        <v>5.0</v>
      </c>
      <c r="B8" s="31">
        <v>1612094.0</v>
      </c>
      <c r="C8" s="31" t="s">
        <v>77</v>
      </c>
      <c r="D8" s="31"/>
      <c r="E8" s="31" t="s">
        <v>78</v>
      </c>
      <c r="F8" s="63" t="s">
        <v>79</v>
      </c>
      <c r="G8" s="64" t="s">
        <v>57</v>
      </c>
      <c r="H8" s="69">
        <f>9*0.2+6*0.3+6*0.3+8*0.2</f>
        <v>7</v>
      </c>
      <c r="I8" s="31"/>
      <c r="J8" s="70" t="s">
        <v>80</v>
      </c>
    </row>
    <row r="9">
      <c r="A9" s="62">
        <v>6.0</v>
      </c>
      <c r="B9" s="31">
        <v>1.9120426E7</v>
      </c>
      <c r="C9" s="31" t="s">
        <v>81</v>
      </c>
      <c r="D9" s="31" t="s">
        <v>82</v>
      </c>
      <c r="E9" s="31" t="s">
        <v>82</v>
      </c>
      <c r="F9" s="63" t="s">
        <v>83</v>
      </c>
      <c r="G9" s="64" t="s">
        <v>57</v>
      </c>
      <c r="H9" s="69">
        <f>(9.75*0.2+9.75*0.3+9.75*0.3+9.5*0.2)</f>
        <v>9.7</v>
      </c>
      <c r="I9" s="31"/>
      <c r="J9" s="70" t="s">
        <v>84</v>
      </c>
    </row>
    <row r="10">
      <c r="A10" s="62">
        <v>7.0</v>
      </c>
      <c r="B10" s="31">
        <v>1.9120731E7</v>
      </c>
      <c r="C10" s="31" t="s">
        <v>85</v>
      </c>
      <c r="D10" s="31" t="s">
        <v>86</v>
      </c>
      <c r="E10" s="31" t="s">
        <v>86</v>
      </c>
      <c r="F10" s="63" t="s">
        <v>87</v>
      </c>
      <c r="G10" s="68" t="s">
        <v>57</v>
      </c>
      <c r="H10" s="69">
        <f>(8.5*0.2+8.5*0.3+8.5*0.3+8.75*0.2)</f>
        <v>8.55</v>
      </c>
      <c r="I10" s="31"/>
      <c r="J10" s="70" t="s">
        <v>88</v>
      </c>
    </row>
    <row r="11">
      <c r="A11" s="62">
        <v>8.0</v>
      </c>
      <c r="B11" s="31">
        <v>1.9120713E7</v>
      </c>
      <c r="C11" s="31" t="s">
        <v>89</v>
      </c>
      <c r="D11" s="31" t="s">
        <v>90</v>
      </c>
      <c r="E11" s="31" t="s">
        <v>90</v>
      </c>
      <c r="F11" s="63" t="s">
        <v>91</v>
      </c>
      <c r="G11" s="31" t="s">
        <v>57</v>
      </c>
      <c r="H11" s="69">
        <f>(8.5*0.2+8.25*0.3+8.5*0.3+8.75*0.2)</f>
        <v>8.475</v>
      </c>
      <c r="I11" s="31"/>
      <c r="J11" s="70" t="s">
        <v>72</v>
      </c>
    </row>
    <row r="12">
      <c r="A12" s="62">
        <v>9.0</v>
      </c>
      <c r="B12" s="31">
        <v>1.8120504E7</v>
      </c>
      <c r="C12" s="31" t="s">
        <v>92</v>
      </c>
      <c r="D12" s="28"/>
      <c r="E12" s="31" t="s">
        <v>93</v>
      </c>
      <c r="F12" s="63" t="s">
        <v>94</v>
      </c>
      <c r="G12" s="64"/>
      <c r="H12" s="65"/>
      <c r="I12" s="31"/>
      <c r="J12" s="70"/>
    </row>
    <row r="13">
      <c r="A13" s="62">
        <v>10.0</v>
      </c>
      <c r="B13" s="31">
        <v>1.9120347E7</v>
      </c>
      <c r="C13" s="31" t="s">
        <v>95</v>
      </c>
      <c r="D13" s="31" t="s">
        <v>96</v>
      </c>
      <c r="E13" s="31" t="s">
        <v>97</v>
      </c>
      <c r="F13" s="63" t="s">
        <v>98</v>
      </c>
      <c r="G13" s="31" t="s">
        <v>57</v>
      </c>
      <c r="H13" s="69">
        <f>(10*0.2+8.75*0.3+9*0.3+9.75*0.2)</f>
        <v>9.275</v>
      </c>
      <c r="I13" s="31"/>
      <c r="J13" s="70" t="s">
        <v>99</v>
      </c>
    </row>
    <row r="14">
      <c r="A14" s="62">
        <v>11.0</v>
      </c>
      <c r="B14" s="31">
        <v>1.9120346E7</v>
      </c>
      <c r="C14" s="31" t="s">
        <v>100</v>
      </c>
      <c r="D14" s="31" t="s">
        <v>101</v>
      </c>
      <c r="E14" s="71" t="s">
        <v>101</v>
      </c>
      <c r="F14" s="63" t="s">
        <v>102</v>
      </c>
      <c r="G14" s="31" t="s">
        <v>57</v>
      </c>
      <c r="H14" s="69">
        <f>(10*0.2+8.5*0.3+9*0.3+8.75*0.2)</f>
        <v>9</v>
      </c>
      <c r="I14" s="31"/>
      <c r="J14" s="70" t="s">
        <v>103</v>
      </c>
    </row>
    <row r="15">
      <c r="A15" s="62">
        <v>12.0</v>
      </c>
      <c r="B15" s="31">
        <v>1.8120141E7</v>
      </c>
      <c r="C15" s="31" t="s">
        <v>104</v>
      </c>
      <c r="D15" s="31" t="s">
        <v>105</v>
      </c>
      <c r="E15" s="31" t="s">
        <v>106</v>
      </c>
      <c r="F15" s="72" t="s">
        <v>107</v>
      </c>
      <c r="G15" s="68"/>
      <c r="H15" s="65"/>
      <c r="I15" s="31"/>
      <c r="J15" s="70"/>
    </row>
    <row r="16">
      <c r="A16" s="62">
        <v>13.0</v>
      </c>
      <c r="B16" s="31">
        <v>1612531.0</v>
      </c>
      <c r="C16" s="31" t="s">
        <v>108</v>
      </c>
      <c r="D16" s="31" t="s">
        <v>109</v>
      </c>
      <c r="E16" s="31" t="s">
        <v>109</v>
      </c>
      <c r="F16" s="72" t="s">
        <v>110</v>
      </c>
      <c r="G16" s="68"/>
      <c r="H16" s="65"/>
      <c r="I16" s="31"/>
      <c r="J16" s="70"/>
    </row>
    <row r="17">
      <c r="A17" s="62">
        <v>14.0</v>
      </c>
      <c r="B17" s="31">
        <v>1.8120109E7</v>
      </c>
      <c r="C17" s="31" t="s">
        <v>111</v>
      </c>
      <c r="D17" s="31" t="s">
        <v>112</v>
      </c>
      <c r="E17" s="31" t="s">
        <v>112</v>
      </c>
      <c r="F17" s="31"/>
      <c r="G17" s="31"/>
      <c r="H17" s="65"/>
      <c r="I17" s="31"/>
      <c r="J17" s="70"/>
    </row>
    <row r="18">
      <c r="A18" s="62">
        <v>15.0</v>
      </c>
      <c r="B18" s="31">
        <v>1512388.0</v>
      </c>
      <c r="C18" s="31" t="s">
        <v>113</v>
      </c>
      <c r="D18" s="31" t="s">
        <v>114</v>
      </c>
      <c r="E18" s="31" t="s">
        <v>114</v>
      </c>
      <c r="F18" s="63" t="s">
        <v>115</v>
      </c>
      <c r="G18" s="64" t="s">
        <v>57</v>
      </c>
      <c r="H18" s="73"/>
      <c r="I18" s="74"/>
      <c r="J18" s="75" t="s">
        <v>116</v>
      </c>
    </row>
    <row r="19">
      <c r="A19" s="62">
        <v>16.0</v>
      </c>
      <c r="B19" s="31">
        <v>1.9120728E7</v>
      </c>
      <c r="C19" s="31" t="s">
        <v>117</v>
      </c>
      <c r="D19" s="76" t="s">
        <v>118</v>
      </c>
      <c r="E19" s="31" t="s">
        <v>118</v>
      </c>
      <c r="F19" s="63" t="s">
        <v>119</v>
      </c>
      <c r="G19" s="31" t="s">
        <v>57</v>
      </c>
      <c r="H19" s="69">
        <f>7.5*0.2+4.5*0.3+4.5*0.3+7.75*0.2</f>
        <v>5.75</v>
      </c>
      <c r="I19" s="31"/>
      <c r="J19" s="70" t="s">
        <v>72</v>
      </c>
    </row>
    <row r="20">
      <c r="A20" s="62">
        <v>17.0</v>
      </c>
      <c r="B20" s="31">
        <v>1.8120369E7</v>
      </c>
      <c r="C20" s="31" t="s">
        <v>120</v>
      </c>
      <c r="D20" s="31" t="s">
        <v>121</v>
      </c>
      <c r="E20" s="31" t="s">
        <v>121</v>
      </c>
      <c r="F20" s="63" t="s">
        <v>122</v>
      </c>
      <c r="G20" s="68" t="s">
        <v>57</v>
      </c>
      <c r="H20" s="69">
        <f>7*0.2+9.25*0.3+9*0.3+9.25*0.2</f>
        <v>8.725</v>
      </c>
      <c r="I20" s="31"/>
      <c r="J20" s="70" t="s">
        <v>123</v>
      </c>
    </row>
    <row r="21">
      <c r="A21" s="62">
        <v>18.0</v>
      </c>
      <c r="B21" s="31">
        <v>1.9120596E7</v>
      </c>
      <c r="C21" s="31" t="s">
        <v>124</v>
      </c>
      <c r="D21" s="31" t="s">
        <v>125</v>
      </c>
      <c r="E21" s="31" t="s">
        <v>125</v>
      </c>
      <c r="F21" s="67" t="s">
        <v>126</v>
      </c>
      <c r="G21" s="31"/>
      <c r="H21" s="65"/>
      <c r="I21" s="31"/>
      <c r="J21" s="70"/>
    </row>
    <row r="22">
      <c r="A22" s="62">
        <v>19.0</v>
      </c>
      <c r="B22" s="31">
        <v>1712212.0</v>
      </c>
      <c r="C22" s="31" t="s">
        <v>127</v>
      </c>
      <c r="D22" s="31" t="s">
        <v>128</v>
      </c>
      <c r="E22" s="31" t="s">
        <v>128</v>
      </c>
      <c r="F22" s="72" t="s">
        <v>129</v>
      </c>
      <c r="G22" s="68"/>
      <c r="H22" s="65"/>
      <c r="I22" s="31"/>
      <c r="J22" s="70"/>
    </row>
    <row r="23">
      <c r="A23" s="62">
        <v>20.0</v>
      </c>
      <c r="B23" s="31">
        <v>1612448.0</v>
      </c>
      <c r="C23" s="31" t="s">
        <v>130</v>
      </c>
      <c r="D23" s="77" t="s">
        <v>131</v>
      </c>
      <c r="E23" s="31" t="s">
        <v>131</v>
      </c>
      <c r="F23" s="63" t="s">
        <v>132</v>
      </c>
      <c r="G23" s="68" t="s">
        <v>57</v>
      </c>
      <c r="H23" s="69">
        <f>8*0.2+8.5*0.3+9*0.3+8.75*0.2</f>
        <v>8.6</v>
      </c>
      <c r="I23" s="31"/>
      <c r="J23" s="70" t="s">
        <v>133</v>
      </c>
    </row>
    <row r="24">
      <c r="A24" s="62">
        <v>21.0</v>
      </c>
      <c r="B24" s="31">
        <v>1.8120352E7</v>
      </c>
      <c r="C24" s="31" t="s">
        <v>134</v>
      </c>
      <c r="D24" s="77"/>
      <c r="E24" s="77" t="s">
        <v>135</v>
      </c>
      <c r="F24" s="63" t="s">
        <v>136</v>
      </c>
      <c r="G24" s="64" t="s">
        <v>57</v>
      </c>
      <c r="H24" s="69">
        <f>4*0.2+6.5*0.3+6.75*0.3+8.75*0.2</f>
        <v>6.525</v>
      </c>
      <c r="I24" s="31"/>
      <c r="J24" s="70" t="s">
        <v>137</v>
      </c>
    </row>
    <row r="25">
      <c r="A25" s="62">
        <v>22.0</v>
      </c>
      <c r="B25" s="31">
        <v>1.912058E7</v>
      </c>
      <c r="C25" s="31" t="s">
        <v>138</v>
      </c>
      <c r="D25" s="31" t="s">
        <v>139</v>
      </c>
      <c r="E25" s="31" t="s">
        <v>139</v>
      </c>
      <c r="F25" s="63" t="s">
        <v>140</v>
      </c>
      <c r="G25" s="68" t="s">
        <v>57</v>
      </c>
      <c r="H25" s="69">
        <f>7*0.2+8.5*0.3+7*0.3+7*0.2</f>
        <v>7.45</v>
      </c>
      <c r="I25" s="74"/>
      <c r="J25" s="70" t="s">
        <v>141</v>
      </c>
    </row>
    <row r="26">
      <c r="A26" s="62">
        <v>23.0</v>
      </c>
      <c r="B26" s="31">
        <v>1612442.0</v>
      </c>
      <c r="C26" s="31" t="s">
        <v>142</v>
      </c>
      <c r="D26" s="31" t="s">
        <v>143</v>
      </c>
      <c r="E26" s="77" t="s">
        <v>144</v>
      </c>
      <c r="F26" s="67" t="s">
        <v>145</v>
      </c>
      <c r="G26" s="31"/>
      <c r="H26" s="65"/>
      <c r="I26" s="31"/>
      <c r="J26" s="70"/>
    </row>
    <row r="27">
      <c r="A27" s="62">
        <v>24.0</v>
      </c>
      <c r="B27" s="31">
        <v>1.8120321E7</v>
      </c>
      <c r="C27" s="31" t="s">
        <v>146</v>
      </c>
      <c r="D27" s="31" t="s">
        <v>147</v>
      </c>
      <c r="E27" s="31" t="s">
        <v>147</v>
      </c>
      <c r="F27" s="63" t="s">
        <v>148</v>
      </c>
      <c r="G27" s="31" t="s">
        <v>57</v>
      </c>
      <c r="H27" s="69">
        <f>9.5*0.2+9*0.3+9*0.3+8.25*0.2</f>
        <v>8.95</v>
      </c>
      <c r="I27" s="31"/>
      <c r="J27" s="70" t="s">
        <v>149</v>
      </c>
    </row>
    <row r="28">
      <c r="A28" s="62">
        <v>25.0</v>
      </c>
      <c r="B28" s="31">
        <v>1612394.0</v>
      </c>
      <c r="C28" s="31" t="s">
        <v>150</v>
      </c>
      <c r="D28" s="31" t="s">
        <v>151</v>
      </c>
      <c r="E28" s="31" t="s">
        <v>151</v>
      </c>
      <c r="F28" s="63" t="s">
        <v>152</v>
      </c>
      <c r="G28" s="64" t="s">
        <v>57</v>
      </c>
      <c r="H28" s="69">
        <f>6.5*0.2+8.25*0.3+7*0.3+8*0.2</f>
        <v>7.475</v>
      </c>
      <c r="I28" s="31"/>
      <c r="J28" s="70" t="s">
        <v>153</v>
      </c>
    </row>
    <row r="29">
      <c r="A29" s="62">
        <v>26.0</v>
      </c>
      <c r="B29" s="31">
        <v>1.9120624E7</v>
      </c>
      <c r="C29" s="31" t="s">
        <v>154</v>
      </c>
      <c r="D29" s="71" t="s">
        <v>155</v>
      </c>
      <c r="E29" s="78" t="s">
        <v>155</v>
      </c>
      <c r="F29" s="63" t="s">
        <v>156</v>
      </c>
      <c r="G29" s="68" t="s">
        <v>57</v>
      </c>
      <c r="H29" s="69">
        <f>7.75*0.2+8.75*0.3+8.75*0.3+8.75*0.2</f>
        <v>8.55</v>
      </c>
      <c r="I29" s="31"/>
      <c r="J29" s="70" t="s">
        <v>157</v>
      </c>
    </row>
    <row r="30">
      <c r="A30" s="62">
        <v>27.0</v>
      </c>
      <c r="B30" s="31">
        <v>1.9120605E7</v>
      </c>
      <c r="C30" s="31" t="s">
        <v>158</v>
      </c>
      <c r="D30" s="31" t="s">
        <v>159</v>
      </c>
      <c r="E30" s="31" t="s">
        <v>159</v>
      </c>
      <c r="F30" s="63" t="s">
        <v>160</v>
      </c>
      <c r="G30" s="64" t="s">
        <v>57</v>
      </c>
      <c r="H30" s="69">
        <f>8*0.2+8.5*0.3+8*0.3+8.5*0.2</f>
        <v>8.25</v>
      </c>
      <c r="I30" s="31"/>
      <c r="J30" s="70" t="s">
        <v>72</v>
      </c>
    </row>
    <row r="31">
      <c r="A31" s="62">
        <v>28.0</v>
      </c>
      <c r="B31" s="31">
        <v>1612459.0</v>
      </c>
      <c r="C31" s="31" t="s">
        <v>161</v>
      </c>
      <c r="D31" s="31" t="s">
        <v>162</v>
      </c>
      <c r="E31" s="31" t="s">
        <v>162</v>
      </c>
      <c r="F31" s="29" t="s">
        <v>163</v>
      </c>
      <c r="G31" s="31" t="s">
        <v>57</v>
      </c>
      <c r="H31" s="69">
        <f>6.25*0.2+8.75*0.3+9.5*0.3+8.25*0.2</f>
        <v>8.375</v>
      </c>
      <c r="I31" s="31"/>
      <c r="J31" s="70" t="s">
        <v>164</v>
      </c>
    </row>
    <row r="32">
      <c r="A32" s="62">
        <v>29.0</v>
      </c>
      <c r="B32" s="31">
        <v>1.9120591E7</v>
      </c>
      <c r="C32" s="31" t="s">
        <v>165</v>
      </c>
      <c r="D32" s="31" t="s">
        <v>166</v>
      </c>
      <c r="E32" s="31" t="s">
        <v>167</v>
      </c>
      <c r="F32" s="63" t="s">
        <v>168</v>
      </c>
      <c r="G32" s="31" t="s">
        <v>57</v>
      </c>
      <c r="H32" s="69">
        <f>10*0.2+9*0.3+9.25*0.3+9*0.2</f>
        <v>9.275</v>
      </c>
      <c r="I32" s="31"/>
      <c r="J32" s="70" t="s">
        <v>169</v>
      </c>
    </row>
    <row r="33">
      <c r="A33" s="62">
        <v>30.0</v>
      </c>
      <c r="B33" s="31">
        <v>1.9120629E7</v>
      </c>
      <c r="C33" s="31" t="s">
        <v>170</v>
      </c>
      <c r="D33" s="31" t="s">
        <v>171</v>
      </c>
      <c r="E33" s="31" t="s">
        <v>171</v>
      </c>
      <c r="F33" s="63" t="s">
        <v>172</v>
      </c>
      <c r="G33" s="64" t="s">
        <v>57</v>
      </c>
      <c r="H33" s="69">
        <f>8.25*0.2+8.75*0.3+8.75*0.3+8.25*0.2</f>
        <v>8.55</v>
      </c>
      <c r="I33" s="31"/>
      <c r="J33" s="70" t="s">
        <v>173</v>
      </c>
    </row>
    <row r="34">
      <c r="A34" s="62">
        <v>31.0</v>
      </c>
      <c r="B34" s="31">
        <v>1.912048E7</v>
      </c>
      <c r="C34" s="31" t="s">
        <v>174</v>
      </c>
      <c r="D34" s="31" t="s">
        <v>175</v>
      </c>
      <c r="E34" s="31" t="s">
        <v>176</v>
      </c>
      <c r="F34" s="63" t="s">
        <v>177</v>
      </c>
      <c r="G34" s="64" t="s">
        <v>57</v>
      </c>
      <c r="H34" s="69">
        <f>8*0.2+8.25*0.3+6.75*0.3+8.75*0.2</f>
        <v>7.85</v>
      </c>
      <c r="I34" s="31"/>
      <c r="J34" s="70" t="s">
        <v>178</v>
      </c>
    </row>
    <row r="35">
      <c r="A35" s="62">
        <v>32.0</v>
      </c>
      <c r="B35" s="31">
        <v>1.8120116E7</v>
      </c>
      <c r="C35" s="31" t="s">
        <v>179</v>
      </c>
      <c r="D35" s="31" t="s">
        <v>180</v>
      </c>
      <c r="E35" s="31" t="s">
        <v>180</v>
      </c>
      <c r="F35" s="63" t="s">
        <v>181</v>
      </c>
      <c r="G35" s="64"/>
      <c r="H35" s="65"/>
      <c r="I35" s="31"/>
      <c r="J35" s="70"/>
    </row>
    <row r="36">
      <c r="A36" s="62">
        <v>33.0</v>
      </c>
      <c r="B36" s="31">
        <v>1.9120422E7</v>
      </c>
      <c r="C36" s="31" t="s">
        <v>182</v>
      </c>
      <c r="D36" s="31" t="s">
        <v>183</v>
      </c>
      <c r="E36" s="31" t="s">
        <v>183</v>
      </c>
      <c r="F36" s="63" t="s">
        <v>184</v>
      </c>
      <c r="G36" s="31" t="s">
        <v>57</v>
      </c>
      <c r="H36" s="69">
        <f>7.75*0.2+8.75*0.3+9.25*0.3+9*0.2</f>
        <v>8.75</v>
      </c>
      <c r="I36" s="31"/>
      <c r="J36" s="70" t="s">
        <v>185</v>
      </c>
    </row>
    <row r="37">
      <c r="A37" s="62">
        <v>34.0</v>
      </c>
      <c r="B37" s="31">
        <v>1712405.0</v>
      </c>
      <c r="C37" s="31" t="s">
        <v>186</v>
      </c>
      <c r="D37" s="79" t="s">
        <v>187</v>
      </c>
      <c r="E37" s="31" t="s">
        <v>188</v>
      </c>
      <c r="F37" s="67" t="s">
        <v>189</v>
      </c>
      <c r="G37" s="31"/>
      <c r="H37" s="65"/>
      <c r="I37" s="31"/>
      <c r="J37" s="70"/>
    </row>
    <row r="38">
      <c r="A38" s="62">
        <v>35.0</v>
      </c>
      <c r="B38" s="31">
        <v>1.8120014E7</v>
      </c>
      <c r="C38" s="31" t="s">
        <v>190</v>
      </c>
      <c r="D38" s="31" t="s">
        <v>191</v>
      </c>
      <c r="E38" s="31" t="s">
        <v>191</v>
      </c>
      <c r="F38" s="63" t="s">
        <v>192</v>
      </c>
      <c r="G38" s="68" t="s">
        <v>57</v>
      </c>
      <c r="H38" s="69">
        <f>8*0.2+7.5*0.3+7.25*0.3+8*0.2</f>
        <v>7.625</v>
      </c>
      <c r="I38" s="31"/>
      <c r="J38" s="70" t="s">
        <v>193</v>
      </c>
    </row>
    <row r="39" ht="15.0" customHeight="1">
      <c r="A39" s="62">
        <v>36.0</v>
      </c>
      <c r="B39" s="31">
        <v>1.9120126E7</v>
      </c>
      <c r="C39" s="31" t="s">
        <v>194</v>
      </c>
      <c r="D39" s="31" t="s">
        <v>195</v>
      </c>
      <c r="E39" s="31" t="s">
        <v>195</v>
      </c>
      <c r="F39" s="63" t="s">
        <v>196</v>
      </c>
      <c r="G39" s="64" t="s">
        <v>57</v>
      </c>
      <c r="H39" s="69">
        <f>4*0.2+6.5*0.3+6.5*0.3+8.5*0.2</f>
        <v>6.4</v>
      </c>
      <c r="I39" s="31"/>
      <c r="J39" s="70" t="s">
        <v>197</v>
      </c>
    </row>
    <row r="40">
      <c r="A40" s="62">
        <v>37.0</v>
      </c>
      <c r="B40" s="31">
        <v>1.9120682E7</v>
      </c>
      <c r="C40" s="31" t="s">
        <v>198</v>
      </c>
      <c r="D40" s="31" t="s">
        <v>199</v>
      </c>
      <c r="E40" s="31" t="s">
        <v>200</v>
      </c>
      <c r="F40" s="72" t="s">
        <v>201</v>
      </c>
      <c r="G40" s="68" t="s">
        <v>57</v>
      </c>
      <c r="H40" s="69">
        <f>8*0.2+9*0.3+7.75*0.3+8.5*0.2</f>
        <v>8.325</v>
      </c>
      <c r="I40" s="31"/>
      <c r="J40" s="70" t="s">
        <v>202</v>
      </c>
    </row>
    <row r="41">
      <c r="A41" s="62">
        <v>38.0</v>
      </c>
      <c r="B41" s="31">
        <v>1.9120383E7</v>
      </c>
      <c r="C41" s="31" t="s">
        <v>203</v>
      </c>
      <c r="D41" s="31" t="s">
        <v>204</v>
      </c>
      <c r="E41" s="31" t="s">
        <v>204</v>
      </c>
      <c r="F41" s="63" t="s">
        <v>205</v>
      </c>
      <c r="G41" s="64" t="s">
        <v>57</v>
      </c>
      <c r="H41" s="69">
        <f>10*0.2+9*0.3+9.5*0.3+9.25*0.2</f>
        <v>9.4</v>
      </c>
      <c r="I41" s="31"/>
      <c r="J41" s="70" t="s">
        <v>206</v>
      </c>
    </row>
    <row r="42">
      <c r="A42" s="62">
        <v>39.0</v>
      </c>
      <c r="B42" s="31">
        <v>1.9120061E7</v>
      </c>
      <c r="C42" s="31" t="s">
        <v>207</v>
      </c>
      <c r="D42" s="31" t="s">
        <v>208</v>
      </c>
      <c r="E42" s="31" t="s">
        <v>209</v>
      </c>
      <c r="F42" s="67" t="s">
        <v>210</v>
      </c>
      <c r="G42" s="31" t="s">
        <v>57</v>
      </c>
      <c r="H42" s="69">
        <f>8.5*0.2+9.75*0.3+9.75*0.3+9*0.2</f>
        <v>9.35</v>
      </c>
      <c r="I42" s="31"/>
      <c r="J42" s="70" t="s">
        <v>211</v>
      </c>
    </row>
    <row r="43">
      <c r="A43" s="62">
        <v>40.0</v>
      </c>
      <c r="B43" s="31">
        <v>1612086.0</v>
      </c>
      <c r="C43" s="31" t="s">
        <v>212</v>
      </c>
      <c r="D43" s="31" t="s">
        <v>213</v>
      </c>
      <c r="E43" s="31" t="s">
        <v>213</v>
      </c>
      <c r="F43" s="72" t="s">
        <v>214</v>
      </c>
      <c r="G43" s="68"/>
      <c r="H43" s="65"/>
      <c r="I43" s="31"/>
      <c r="J43" s="70"/>
    </row>
    <row r="44">
      <c r="A44" s="62">
        <v>41.0</v>
      </c>
      <c r="B44" s="31">
        <v>1612215.0</v>
      </c>
      <c r="C44" s="31" t="s">
        <v>215</v>
      </c>
      <c r="D44" s="31" t="s">
        <v>216</v>
      </c>
      <c r="E44" s="31" t="s">
        <v>216</v>
      </c>
      <c r="F44" s="63" t="s">
        <v>217</v>
      </c>
      <c r="G44" s="64"/>
      <c r="H44" s="65"/>
      <c r="I44" s="31"/>
      <c r="J44" s="70"/>
    </row>
    <row r="45">
      <c r="A45" s="62">
        <v>42.0</v>
      </c>
      <c r="B45" s="31">
        <v>1.8120411E7</v>
      </c>
      <c r="C45" s="31" t="s">
        <v>218</v>
      </c>
      <c r="D45" s="31" t="s">
        <v>219</v>
      </c>
      <c r="E45" s="31" t="s">
        <v>219</v>
      </c>
      <c r="F45" s="80" t="s">
        <v>220</v>
      </c>
      <c r="G45" s="81"/>
      <c r="H45" s="65"/>
      <c r="I45" s="31"/>
      <c r="J45" s="70"/>
    </row>
    <row r="46">
      <c r="A46" s="62">
        <v>43.0</v>
      </c>
      <c r="B46" s="31">
        <v>1.9120729E7</v>
      </c>
      <c r="C46" s="31" t="s">
        <v>221</v>
      </c>
      <c r="D46" s="31" t="s">
        <v>222</v>
      </c>
      <c r="E46" s="31" t="s">
        <v>222</v>
      </c>
      <c r="F46" s="63" t="s">
        <v>223</v>
      </c>
      <c r="G46" s="64" t="s">
        <v>57</v>
      </c>
      <c r="H46" s="69">
        <f>7.25*0.2+9.5*0.3+9.75*0.3+9.25*0.2</f>
        <v>9.075</v>
      </c>
      <c r="I46" s="31"/>
      <c r="J46" s="70" t="s">
        <v>224</v>
      </c>
    </row>
    <row r="47">
      <c r="A47" s="62">
        <v>44.0</v>
      </c>
      <c r="B47" s="31">
        <v>1712222.0</v>
      </c>
      <c r="C47" s="31" t="s">
        <v>225</v>
      </c>
      <c r="D47" s="31" t="s">
        <v>226</v>
      </c>
      <c r="E47" s="31" t="s">
        <v>227</v>
      </c>
      <c r="F47" s="63" t="s">
        <v>228</v>
      </c>
      <c r="G47" s="81" t="s">
        <v>57</v>
      </c>
      <c r="H47" s="73"/>
      <c r="I47" s="74"/>
      <c r="J47" s="75" t="s">
        <v>229</v>
      </c>
    </row>
    <row r="48">
      <c r="A48" s="62">
        <v>45.0</v>
      </c>
      <c r="B48" s="31"/>
      <c r="C48" s="31"/>
      <c r="D48" s="28"/>
      <c r="E48" s="31"/>
      <c r="F48" s="68"/>
      <c r="G48" s="68"/>
      <c r="H48" s="68"/>
      <c r="I48" s="28"/>
      <c r="J48" s="28"/>
    </row>
    <row r="49">
      <c r="A49" s="62">
        <v>46.0</v>
      </c>
      <c r="B49" s="31"/>
      <c r="C49" s="31"/>
      <c r="D49" s="31"/>
      <c r="E49" s="77"/>
      <c r="F49" s="31"/>
      <c r="G49" s="31"/>
      <c r="H49" s="31"/>
      <c r="I49" s="28"/>
      <c r="J49" s="28"/>
    </row>
    <row r="50">
      <c r="A50" s="62">
        <v>47.0</v>
      </c>
      <c r="B50" s="31"/>
      <c r="C50" s="31"/>
      <c r="D50" s="28"/>
      <c r="E50" s="31"/>
      <c r="F50" s="68"/>
      <c r="G50" s="68"/>
      <c r="H50" s="68"/>
      <c r="I50" s="28"/>
      <c r="J50" s="28"/>
    </row>
    <row r="51">
      <c r="A51" s="62">
        <v>48.0</v>
      </c>
      <c r="B51" s="31"/>
      <c r="C51" s="31"/>
      <c r="D51" s="28"/>
      <c r="E51" s="31"/>
      <c r="F51" s="68"/>
      <c r="G51" s="68"/>
      <c r="H51" s="68"/>
      <c r="I51" s="28"/>
      <c r="J51" s="28"/>
    </row>
    <row r="52">
      <c r="A52" s="62">
        <v>49.0</v>
      </c>
      <c r="B52" s="31"/>
      <c r="C52" s="31"/>
      <c r="D52" s="28"/>
      <c r="E52" s="31"/>
      <c r="F52" s="68"/>
      <c r="G52" s="68"/>
      <c r="H52" s="68"/>
      <c r="I52" s="28"/>
      <c r="J52" s="28"/>
    </row>
    <row r="53">
      <c r="A53" s="62">
        <v>50.0</v>
      </c>
      <c r="B53" s="31"/>
      <c r="C53" s="31"/>
      <c r="D53" s="28"/>
      <c r="E53" s="31"/>
      <c r="F53" s="31"/>
      <c r="G53" s="31"/>
      <c r="H53" s="31"/>
      <c r="I53" s="28"/>
      <c r="J53" s="28"/>
    </row>
    <row r="54">
      <c r="A54" s="62">
        <v>51.0</v>
      </c>
      <c r="B54" s="31"/>
      <c r="C54" s="31"/>
      <c r="D54" s="31"/>
      <c r="E54" s="31"/>
      <c r="F54" s="31"/>
      <c r="G54" s="31"/>
      <c r="H54" s="31"/>
      <c r="I54" s="28"/>
      <c r="J54" s="28"/>
    </row>
    <row r="55">
      <c r="A55" s="62">
        <v>52.0</v>
      </c>
      <c r="B55" s="31"/>
      <c r="C55" s="31"/>
      <c r="D55" s="28"/>
      <c r="E55" s="31"/>
      <c r="F55" s="31"/>
      <c r="G55" s="31"/>
      <c r="H55" s="31"/>
      <c r="I55" s="28"/>
      <c r="J55" s="28"/>
    </row>
    <row r="56">
      <c r="A56" s="62">
        <v>53.0</v>
      </c>
      <c r="B56" s="31"/>
      <c r="C56" s="31"/>
      <c r="D56" s="28"/>
      <c r="E56" s="31"/>
      <c r="F56" s="68"/>
      <c r="G56" s="68"/>
      <c r="H56" s="68"/>
      <c r="I56" s="28"/>
      <c r="J56" s="28"/>
    </row>
    <row r="57">
      <c r="A57" s="62">
        <v>54.0</v>
      </c>
      <c r="B57" s="31"/>
      <c r="C57" s="31"/>
      <c r="D57" s="31"/>
      <c r="E57" s="31"/>
      <c r="F57" s="31"/>
      <c r="G57" s="31"/>
      <c r="H57" s="31"/>
      <c r="I57" s="28"/>
      <c r="J57" s="28"/>
    </row>
    <row r="58">
      <c r="A58" s="62">
        <v>55.0</v>
      </c>
      <c r="B58" s="31"/>
      <c r="C58" s="31"/>
      <c r="D58" s="31"/>
      <c r="E58" s="31"/>
      <c r="F58" s="31"/>
      <c r="G58" s="31"/>
      <c r="H58" s="31"/>
      <c r="I58" s="28"/>
      <c r="J58" s="28"/>
    </row>
    <row r="59">
      <c r="A59" s="62">
        <v>56.0</v>
      </c>
      <c r="B59" s="31"/>
      <c r="C59" s="31"/>
      <c r="D59" s="28"/>
      <c r="E59" s="31"/>
      <c r="F59" s="31"/>
      <c r="G59" s="31"/>
      <c r="H59" s="31"/>
      <c r="I59" s="28"/>
      <c r="J59" s="28"/>
    </row>
    <row r="60">
      <c r="A60" s="62">
        <v>57.0</v>
      </c>
      <c r="B60" s="31"/>
      <c r="C60" s="31"/>
      <c r="D60" s="28"/>
      <c r="E60" s="31"/>
      <c r="F60" s="31"/>
      <c r="G60" s="31"/>
      <c r="H60" s="31"/>
      <c r="I60" s="28"/>
      <c r="J60" s="28"/>
    </row>
    <row r="61">
      <c r="A61" s="62">
        <v>58.0</v>
      </c>
      <c r="B61" s="31"/>
      <c r="C61" s="31"/>
      <c r="D61" s="28"/>
      <c r="E61" s="31"/>
      <c r="F61" s="68"/>
      <c r="G61" s="68"/>
      <c r="H61" s="68"/>
      <c r="I61" s="28"/>
      <c r="J61" s="28"/>
    </row>
    <row r="62">
      <c r="A62" s="82"/>
    </row>
    <row r="63">
      <c r="A63" s="82"/>
    </row>
    <row r="64">
      <c r="A64" s="82"/>
    </row>
    <row r="65">
      <c r="A65" s="82"/>
    </row>
    <row r="66">
      <c r="A66" s="82"/>
    </row>
    <row r="67">
      <c r="A67" s="82"/>
    </row>
    <row r="68">
      <c r="A68" s="82"/>
    </row>
    <row r="69">
      <c r="A69" s="82"/>
    </row>
    <row r="70">
      <c r="A70" s="82"/>
    </row>
    <row r="71">
      <c r="A71" s="82"/>
    </row>
    <row r="72">
      <c r="A72" s="82"/>
    </row>
    <row r="73">
      <c r="A73" s="82"/>
    </row>
    <row r="74">
      <c r="A74" s="82"/>
    </row>
    <row r="75">
      <c r="A75" s="82"/>
    </row>
    <row r="76">
      <c r="A76" s="82"/>
    </row>
    <row r="77">
      <c r="A77" s="82"/>
    </row>
    <row r="78">
      <c r="A78" s="82"/>
    </row>
    <row r="79">
      <c r="A79" s="82"/>
    </row>
    <row r="80">
      <c r="A80" s="82"/>
    </row>
    <row r="81">
      <c r="A81" s="82"/>
    </row>
    <row r="82">
      <c r="A82" s="82"/>
    </row>
    <row r="83">
      <c r="A83" s="82"/>
    </row>
    <row r="84">
      <c r="A84" s="82"/>
    </row>
    <row r="85">
      <c r="A85" s="82"/>
    </row>
    <row r="86">
      <c r="A86" s="82"/>
    </row>
    <row r="87">
      <c r="A87" s="82"/>
    </row>
    <row r="88">
      <c r="A88" s="82"/>
    </row>
    <row r="89">
      <c r="A89" s="82"/>
    </row>
    <row r="90">
      <c r="A90" s="82"/>
    </row>
    <row r="91">
      <c r="A91" s="82"/>
    </row>
    <row r="92">
      <c r="A92" s="82"/>
    </row>
    <row r="93">
      <c r="A93" s="82"/>
    </row>
    <row r="94">
      <c r="A94" s="82"/>
    </row>
    <row r="95">
      <c r="A95" s="82"/>
    </row>
    <row r="96">
      <c r="A96" s="82"/>
    </row>
    <row r="97">
      <c r="A97" s="82"/>
    </row>
    <row r="98">
      <c r="A98" s="82"/>
    </row>
    <row r="99">
      <c r="A99" s="82"/>
    </row>
    <row r="100">
      <c r="A100" s="82"/>
    </row>
    <row r="101">
      <c r="A101" s="82"/>
    </row>
    <row r="102">
      <c r="A102" s="82"/>
    </row>
    <row r="103">
      <c r="A103" s="82"/>
    </row>
    <row r="104">
      <c r="A104" s="82"/>
    </row>
    <row r="105">
      <c r="A105" s="82"/>
    </row>
    <row r="106">
      <c r="A106" s="82"/>
    </row>
    <row r="107">
      <c r="A107" s="82"/>
    </row>
    <row r="108">
      <c r="A108" s="82"/>
    </row>
    <row r="109">
      <c r="A109" s="82"/>
    </row>
    <row r="110">
      <c r="A110" s="82"/>
    </row>
    <row r="111">
      <c r="A111" s="82"/>
    </row>
    <row r="112">
      <c r="A112" s="82"/>
    </row>
    <row r="113">
      <c r="A113" s="82"/>
    </row>
    <row r="114">
      <c r="A114" s="82"/>
    </row>
    <row r="115">
      <c r="A115" s="82"/>
    </row>
    <row r="116">
      <c r="A116" s="82"/>
    </row>
    <row r="117">
      <c r="A117" s="82"/>
    </row>
    <row r="118">
      <c r="A118" s="82"/>
    </row>
    <row r="119">
      <c r="A119" s="82"/>
    </row>
    <row r="120">
      <c r="A120" s="82"/>
    </row>
    <row r="121">
      <c r="A121" s="82"/>
    </row>
    <row r="122">
      <c r="A122" s="82"/>
    </row>
    <row r="123">
      <c r="A123" s="82"/>
    </row>
    <row r="124">
      <c r="A124" s="82"/>
    </row>
    <row r="125">
      <c r="A125" s="82"/>
    </row>
    <row r="126">
      <c r="A126" s="82"/>
    </row>
    <row r="127">
      <c r="A127" s="82"/>
    </row>
    <row r="128">
      <c r="A128" s="82"/>
    </row>
    <row r="129">
      <c r="A129" s="82"/>
    </row>
    <row r="130">
      <c r="A130" s="82"/>
    </row>
    <row r="131">
      <c r="A131" s="82"/>
    </row>
    <row r="132">
      <c r="A132" s="82"/>
    </row>
    <row r="133">
      <c r="A133" s="82"/>
    </row>
    <row r="134">
      <c r="A134" s="82"/>
    </row>
    <row r="135">
      <c r="A135" s="82"/>
    </row>
    <row r="136">
      <c r="A136" s="82"/>
    </row>
    <row r="137">
      <c r="A137" s="82"/>
    </row>
    <row r="138">
      <c r="A138" s="82"/>
    </row>
    <row r="139">
      <c r="A139" s="82"/>
    </row>
    <row r="140">
      <c r="A140" s="82"/>
    </row>
    <row r="141">
      <c r="A141" s="82"/>
    </row>
    <row r="142">
      <c r="A142" s="82"/>
    </row>
    <row r="143">
      <c r="A143" s="82"/>
    </row>
    <row r="144">
      <c r="A144" s="82"/>
    </row>
    <row r="145">
      <c r="A145" s="82"/>
    </row>
    <row r="146">
      <c r="A146" s="82"/>
    </row>
    <row r="147">
      <c r="A147" s="82"/>
    </row>
    <row r="148">
      <c r="A148" s="82"/>
    </row>
    <row r="149">
      <c r="A149" s="82"/>
    </row>
    <row r="150">
      <c r="A150" s="82"/>
    </row>
    <row r="151">
      <c r="A151" s="82"/>
    </row>
    <row r="152">
      <c r="A152" s="82"/>
    </row>
    <row r="153">
      <c r="A153" s="82"/>
    </row>
    <row r="154">
      <c r="A154" s="82"/>
    </row>
    <row r="155">
      <c r="A155" s="82"/>
    </row>
    <row r="156">
      <c r="A156" s="82"/>
    </row>
    <row r="157">
      <c r="A157" s="82"/>
    </row>
    <row r="158">
      <c r="A158" s="82"/>
    </row>
    <row r="159">
      <c r="A159" s="82"/>
    </row>
    <row r="160">
      <c r="A160" s="82"/>
    </row>
    <row r="161">
      <c r="A161" s="82"/>
    </row>
    <row r="162">
      <c r="A162" s="82"/>
    </row>
    <row r="163">
      <c r="A163" s="82"/>
    </row>
    <row r="164">
      <c r="A164" s="82"/>
    </row>
    <row r="165">
      <c r="A165" s="82"/>
    </row>
    <row r="166">
      <c r="A166" s="82"/>
    </row>
    <row r="167">
      <c r="A167" s="82"/>
    </row>
    <row r="168">
      <c r="A168" s="82"/>
    </row>
    <row r="169">
      <c r="A169" s="82"/>
    </row>
    <row r="170">
      <c r="A170" s="82"/>
    </row>
    <row r="171">
      <c r="A171" s="82"/>
    </row>
    <row r="172">
      <c r="A172" s="82"/>
    </row>
    <row r="173">
      <c r="A173" s="82"/>
    </row>
    <row r="174">
      <c r="A174" s="82"/>
    </row>
    <row r="175">
      <c r="A175" s="82"/>
    </row>
    <row r="176">
      <c r="A176" s="82"/>
    </row>
    <row r="177">
      <c r="A177" s="82"/>
    </row>
    <row r="178">
      <c r="A178" s="82"/>
    </row>
    <row r="179">
      <c r="A179" s="82"/>
    </row>
    <row r="180">
      <c r="A180" s="82"/>
    </row>
    <row r="181">
      <c r="A181" s="82"/>
    </row>
    <row r="182">
      <c r="A182" s="82"/>
    </row>
    <row r="183">
      <c r="A183" s="82"/>
    </row>
    <row r="184">
      <c r="A184" s="82"/>
    </row>
    <row r="185">
      <c r="A185" s="82"/>
    </row>
    <row r="186">
      <c r="A186" s="82"/>
    </row>
    <row r="187">
      <c r="A187" s="82"/>
    </row>
    <row r="188">
      <c r="A188" s="82"/>
    </row>
    <row r="189">
      <c r="A189" s="82"/>
    </row>
    <row r="190">
      <c r="A190" s="82"/>
    </row>
    <row r="191">
      <c r="A191" s="82"/>
    </row>
    <row r="192">
      <c r="A192" s="82"/>
    </row>
    <row r="193">
      <c r="A193" s="82"/>
    </row>
    <row r="194">
      <c r="A194" s="82"/>
    </row>
    <row r="195">
      <c r="A195" s="82"/>
    </row>
    <row r="196">
      <c r="A196" s="82"/>
    </row>
    <row r="197">
      <c r="A197" s="82"/>
    </row>
    <row r="198">
      <c r="A198" s="82"/>
    </row>
    <row r="199">
      <c r="A199" s="82"/>
    </row>
    <row r="200">
      <c r="A200" s="82"/>
    </row>
    <row r="201">
      <c r="A201" s="82"/>
    </row>
    <row r="202">
      <c r="A202" s="82"/>
    </row>
    <row r="203">
      <c r="A203" s="82"/>
    </row>
    <row r="204">
      <c r="A204" s="82"/>
    </row>
    <row r="205">
      <c r="A205" s="82"/>
    </row>
    <row r="206">
      <c r="A206" s="82"/>
    </row>
    <row r="207">
      <c r="A207" s="82"/>
    </row>
    <row r="208">
      <c r="A208" s="82"/>
    </row>
    <row r="209">
      <c r="A209" s="82"/>
    </row>
    <row r="210">
      <c r="A210" s="82"/>
    </row>
    <row r="211">
      <c r="A211" s="82"/>
    </row>
    <row r="212">
      <c r="A212" s="82"/>
    </row>
    <row r="213">
      <c r="A213" s="82"/>
    </row>
    <row r="214">
      <c r="A214" s="82"/>
    </row>
    <row r="215">
      <c r="A215" s="82"/>
    </row>
    <row r="216">
      <c r="A216" s="82"/>
    </row>
    <row r="217">
      <c r="A217" s="82"/>
    </row>
    <row r="218">
      <c r="A218" s="82"/>
    </row>
    <row r="219">
      <c r="A219" s="82"/>
    </row>
    <row r="220">
      <c r="A220" s="82"/>
    </row>
    <row r="221">
      <c r="A221" s="82"/>
    </row>
    <row r="222">
      <c r="A222" s="82"/>
    </row>
    <row r="223">
      <c r="A223" s="82"/>
    </row>
    <row r="224">
      <c r="A224" s="82"/>
    </row>
    <row r="225">
      <c r="A225" s="82"/>
    </row>
    <row r="226">
      <c r="A226" s="82"/>
    </row>
    <row r="227">
      <c r="A227" s="82"/>
    </row>
    <row r="228">
      <c r="A228" s="82"/>
    </row>
    <row r="229">
      <c r="A229" s="82"/>
    </row>
    <row r="230">
      <c r="A230" s="82"/>
    </row>
    <row r="231">
      <c r="A231" s="82"/>
    </row>
    <row r="232">
      <c r="A232" s="82"/>
    </row>
    <row r="233">
      <c r="A233" s="82"/>
    </row>
    <row r="234">
      <c r="A234" s="82"/>
    </row>
    <row r="235">
      <c r="A235" s="82"/>
    </row>
    <row r="236">
      <c r="A236" s="82"/>
    </row>
    <row r="237">
      <c r="A237" s="82"/>
    </row>
    <row r="238">
      <c r="A238" s="82"/>
    </row>
    <row r="239">
      <c r="A239" s="82"/>
    </row>
    <row r="240">
      <c r="A240" s="82"/>
    </row>
    <row r="241">
      <c r="A241" s="82"/>
    </row>
    <row r="242">
      <c r="A242" s="82"/>
    </row>
    <row r="243">
      <c r="A243" s="82"/>
    </row>
    <row r="244">
      <c r="A244" s="82"/>
    </row>
    <row r="245">
      <c r="A245" s="82"/>
    </row>
    <row r="246">
      <c r="A246" s="82"/>
    </row>
    <row r="247">
      <c r="A247" s="82"/>
    </row>
    <row r="248">
      <c r="A248" s="82"/>
    </row>
    <row r="249">
      <c r="A249" s="82"/>
    </row>
    <row r="250">
      <c r="A250" s="82"/>
    </row>
    <row r="251">
      <c r="A251" s="82"/>
    </row>
    <row r="252">
      <c r="A252" s="82"/>
    </row>
    <row r="253">
      <c r="A253" s="82"/>
    </row>
    <row r="254">
      <c r="A254" s="82"/>
    </row>
    <row r="255">
      <c r="A255" s="82"/>
    </row>
    <row r="256">
      <c r="A256" s="82"/>
    </row>
    <row r="257">
      <c r="A257" s="82"/>
    </row>
    <row r="258">
      <c r="A258" s="82"/>
    </row>
    <row r="259">
      <c r="A259" s="82"/>
    </row>
    <row r="260">
      <c r="A260" s="82"/>
    </row>
    <row r="261">
      <c r="A261" s="82"/>
    </row>
    <row r="262">
      <c r="A262" s="82"/>
    </row>
    <row r="263">
      <c r="A263" s="82"/>
    </row>
    <row r="264">
      <c r="A264" s="82"/>
    </row>
    <row r="265">
      <c r="A265" s="82"/>
    </row>
    <row r="266">
      <c r="A266" s="82"/>
    </row>
    <row r="267">
      <c r="A267" s="82"/>
    </row>
    <row r="268">
      <c r="A268" s="82"/>
    </row>
    <row r="269">
      <c r="A269" s="82"/>
    </row>
    <row r="270">
      <c r="A270" s="82"/>
    </row>
    <row r="271">
      <c r="A271" s="82"/>
    </row>
    <row r="272">
      <c r="A272" s="82"/>
    </row>
    <row r="273">
      <c r="A273" s="82"/>
    </row>
    <row r="274">
      <c r="A274" s="82"/>
    </row>
    <row r="275">
      <c r="A275" s="82"/>
    </row>
    <row r="276">
      <c r="A276" s="82"/>
    </row>
    <row r="277">
      <c r="A277" s="82"/>
    </row>
    <row r="278">
      <c r="A278" s="82"/>
    </row>
    <row r="279">
      <c r="A279" s="82"/>
    </row>
    <row r="280">
      <c r="A280" s="82"/>
    </row>
    <row r="281">
      <c r="A281" s="82"/>
    </row>
    <row r="282">
      <c r="A282" s="82"/>
    </row>
    <row r="283">
      <c r="A283" s="82"/>
    </row>
    <row r="284">
      <c r="A284" s="82"/>
    </row>
    <row r="285">
      <c r="A285" s="82"/>
    </row>
    <row r="286">
      <c r="A286" s="82"/>
    </row>
    <row r="287">
      <c r="A287" s="82"/>
    </row>
    <row r="288">
      <c r="A288" s="82"/>
    </row>
    <row r="289">
      <c r="A289" s="82"/>
    </row>
    <row r="290">
      <c r="A290" s="82"/>
    </row>
    <row r="291">
      <c r="A291" s="82"/>
    </row>
    <row r="292">
      <c r="A292" s="82"/>
    </row>
    <row r="293">
      <c r="A293" s="82"/>
    </row>
    <row r="294">
      <c r="A294" s="82"/>
    </row>
    <row r="295">
      <c r="A295" s="82"/>
    </row>
    <row r="296">
      <c r="A296" s="82"/>
    </row>
    <row r="297">
      <c r="A297" s="82"/>
    </row>
    <row r="298">
      <c r="A298" s="82"/>
    </row>
    <row r="299">
      <c r="A299" s="82"/>
    </row>
    <row r="300">
      <c r="A300" s="82"/>
    </row>
    <row r="301">
      <c r="A301" s="82"/>
    </row>
    <row r="302">
      <c r="A302" s="82"/>
    </row>
    <row r="303">
      <c r="A303" s="82"/>
    </row>
    <row r="304">
      <c r="A304" s="82"/>
    </row>
    <row r="305">
      <c r="A305" s="82"/>
    </row>
    <row r="306">
      <c r="A306" s="82"/>
    </row>
    <row r="307">
      <c r="A307" s="82"/>
    </row>
    <row r="308">
      <c r="A308" s="82"/>
    </row>
    <row r="309">
      <c r="A309" s="82"/>
    </row>
    <row r="310">
      <c r="A310" s="82"/>
    </row>
    <row r="311">
      <c r="A311" s="82"/>
    </row>
    <row r="312">
      <c r="A312" s="82"/>
    </row>
    <row r="313">
      <c r="A313" s="82"/>
    </row>
    <row r="314">
      <c r="A314" s="82"/>
    </row>
    <row r="315">
      <c r="A315" s="82"/>
    </row>
    <row r="316">
      <c r="A316" s="82"/>
    </row>
    <row r="317">
      <c r="A317" s="82"/>
    </row>
    <row r="318">
      <c r="A318" s="82"/>
    </row>
    <row r="319">
      <c r="A319" s="82"/>
    </row>
    <row r="320">
      <c r="A320" s="82"/>
    </row>
    <row r="321">
      <c r="A321" s="82"/>
    </row>
    <row r="322">
      <c r="A322" s="82"/>
    </row>
    <row r="323">
      <c r="A323" s="82"/>
    </row>
    <row r="324">
      <c r="A324" s="82"/>
    </row>
    <row r="325">
      <c r="A325" s="82"/>
    </row>
    <row r="326">
      <c r="A326" s="82"/>
    </row>
    <row r="327">
      <c r="A327" s="82"/>
    </row>
    <row r="328">
      <c r="A328" s="82"/>
    </row>
    <row r="329">
      <c r="A329" s="82"/>
    </row>
    <row r="330">
      <c r="A330" s="82"/>
    </row>
    <row r="331">
      <c r="A331" s="82"/>
    </row>
    <row r="332">
      <c r="A332" s="82"/>
    </row>
    <row r="333">
      <c r="A333" s="82"/>
    </row>
    <row r="334">
      <c r="A334" s="82"/>
    </row>
    <row r="335">
      <c r="A335" s="82"/>
    </row>
    <row r="336">
      <c r="A336" s="82"/>
    </row>
    <row r="337">
      <c r="A337" s="82"/>
    </row>
    <row r="338">
      <c r="A338" s="82"/>
    </row>
    <row r="339">
      <c r="A339" s="82"/>
    </row>
    <row r="340">
      <c r="A340" s="82"/>
    </row>
    <row r="341">
      <c r="A341" s="82"/>
    </row>
    <row r="342">
      <c r="A342" s="82"/>
    </row>
    <row r="343">
      <c r="A343" s="82"/>
    </row>
    <row r="344">
      <c r="A344" s="82"/>
    </row>
    <row r="345">
      <c r="A345" s="82"/>
    </row>
    <row r="346">
      <c r="A346" s="82"/>
    </row>
    <row r="347">
      <c r="A347" s="82"/>
    </row>
    <row r="348">
      <c r="A348" s="82"/>
    </row>
    <row r="349">
      <c r="A349" s="82"/>
    </row>
    <row r="350">
      <c r="A350" s="82"/>
    </row>
    <row r="351">
      <c r="A351" s="82"/>
    </row>
    <row r="352">
      <c r="A352" s="82"/>
    </row>
    <row r="353">
      <c r="A353" s="82"/>
    </row>
    <row r="354">
      <c r="A354" s="82"/>
    </row>
    <row r="355">
      <c r="A355" s="82"/>
    </row>
    <row r="356">
      <c r="A356" s="82"/>
    </row>
    <row r="357">
      <c r="A357" s="82"/>
    </row>
    <row r="358">
      <c r="A358" s="82"/>
    </row>
    <row r="359">
      <c r="A359" s="82"/>
    </row>
    <row r="360">
      <c r="A360" s="82"/>
    </row>
    <row r="361">
      <c r="A361" s="82"/>
    </row>
    <row r="362">
      <c r="A362" s="82"/>
    </row>
    <row r="363">
      <c r="A363" s="82"/>
    </row>
    <row r="364">
      <c r="A364" s="82"/>
    </row>
    <row r="365">
      <c r="A365" s="82"/>
    </row>
    <row r="366">
      <c r="A366" s="82"/>
    </row>
    <row r="367">
      <c r="A367" s="82"/>
    </row>
    <row r="368">
      <c r="A368" s="82"/>
    </row>
    <row r="369">
      <c r="A369" s="82"/>
    </row>
    <row r="370">
      <c r="A370" s="82"/>
    </row>
    <row r="371">
      <c r="A371" s="82"/>
    </row>
    <row r="372">
      <c r="A372" s="82"/>
    </row>
    <row r="373">
      <c r="A373" s="82"/>
    </row>
    <row r="374">
      <c r="A374" s="82"/>
    </row>
    <row r="375">
      <c r="A375" s="82"/>
    </row>
    <row r="376">
      <c r="A376" s="82"/>
    </row>
    <row r="377">
      <c r="A377" s="82"/>
    </row>
    <row r="378">
      <c r="A378" s="82"/>
    </row>
    <row r="379">
      <c r="A379" s="82"/>
    </row>
    <row r="380">
      <c r="A380" s="82"/>
    </row>
    <row r="381">
      <c r="A381" s="82"/>
    </row>
    <row r="382">
      <c r="A382" s="82"/>
    </row>
    <row r="383">
      <c r="A383" s="82"/>
    </row>
    <row r="384">
      <c r="A384" s="82"/>
    </row>
    <row r="385">
      <c r="A385" s="82"/>
    </row>
    <row r="386">
      <c r="A386" s="82"/>
    </row>
    <row r="387">
      <c r="A387" s="82"/>
    </row>
    <row r="388">
      <c r="A388" s="82"/>
    </row>
    <row r="389">
      <c r="A389" s="82"/>
    </row>
    <row r="390">
      <c r="A390" s="82"/>
    </row>
    <row r="391">
      <c r="A391" s="82"/>
    </row>
    <row r="392">
      <c r="A392" s="82"/>
    </row>
    <row r="393">
      <c r="A393" s="82"/>
    </row>
    <row r="394">
      <c r="A394" s="82"/>
    </row>
    <row r="395">
      <c r="A395" s="82"/>
    </row>
    <row r="396">
      <c r="A396" s="82"/>
    </row>
    <row r="397">
      <c r="A397" s="82"/>
    </row>
    <row r="398">
      <c r="A398" s="82"/>
    </row>
    <row r="399">
      <c r="A399" s="82"/>
    </row>
    <row r="400">
      <c r="A400" s="82"/>
    </row>
    <row r="401">
      <c r="A401" s="82"/>
    </row>
    <row r="402">
      <c r="A402" s="82"/>
    </row>
    <row r="403">
      <c r="A403" s="82"/>
    </row>
    <row r="404">
      <c r="A404" s="82"/>
    </row>
    <row r="405">
      <c r="A405" s="82"/>
    </row>
    <row r="406">
      <c r="A406" s="82"/>
    </row>
    <row r="407">
      <c r="A407" s="82"/>
    </row>
    <row r="408">
      <c r="A408" s="82"/>
    </row>
    <row r="409">
      <c r="A409" s="82"/>
    </row>
    <row r="410">
      <c r="A410" s="82"/>
    </row>
    <row r="411">
      <c r="A411" s="82"/>
    </row>
    <row r="412">
      <c r="A412" s="82"/>
    </row>
    <row r="413">
      <c r="A413" s="82"/>
    </row>
    <row r="414">
      <c r="A414" s="82"/>
    </row>
    <row r="415">
      <c r="A415" s="82"/>
    </row>
    <row r="416">
      <c r="A416" s="82"/>
    </row>
    <row r="417">
      <c r="A417" s="82"/>
    </row>
    <row r="418">
      <c r="A418" s="82"/>
    </row>
    <row r="419">
      <c r="A419" s="82"/>
    </row>
    <row r="420">
      <c r="A420" s="82"/>
    </row>
    <row r="421">
      <c r="A421" s="82"/>
    </row>
    <row r="422">
      <c r="A422" s="82"/>
    </row>
    <row r="423">
      <c r="A423" s="82"/>
    </row>
    <row r="424">
      <c r="A424" s="82"/>
    </row>
    <row r="425">
      <c r="A425" s="82"/>
    </row>
    <row r="426">
      <c r="A426" s="82"/>
    </row>
    <row r="427">
      <c r="A427" s="82"/>
    </row>
    <row r="428">
      <c r="A428" s="82"/>
    </row>
    <row r="429">
      <c r="A429" s="82"/>
    </row>
    <row r="430">
      <c r="A430" s="82"/>
    </row>
    <row r="431">
      <c r="A431" s="82"/>
    </row>
    <row r="432">
      <c r="A432" s="82"/>
    </row>
    <row r="433">
      <c r="A433" s="82"/>
    </row>
    <row r="434">
      <c r="A434" s="82"/>
    </row>
    <row r="435">
      <c r="A435" s="82"/>
    </row>
    <row r="436">
      <c r="A436" s="82"/>
    </row>
    <row r="437">
      <c r="A437" s="82"/>
    </row>
    <row r="438">
      <c r="A438" s="82"/>
    </row>
    <row r="439">
      <c r="A439" s="82"/>
    </row>
    <row r="440">
      <c r="A440" s="82"/>
    </row>
    <row r="441">
      <c r="A441" s="82"/>
    </row>
    <row r="442">
      <c r="A442" s="82"/>
    </row>
    <row r="443">
      <c r="A443" s="82"/>
    </row>
    <row r="444">
      <c r="A444" s="82"/>
    </row>
    <row r="445">
      <c r="A445" s="82"/>
    </row>
    <row r="446">
      <c r="A446" s="82"/>
    </row>
    <row r="447">
      <c r="A447" s="82"/>
    </row>
    <row r="448">
      <c r="A448" s="82"/>
    </row>
    <row r="449">
      <c r="A449" s="82"/>
    </row>
    <row r="450">
      <c r="A450" s="82"/>
    </row>
    <row r="451">
      <c r="A451" s="82"/>
    </row>
    <row r="452">
      <c r="A452" s="82"/>
    </row>
    <row r="453">
      <c r="A453" s="82"/>
    </row>
    <row r="454">
      <c r="A454" s="82"/>
    </row>
    <row r="455">
      <c r="A455" s="82"/>
    </row>
    <row r="456">
      <c r="A456" s="82"/>
    </row>
    <row r="457">
      <c r="A457" s="82"/>
    </row>
    <row r="458">
      <c r="A458" s="82"/>
    </row>
    <row r="459">
      <c r="A459" s="82"/>
    </row>
    <row r="460">
      <c r="A460" s="82"/>
    </row>
    <row r="461">
      <c r="A461" s="82"/>
    </row>
    <row r="462">
      <c r="A462" s="82"/>
    </row>
    <row r="463">
      <c r="A463" s="82"/>
    </row>
    <row r="464">
      <c r="A464" s="82"/>
    </row>
    <row r="465">
      <c r="A465" s="82"/>
    </row>
    <row r="466">
      <c r="A466" s="82"/>
    </row>
    <row r="467">
      <c r="A467" s="82"/>
    </row>
    <row r="468">
      <c r="A468" s="82"/>
    </row>
    <row r="469">
      <c r="A469" s="82"/>
    </row>
    <row r="470">
      <c r="A470" s="82"/>
    </row>
    <row r="471">
      <c r="A471" s="82"/>
    </row>
    <row r="472">
      <c r="A472" s="82"/>
    </row>
    <row r="473">
      <c r="A473" s="82"/>
    </row>
    <row r="474">
      <c r="A474" s="82"/>
    </row>
    <row r="475">
      <c r="A475" s="82"/>
    </row>
    <row r="476">
      <c r="A476" s="82"/>
    </row>
    <row r="477">
      <c r="A477" s="82"/>
    </row>
    <row r="478">
      <c r="A478" s="82"/>
    </row>
    <row r="479">
      <c r="A479" s="82"/>
    </row>
    <row r="480">
      <c r="A480" s="82"/>
    </row>
    <row r="481">
      <c r="A481" s="82"/>
    </row>
    <row r="482">
      <c r="A482" s="82"/>
    </row>
    <row r="483">
      <c r="A483" s="82"/>
    </row>
    <row r="484">
      <c r="A484" s="82"/>
    </row>
    <row r="485">
      <c r="A485" s="82"/>
    </row>
    <row r="486">
      <c r="A486" s="82"/>
    </row>
    <row r="487">
      <c r="A487" s="82"/>
    </row>
    <row r="488">
      <c r="A488" s="82"/>
    </row>
    <row r="489">
      <c r="A489" s="82"/>
    </row>
    <row r="490">
      <c r="A490" s="82"/>
    </row>
    <row r="491">
      <c r="A491" s="82"/>
    </row>
    <row r="492">
      <c r="A492" s="82"/>
    </row>
    <row r="493">
      <c r="A493" s="82"/>
    </row>
    <row r="494">
      <c r="A494" s="82"/>
    </row>
    <row r="495">
      <c r="A495" s="82"/>
    </row>
    <row r="496">
      <c r="A496" s="82"/>
    </row>
    <row r="497">
      <c r="A497" s="82"/>
    </row>
    <row r="498">
      <c r="A498" s="82"/>
    </row>
    <row r="499">
      <c r="A499" s="82"/>
    </row>
    <row r="500">
      <c r="A500" s="82"/>
    </row>
    <row r="501">
      <c r="A501" s="82"/>
    </row>
    <row r="502">
      <c r="A502" s="82"/>
    </row>
    <row r="503">
      <c r="A503" s="82"/>
    </row>
    <row r="504">
      <c r="A504" s="82"/>
    </row>
    <row r="505">
      <c r="A505" s="82"/>
    </row>
    <row r="506">
      <c r="A506" s="82"/>
    </row>
    <row r="507">
      <c r="A507" s="82"/>
    </row>
    <row r="508">
      <c r="A508" s="82"/>
    </row>
    <row r="509">
      <c r="A509" s="82"/>
    </row>
    <row r="510">
      <c r="A510" s="82"/>
    </row>
    <row r="511">
      <c r="A511" s="82"/>
    </row>
    <row r="512">
      <c r="A512" s="82"/>
    </row>
    <row r="513">
      <c r="A513" s="82"/>
    </row>
    <row r="514">
      <c r="A514" s="82"/>
    </row>
    <row r="515">
      <c r="A515" s="82"/>
    </row>
    <row r="516">
      <c r="A516" s="82"/>
    </row>
    <row r="517">
      <c r="A517" s="82"/>
    </row>
    <row r="518">
      <c r="A518" s="82"/>
    </row>
    <row r="519">
      <c r="A519" s="82"/>
    </row>
    <row r="520">
      <c r="A520" s="82"/>
    </row>
    <row r="521">
      <c r="A521" s="82"/>
    </row>
    <row r="522">
      <c r="A522" s="82"/>
    </row>
    <row r="523">
      <c r="A523" s="82"/>
    </row>
    <row r="524">
      <c r="A524" s="82"/>
    </row>
    <row r="525">
      <c r="A525" s="82"/>
    </row>
    <row r="526">
      <c r="A526" s="82"/>
    </row>
    <row r="527">
      <c r="A527" s="82"/>
    </row>
    <row r="528">
      <c r="A528" s="82"/>
    </row>
    <row r="529">
      <c r="A529" s="82"/>
    </row>
    <row r="530">
      <c r="A530" s="82"/>
    </row>
    <row r="531">
      <c r="A531" s="82"/>
    </row>
    <row r="532">
      <c r="A532" s="82"/>
    </row>
    <row r="533">
      <c r="A533" s="82"/>
    </row>
    <row r="534">
      <c r="A534" s="82"/>
    </row>
    <row r="535">
      <c r="A535" s="82"/>
    </row>
    <row r="536">
      <c r="A536" s="82"/>
    </row>
    <row r="537">
      <c r="A537" s="82"/>
    </row>
    <row r="538">
      <c r="A538" s="82"/>
    </row>
    <row r="539">
      <c r="A539" s="82"/>
    </row>
    <row r="540">
      <c r="A540" s="82"/>
    </row>
    <row r="541">
      <c r="A541" s="82"/>
    </row>
    <row r="542">
      <c r="A542" s="82"/>
    </row>
    <row r="543">
      <c r="A543" s="82"/>
    </row>
    <row r="544">
      <c r="A544" s="82"/>
    </row>
    <row r="545">
      <c r="A545" s="82"/>
    </row>
    <row r="546">
      <c r="A546" s="82"/>
    </row>
    <row r="547">
      <c r="A547" s="82"/>
    </row>
    <row r="548">
      <c r="A548" s="82"/>
    </row>
    <row r="549">
      <c r="A549" s="82"/>
    </row>
    <row r="550">
      <c r="A550" s="82"/>
    </row>
    <row r="551">
      <c r="A551" s="82"/>
    </row>
    <row r="552">
      <c r="A552" s="82"/>
    </row>
    <row r="553">
      <c r="A553" s="82"/>
    </row>
    <row r="554">
      <c r="A554" s="82"/>
    </row>
    <row r="555">
      <c r="A555" s="82"/>
    </row>
    <row r="556">
      <c r="A556" s="82"/>
    </row>
    <row r="557">
      <c r="A557" s="82"/>
    </row>
    <row r="558">
      <c r="A558" s="82"/>
    </row>
    <row r="559">
      <c r="A559" s="82"/>
    </row>
    <row r="560">
      <c r="A560" s="82"/>
    </row>
    <row r="561">
      <c r="A561" s="82"/>
    </row>
    <row r="562">
      <c r="A562" s="82"/>
    </row>
    <row r="563">
      <c r="A563" s="82"/>
    </row>
    <row r="564">
      <c r="A564" s="82"/>
    </row>
    <row r="565">
      <c r="A565" s="82"/>
    </row>
    <row r="566">
      <c r="A566" s="82"/>
    </row>
    <row r="567">
      <c r="A567" s="82"/>
    </row>
    <row r="568">
      <c r="A568" s="82"/>
    </row>
    <row r="569">
      <c r="A569" s="82"/>
    </row>
    <row r="570">
      <c r="A570" s="82"/>
    </row>
    <row r="571">
      <c r="A571" s="82"/>
    </row>
    <row r="572">
      <c r="A572" s="82"/>
    </row>
    <row r="573">
      <c r="A573" s="82"/>
    </row>
    <row r="574">
      <c r="A574" s="82"/>
    </row>
    <row r="575">
      <c r="A575" s="82"/>
    </row>
    <row r="576">
      <c r="A576" s="82"/>
    </row>
    <row r="577">
      <c r="A577" s="82"/>
    </row>
    <row r="578">
      <c r="A578" s="82"/>
    </row>
    <row r="579">
      <c r="A579" s="82"/>
    </row>
    <row r="580">
      <c r="A580" s="82"/>
    </row>
    <row r="581">
      <c r="A581" s="82"/>
    </row>
    <row r="582">
      <c r="A582" s="82"/>
    </row>
    <row r="583">
      <c r="A583" s="82"/>
    </row>
    <row r="584">
      <c r="A584" s="82"/>
    </row>
    <row r="585">
      <c r="A585" s="82"/>
    </row>
    <row r="586">
      <c r="A586" s="82"/>
    </row>
    <row r="587">
      <c r="A587" s="82"/>
    </row>
    <row r="588">
      <c r="A588" s="82"/>
    </row>
    <row r="589">
      <c r="A589" s="82"/>
    </row>
    <row r="590">
      <c r="A590" s="82"/>
    </row>
    <row r="591">
      <c r="A591" s="82"/>
    </row>
    <row r="592">
      <c r="A592" s="82"/>
    </row>
    <row r="593">
      <c r="A593" s="82"/>
    </row>
    <row r="594">
      <c r="A594" s="82"/>
    </row>
    <row r="595">
      <c r="A595" s="82"/>
    </row>
    <row r="596">
      <c r="A596" s="82"/>
    </row>
    <row r="597">
      <c r="A597" s="82"/>
    </row>
    <row r="598">
      <c r="A598" s="82"/>
    </row>
    <row r="599">
      <c r="A599" s="82"/>
    </row>
    <row r="600">
      <c r="A600" s="82"/>
    </row>
    <row r="601">
      <c r="A601" s="82"/>
    </row>
    <row r="602">
      <c r="A602" s="82"/>
    </row>
    <row r="603">
      <c r="A603" s="82"/>
    </row>
    <row r="604">
      <c r="A604" s="82"/>
    </row>
    <row r="605">
      <c r="A605" s="82"/>
    </row>
    <row r="606">
      <c r="A606" s="82"/>
    </row>
    <row r="607">
      <c r="A607" s="82"/>
    </row>
    <row r="608">
      <c r="A608" s="82"/>
    </row>
    <row r="609">
      <c r="A609" s="82"/>
    </row>
    <row r="610">
      <c r="A610" s="82"/>
    </row>
    <row r="611">
      <c r="A611" s="82"/>
    </row>
    <row r="612">
      <c r="A612" s="82"/>
    </row>
    <row r="613">
      <c r="A613" s="82"/>
    </row>
    <row r="614">
      <c r="A614" s="82"/>
    </row>
    <row r="615">
      <c r="A615" s="82"/>
    </row>
    <row r="616">
      <c r="A616" s="82"/>
    </row>
    <row r="617">
      <c r="A617" s="82"/>
    </row>
    <row r="618">
      <c r="A618" s="82"/>
    </row>
    <row r="619">
      <c r="A619" s="82"/>
    </row>
    <row r="620">
      <c r="A620" s="82"/>
    </row>
    <row r="621">
      <c r="A621" s="82"/>
    </row>
    <row r="622">
      <c r="A622" s="82"/>
    </row>
    <row r="623">
      <c r="A623" s="82"/>
    </row>
    <row r="624">
      <c r="A624" s="82"/>
    </row>
    <row r="625">
      <c r="A625" s="82"/>
    </row>
    <row r="626">
      <c r="A626" s="82"/>
    </row>
    <row r="627">
      <c r="A627" s="82"/>
    </row>
    <row r="628">
      <c r="A628" s="82"/>
    </row>
    <row r="629">
      <c r="A629" s="82"/>
    </row>
    <row r="630">
      <c r="A630" s="82"/>
    </row>
    <row r="631">
      <c r="A631" s="82"/>
    </row>
    <row r="632">
      <c r="A632" s="82"/>
    </row>
    <row r="633">
      <c r="A633" s="82"/>
    </row>
    <row r="634">
      <c r="A634" s="82"/>
    </row>
    <row r="635">
      <c r="A635" s="82"/>
    </row>
    <row r="636">
      <c r="A636" s="82"/>
    </row>
    <row r="637">
      <c r="A637" s="82"/>
    </row>
    <row r="638">
      <c r="A638" s="82"/>
    </row>
    <row r="639">
      <c r="A639" s="82"/>
    </row>
    <row r="640">
      <c r="A640" s="82"/>
    </row>
    <row r="641">
      <c r="A641" s="82"/>
    </row>
    <row r="642">
      <c r="A642" s="82"/>
    </row>
    <row r="643">
      <c r="A643" s="82"/>
    </row>
    <row r="644">
      <c r="A644" s="82"/>
    </row>
    <row r="645">
      <c r="A645" s="82"/>
    </row>
    <row r="646">
      <c r="A646" s="82"/>
    </row>
    <row r="647">
      <c r="A647" s="82"/>
    </row>
    <row r="648">
      <c r="A648" s="82"/>
    </row>
    <row r="649">
      <c r="A649" s="82"/>
    </row>
    <row r="650">
      <c r="A650" s="82"/>
    </row>
    <row r="651">
      <c r="A651" s="82"/>
    </row>
    <row r="652">
      <c r="A652" s="82"/>
    </row>
    <row r="653">
      <c r="A653" s="82"/>
    </row>
    <row r="654">
      <c r="A654" s="82"/>
    </row>
    <row r="655">
      <c r="A655" s="82"/>
    </row>
    <row r="656">
      <c r="A656" s="82"/>
    </row>
    <row r="657">
      <c r="A657" s="82"/>
    </row>
    <row r="658">
      <c r="A658" s="82"/>
    </row>
    <row r="659">
      <c r="A659" s="82"/>
    </row>
    <row r="660">
      <c r="A660" s="82"/>
    </row>
    <row r="661">
      <c r="A661" s="82"/>
    </row>
    <row r="662">
      <c r="A662" s="82"/>
    </row>
    <row r="663">
      <c r="A663" s="82"/>
    </row>
    <row r="664">
      <c r="A664" s="82"/>
    </row>
    <row r="665">
      <c r="A665" s="82"/>
    </row>
    <row r="666">
      <c r="A666" s="82"/>
    </row>
    <row r="667">
      <c r="A667" s="82"/>
    </row>
    <row r="668">
      <c r="A668" s="82"/>
    </row>
    <row r="669">
      <c r="A669" s="82"/>
    </row>
    <row r="670">
      <c r="A670" s="82"/>
    </row>
    <row r="671">
      <c r="A671" s="82"/>
    </row>
    <row r="672">
      <c r="A672" s="82"/>
    </row>
    <row r="673">
      <c r="A673" s="82"/>
    </row>
    <row r="674">
      <c r="A674" s="82"/>
    </row>
    <row r="675">
      <c r="A675" s="82"/>
    </row>
    <row r="676">
      <c r="A676" s="82"/>
    </row>
    <row r="677">
      <c r="A677" s="82"/>
    </row>
    <row r="678">
      <c r="A678" s="82"/>
    </row>
    <row r="679">
      <c r="A679" s="82"/>
    </row>
    <row r="680">
      <c r="A680" s="82"/>
    </row>
    <row r="681">
      <c r="A681" s="82"/>
    </row>
    <row r="682">
      <c r="A682" s="82"/>
    </row>
    <row r="683">
      <c r="A683" s="82"/>
    </row>
    <row r="684">
      <c r="A684" s="82"/>
    </row>
    <row r="685">
      <c r="A685" s="82"/>
    </row>
    <row r="686">
      <c r="A686" s="82"/>
    </row>
    <row r="687">
      <c r="A687" s="82"/>
    </row>
    <row r="688">
      <c r="A688" s="82"/>
    </row>
    <row r="689">
      <c r="A689" s="82"/>
    </row>
    <row r="690">
      <c r="A690" s="82"/>
    </row>
    <row r="691">
      <c r="A691" s="82"/>
    </row>
    <row r="692">
      <c r="A692" s="82"/>
    </row>
    <row r="693">
      <c r="A693" s="82"/>
    </row>
    <row r="694">
      <c r="A694" s="82"/>
    </row>
    <row r="695">
      <c r="A695" s="82"/>
    </row>
    <row r="696">
      <c r="A696" s="82"/>
    </row>
    <row r="697">
      <c r="A697" s="82"/>
    </row>
    <row r="698">
      <c r="A698" s="82"/>
    </row>
    <row r="699">
      <c r="A699" s="82"/>
    </row>
    <row r="700">
      <c r="A700" s="82"/>
    </row>
    <row r="701">
      <c r="A701" s="82"/>
    </row>
    <row r="702">
      <c r="A702" s="82"/>
    </row>
    <row r="703">
      <c r="A703" s="82"/>
    </row>
    <row r="704">
      <c r="A704" s="82"/>
    </row>
    <row r="705">
      <c r="A705" s="82"/>
    </row>
    <row r="706">
      <c r="A706" s="82"/>
    </row>
    <row r="707">
      <c r="A707" s="82"/>
    </row>
    <row r="708">
      <c r="A708" s="82"/>
    </row>
    <row r="709">
      <c r="A709" s="82"/>
    </row>
    <row r="710">
      <c r="A710" s="82"/>
    </row>
    <row r="711">
      <c r="A711" s="82"/>
    </row>
    <row r="712">
      <c r="A712" s="82"/>
    </row>
    <row r="713">
      <c r="A713" s="82"/>
    </row>
    <row r="714">
      <c r="A714" s="82"/>
    </row>
    <row r="715">
      <c r="A715" s="82"/>
    </row>
    <row r="716">
      <c r="A716" s="82"/>
    </row>
    <row r="717">
      <c r="A717" s="82"/>
    </row>
    <row r="718">
      <c r="A718" s="82"/>
    </row>
    <row r="719">
      <c r="A719" s="82"/>
    </row>
    <row r="720">
      <c r="A720" s="82"/>
    </row>
    <row r="721">
      <c r="A721" s="82"/>
    </row>
    <row r="722">
      <c r="A722" s="82"/>
    </row>
    <row r="723">
      <c r="A723" s="82"/>
    </row>
    <row r="724">
      <c r="A724" s="82"/>
    </row>
    <row r="725">
      <c r="A725" s="82"/>
    </row>
    <row r="726">
      <c r="A726" s="82"/>
    </row>
    <row r="727">
      <c r="A727" s="82"/>
    </row>
    <row r="728">
      <c r="A728" s="82"/>
    </row>
    <row r="729">
      <c r="A729" s="82"/>
    </row>
    <row r="730">
      <c r="A730" s="82"/>
    </row>
    <row r="731">
      <c r="A731" s="82"/>
    </row>
    <row r="732">
      <c r="A732" s="82"/>
    </row>
    <row r="733">
      <c r="A733" s="82"/>
    </row>
    <row r="734">
      <c r="A734" s="82"/>
    </row>
    <row r="735">
      <c r="A735" s="82"/>
    </row>
    <row r="736">
      <c r="A736" s="82"/>
    </row>
    <row r="737">
      <c r="A737" s="82"/>
    </row>
    <row r="738">
      <c r="A738" s="82"/>
    </row>
    <row r="739">
      <c r="A739" s="82"/>
    </row>
    <row r="740">
      <c r="A740" s="82"/>
    </row>
    <row r="741">
      <c r="A741" s="82"/>
    </row>
    <row r="742">
      <c r="A742" s="82"/>
    </row>
    <row r="743">
      <c r="A743" s="82"/>
    </row>
    <row r="744">
      <c r="A744" s="82"/>
    </row>
    <row r="745">
      <c r="A745" s="82"/>
    </row>
    <row r="746">
      <c r="A746" s="82"/>
    </row>
    <row r="747">
      <c r="A747" s="82"/>
    </row>
    <row r="748">
      <c r="A748" s="82"/>
    </row>
    <row r="749">
      <c r="A749" s="82"/>
    </row>
    <row r="750">
      <c r="A750" s="82"/>
    </row>
    <row r="751">
      <c r="A751" s="82"/>
    </row>
    <row r="752">
      <c r="A752" s="82"/>
    </row>
    <row r="753">
      <c r="A753" s="82"/>
    </row>
    <row r="754">
      <c r="A754" s="82"/>
    </row>
    <row r="755">
      <c r="A755" s="82"/>
    </row>
    <row r="756">
      <c r="A756" s="82"/>
    </row>
    <row r="757">
      <c r="A757" s="82"/>
    </row>
    <row r="758">
      <c r="A758" s="82"/>
    </row>
    <row r="759">
      <c r="A759" s="82"/>
    </row>
    <row r="760">
      <c r="A760" s="82"/>
    </row>
    <row r="761">
      <c r="A761" s="82"/>
    </row>
    <row r="762">
      <c r="A762" s="82"/>
    </row>
    <row r="763">
      <c r="A763" s="82"/>
    </row>
    <row r="764">
      <c r="A764" s="82"/>
    </row>
    <row r="765">
      <c r="A765" s="82"/>
    </row>
    <row r="766">
      <c r="A766" s="82"/>
    </row>
    <row r="767">
      <c r="A767" s="82"/>
    </row>
    <row r="768">
      <c r="A768" s="82"/>
    </row>
    <row r="769">
      <c r="A769" s="82"/>
    </row>
    <row r="770">
      <c r="A770" s="82"/>
    </row>
    <row r="771">
      <c r="A771" s="82"/>
    </row>
    <row r="772">
      <c r="A772" s="82"/>
    </row>
    <row r="773">
      <c r="A773" s="82"/>
    </row>
    <row r="774">
      <c r="A774" s="82"/>
    </row>
    <row r="775">
      <c r="A775" s="82"/>
    </row>
    <row r="776">
      <c r="A776" s="82"/>
    </row>
    <row r="777">
      <c r="A777" s="82"/>
    </row>
    <row r="778">
      <c r="A778" s="82"/>
    </row>
    <row r="779">
      <c r="A779" s="82"/>
    </row>
    <row r="780">
      <c r="A780" s="82"/>
    </row>
    <row r="781">
      <c r="A781" s="82"/>
    </row>
    <row r="782">
      <c r="A782" s="82"/>
    </row>
    <row r="783">
      <c r="A783" s="82"/>
    </row>
    <row r="784">
      <c r="A784" s="82"/>
    </row>
    <row r="785">
      <c r="A785" s="82"/>
    </row>
    <row r="786">
      <c r="A786" s="82"/>
    </row>
    <row r="787">
      <c r="A787" s="82"/>
    </row>
    <row r="788">
      <c r="A788" s="82"/>
    </row>
    <row r="789">
      <c r="A789" s="82"/>
    </row>
    <row r="790">
      <c r="A790" s="82"/>
    </row>
    <row r="791">
      <c r="A791" s="82"/>
    </row>
    <row r="792">
      <c r="A792" s="82"/>
    </row>
    <row r="793">
      <c r="A793" s="82"/>
    </row>
    <row r="794">
      <c r="A794" s="82"/>
    </row>
    <row r="795">
      <c r="A795" s="82"/>
    </row>
    <row r="796">
      <c r="A796" s="82"/>
    </row>
    <row r="797">
      <c r="A797" s="82"/>
    </row>
    <row r="798">
      <c r="A798" s="82"/>
    </row>
    <row r="799">
      <c r="A799" s="82"/>
    </row>
    <row r="800">
      <c r="A800" s="82"/>
    </row>
    <row r="801">
      <c r="A801" s="82"/>
    </row>
    <row r="802">
      <c r="A802" s="82"/>
    </row>
    <row r="803">
      <c r="A803" s="82"/>
    </row>
    <row r="804">
      <c r="A804" s="82"/>
    </row>
    <row r="805">
      <c r="A805" s="82"/>
    </row>
    <row r="806">
      <c r="A806" s="82"/>
    </row>
    <row r="807">
      <c r="A807" s="82"/>
    </row>
    <row r="808">
      <c r="A808" s="82"/>
    </row>
    <row r="809">
      <c r="A809" s="82"/>
    </row>
    <row r="810">
      <c r="A810" s="82"/>
    </row>
    <row r="811">
      <c r="A811" s="82"/>
    </row>
    <row r="812">
      <c r="A812" s="82"/>
    </row>
    <row r="813">
      <c r="A813" s="82"/>
    </row>
    <row r="814">
      <c r="A814" s="82"/>
    </row>
    <row r="815">
      <c r="A815" s="82"/>
    </row>
    <row r="816">
      <c r="A816" s="82"/>
    </row>
    <row r="817">
      <c r="A817" s="82"/>
    </row>
    <row r="818">
      <c r="A818" s="82"/>
    </row>
    <row r="819">
      <c r="A819" s="82"/>
    </row>
    <row r="820">
      <c r="A820" s="82"/>
    </row>
    <row r="821">
      <c r="A821" s="82"/>
    </row>
    <row r="822">
      <c r="A822" s="82"/>
    </row>
    <row r="823">
      <c r="A823" s="82"/>
    </row>
    <row r="824">
      <c r="A824" s="82"/>
    </row>
    <row r="825">
      <c r="A825" s="82"/>
    </row>
    <row r="826">
      <c r="A826" s="82"/>
    </row>
    <row r="827">
      <c r="A827" s="82"/>
    </row>
    <row r="828">
      <c r="A828" s="82"/>
    </row>
    <row r="829">
      <c r="A829" s="82"/>
    </row>
    <row r="830">
      <c r="A830" s="82"/>
    </row>
    <row r="831">
      <c r="A831" s="82"/>
    </row>
    <row r="832">
      <c r="A832" s="82"/>
    </row>
    <row r="833">
      <c r="A833" s="82"/>
    </row>
    <row r="834">
      <c r="A834" s="82"/>
    </row>
    <row r="835">
      <c r="A835" s="82"/>
    </row>
    <row r="836">
      <c r="A836" s="82"/>
    </row>
    <row r="837">
      <c r="A837" s="82"/>
    </row>
    <row r="838">
      <c r="A838" s="82"/>
    </row>
    <row r="839">
      <c r="A839" s="82"/>
    </row>
    <row r="840">
      <c r="A840" s="82"/>
    </row>
    <row r="841">
      <c r="A841" s="82"/>
    </row>
    <row r="842">
      <c r="A842" s="82"/>
    </row>
    <row r="843">
      <c r="A843" s="82"/>
    </row>
    <row r="844">
      <c r="A844" s="82"/>
    </row>
    <row r="845">
      <c r="A845" s="82"/>
    </row>
    <row r="846">
      <c r="A846" s="82"/>
    </row>
    <row r="847">
      <c r="A847" s="82"/>
    </row>
    <row r="848">
      <c r="A848" s="82"/>
    </row>
    <row r="849">
      <c r="A849" s="82"/>
    </row>
    <row r="850">
      <c r="A850" s="82"/>
    </row>
    <row r="851">
      <c r="A851" s="82"/>
    </row>
    <row r="852">
      <c r="A852" s="82"/>
    </row>
    <row r="853">
      <c r="A853" s="82"/>
    </row>
    <row r="854">
      <c r="A854" s="82"/>
    </row>
    <row r="855">
      <c r="A855" s="82"/>
    </row>
    <row r="856">
      <c r="A856" s="82"/>
    </row>
    <row r="857">
      <c r="A857" s="82"/>
    </row>
    <row r="858">
      <c r="A858" s="82"/>
    </row>
    <row r="859">
      <c r="A859" s="82"/>
    </row>
    <row r="860">
      <c r="A860" s="82"/>
    </row>
    <row r="861">
      <c r="A861" s="82"/>
    </row>
    <row r="862">
      <c r="A862" s="82"/>
    </row>
    <row r="863">
      <c r="A863" s="82"/>
    </row>
    <row r="864">
      <c r="A864" s="82"/>
    </row>
    <row r="865">
      <c r="A865" s="82"/>
    </row>
    <row r="866">
      <c r="A866" s="82"/>
    </row>
    <row r="867">
      <c r="A867" s="82"/>
    </row>
    <row r="868">
      <c r="A868" s="82"/>
    </row>
    <row r="869">
      <c r="A869" s="82"/>
    </row>
    <row r="870">
      <c r="A870" s="82"/>
    </row>
    <row r="871">
      <c r="A871" s="82"/>
    </row>
    <row r="872">
      <c r="A872" s="82"/>
    </row>
    <row r="873">
      <c r="A873" s="82"/>
    </row>
    <row r="874">
      <c r="A874" s="82"/>
    </row>
    <row r="875">
      <c r="A875" s="82"/>
    </row>
    <row r="876">
      <c r="A876" s="82"/>
    </row>
    <row r="877">
      <c r="A877" s="82"/>
    </row>
    <row r="878">
      <c r="A878" s="82"/>
    </row>
    <row r="879">
      <c r="A879" s="82"/>
    </row>
    <row r="880">
      <c r="A880" s="82"/>
    </row>
    <row r="881">
      <c r="A881" s="82"/>
    </row>
    <row r="882">
      <c r="A882" s="82"/>
    </row>
    <row r="883">
      <c r="A883" s="82"/>
    </row>
    <row r="884">
      <c r="A884" s="82"/>
    </row>
    <row r="885">
      <c r="A885" s="82"/>
    </row>
    <row r="886">
      <c r="A886" s="82"/>
    </row>
    <row r="887">
      <c r="A887" s="82"/>
    </row>
    <row r="888">
      <c r="A888" s="82"/>
    </row>
    <row r="889">
      <c r="A889" s="82"/>
    </row>
    <row r="890">
      <c r="A890" s="82"/>
    </row>
    <row r="891">
      <c r="A891" s="82"/>
    </row>
    <row r="892">
      <c r="A892" s="82"/>
    </row>
    <row r="893">
      <c r="A893" s="82"/>
    </row>
    <row r="894">
      <c r="A894" s="82"/>
    </row>
    <row r="895">
      <c r="A895" s="82"/>
    </row>
    <row r="896">
      <c r="A896" s="82"/>
    </row>
    <row r="897">
      <c r="A897" s="82"/>
    </row>
    <row r="898">
      <c r="A898" s="82"/>
    </row>
    <row r="899">
      <c r="A899" s="82"/>
    </row>
    <row r="900">
      <c r="A900" s="82"/>
    </row>
    <row r="901">
      <c r="A901" s="82"/>
    </row>
    <row r="902">
      <c r="A902" s="82"/>
    </row>
    <row r="903">
      <c r="A903" s="82"/>
    </row>
    <row r="904">
      <c r="A904" s="82"/>
    </row>
    <row r="905">
      <c r="A905" s="82"/>
    </row>
    <row r="906">
      <c r="A906" s="82"/>
    </row>
    <row r="907">
      <c r="A907" s="82"/>
    </row>
    <row r="908">
      <c r="A908" s="82"/>
    </row>
    <row r="909">
      <c r="A909" s="82"/>
    </row>
    <row r="910">
      <c r="A910" s="82"/>
    </row>
    <row r="911">
      <c r="A911" s="82"/>
    </row>
    <row r="912">
      <c r="A912" s="82"/>
    </row>
    <row r="913">
      <c r="A913" s="82"/>
    </row>
    <row r="914">
      <c r="A914" s="82"/>
    </row>
    <row r="915">
      <c r="A915" s="82"/>
    </row>
    <row r="916">
      <c r="A916" s="82"/>
    </row>
    <row r="917">
      <c r="A917" s="82"/>
    </row>
    <row r="918">
      <c r="A918" s="82"/>
    </row>
    <row r="919">
      <c r="A919" s="82"/>
    </row>
    <row r="920">
      <c r="A920" s="82"/>
    </row>
    <row r="921">
      <c r="A921" s="82"/>
    </row>
    <row r="922">
      <c r="A922" s="82"/>
    </row>
    <row r="923">
      <c r="A923" s="82"/>
    </row>
    <row r="924">
      <c r="A924" s="82"/>
    </row>
    <row r="925">
      <c r="A925" s="82"/>
    </row>
    <row r="926">
      <c r="A926" s="82"/>
    </row>
    <row r="927">
      <c r="A927" s="82"/>
    </row>
    <row r="928">
      <c r="A928" s="82"/>
    </row>
    <row r="929">
      <c r="A929" s="82"/>
    </row>
    <row r="930">
      <c r="A930" s="82"/>
    </row>
    <row r="931">
      <c r="A931" s="82"/>
    </row>
    <row r="932">
      <c r="A932" s="82"/>
    </row>
    <row r="933">
      <c r="A933" s="82"/>
    </row>
    <row r="934">
      <c r="A934" s="82"/>
    </row>
    <row r="935">
      <c r="A935" s="82"/>
    </row>
    <row r="936">
      <c r="A936" s="82"/>
    </row>
    <row r="937">
      <c r="A937" s="82"/>
    </row>
    <row r="938">
      <c r="A938" s="82"/>
    </row>
    <row r="939">
      <c r="A939" s="82"/>
    </row>
    <row r="940">
      <c r="A940" s="82"/>
    </row>
    <row r="941">
      <c r="A941" s="82"/>
    </row>
    <row r="942">
      <c r="A942" s="82"/>
    </row>
    <row r="943">
      <c r="A943" s="82"/>
    </row>
    <row r="944">
      <c r="A944" s="82"/>
    </row>
    <row r="945">
      <c r="A945" s="82"/>
    </row>
    <row r="946">
      <c r="A946" s="82"/>
    </row>
    <row r="947">
      <c r="A947" s="82"/>
    </row>
    <row r="948">
      <c r="A948" s="82"/>
    </row>
    <row r="949">
      <c r="A949" s="82"/>
    </row>
    <row r="950">
      <c r="A950" s="82"/>
    </row>
    <row r="951">
      <c r="A951" s="82"/>
    </row>
    <row r="952">
      <c r="A952" s="82"/>
    </row>
    <row r="953">
      <c r="A953" s="82"/>
    </row>
    <row r="954">
      <c r="A954" s="82"/>
    </row>
    <row r="955">
      <c r="A955" s="82"/>
    </row>
    <row r="956">
      <c r="A956" s="82"/>
    </row>
    <row r="957">
      <c r="A957" s="82"/>
    </row>
    <row r="958">
      <c r="A958" s="82"/>
    </row>
    <row r="959">
      <c r="A959" s="82"/>
    </row>
    <row r="960">
      <c r="A960" s="82"/>
    </row>
    <row r="961">
      <c r="A961" s="82"/>
    </row>
    <row r="962">
      <c r="A962" s="82"/>
    </row>
    <row r="963">
      <c r="A963" s="82"/>
    </row>
    <row r="964">
      <c r="A964" s="82"/>
    </row>
    <row r="965">
      <c r="A965" s="82"/>
    </row>
    <row r="966">
      <c r="A966" s="82"/>
    </row>
    <row r="967">
      <c r="A967" s="82"/>
    </row>
    <row r="968">
      <c r="A968" s="82"/>
    </row>
    <row r="969">
      <c r="A969" s="82"/>
    </row>
    <row r="970">
      <c r="A970" s="82"/>
    </row>
    <row r="971">
      <c r="A971" s="82"/>
    </row>
    <row r="972">
      <c r="A972" s="82"/>
    </row>
    <row r="973">
      <c r="A973" s="82"/>
    </row>
    <row r="974">
      <c r="A974" s="82"/>
    </row>
    <row r="975">
      <c r="A975" s="82"/>
    </row>
    <row r="976">
      <c r="A976" s="82"/>
    </row>
    <row r="977">
      <c r="A977" s="82"/>
    </row>
    <row r="978">
      <c r="A978" s="82"/>
    </row>
    <row r="979">
      <c r="A979" s="82"/>
    </row>
    <row r="980">
      <c r="A980" s="82"/>
    </row>
    <row r="981">
      <c r="A981" s="82"/>
    </row>
    <row r="982">
      <c r="A982" s="82"/>
    </row>
    <row r="983">
      <c r="A983" s="82"/>
    </row>
    <row r="984">
      <c r="A984" s="82"/>
    </row>
    <row r="985">
      <c r="A985" s="82"/>
    </row>
    <row r="986">
      <c r="A986" s="82"/>
    </row>
    <row r="987">
      <c r="A987" s="82"/>
    </row>
    <row r="988">
      <c r="A988" s="82"/>
    </row>
    <row r="989">
      <c r="A989" s="82"/>
    </row>
    <row r="990">
      <c r="A990" s="82"/>
    </row>
    <row r="991">
      <c r="A991" s="82"/>
    </row>
    <row r="992">
      <c r="A992" s="82"/>
    </row>
    <row r="993">
      <c r="A993" s="82"/>
    </row>
  </sheetData>
  <mergeCells count="10">
    <mergeCell ref="H2:H3"/>
    <mergeCell ref="I2:I3"/>
    <mergeCell ref="A1:J1"/>
    <mergeCell ref="A2:A3"/>
    <mergeCell ref="B2:B3"/>
    <mergeCell ref="C2:C3"/>
    <mergeCell ref="D2:E2"/>
    <mergeCell ref="F2:F3"/>
    <mergeCell ref="G2:G3"/>
    <mergeCell ref="J2:J3"/>
  </mergeCells>
  <dataValidations>
    <dataValidation type="list" allowBlank="1" showErrorMessage="1" sqref="G4:G47">
      <formula1>"Xác nhận vấn đáp"</formula1>
    </dataValidation>
  </dataValidations>
  <hyperlinks>
    <hyperlink r:id="rId1" ref="F4"/>
    <hyperlink r:id="rId2" ref="F5"/>
    <hyperlink r:id="rId3" ref="F6"/>
    <hyperlink r:id="rId4" ref="F7"/>
    <hyperlink r:id="rId5" ref="F8"/>
    <hyperlink r:id="rId6" ref="F9"/>
    <hyperlink r:id="rId7" ref="F10"/>
    <hyperlink r:id="rId8" ref="F11"/>
    <hyperlink r:id="rId9" ref="F12"/>
    <hyperlink r:id="rId10" ref="F13"/>
    <hyperlink r:id="rId11" ref="F14"/>
    <hyperlink r:id="rId12" ref="F15"/>
    <hyperlink r:id="rId13" ref="F16"/>
    <hyperlink r:id="rId14" ref="F18"/>
    <hyperlink r:id="rId15" ref="F19"/>
    <hyperlink r:id="rId16" ref="F20"/>
    <hyperlink r:id="rId17" ref="F21"/>
    <hyperlink r:id="rId18" ref="F22"/>
    <hyperlink r:id="rId19" ref="F23"/>
    <hyperlink r:id="rId20" ref="F24"/>
    <hyperlink r:id="rId21" ref="F25"/>
    <hyperlink r:id="rId22" ref="F26"/>
    <hyperlink r:id="rId23" ref="F27"/>
    <hyperlink r:id="rId24" ref="F28"/>
    <hyperlink r:id="rId25" ref="F29"/>
    <hyperlink r:id="rId26" ref="F30"/>
    <hyperlink r:id="rId27" ref="F31"/>
    <hyperlink r:id="rId28" ref="F32"/>
    <hyperlink r:id="rId29" ref="F33"/>
    <hyperlink r:id="rId30" ref="F34"/>
    <hyperlink r:id="rId31" ref="F35"/>
    <hyperlink r:id="rId32" ref="F36"/>
    <hyperlink r:id="rId33" ref="F37"/>
    <hyperlink r:id="rId34" ref="F38"/>
    <hyperlink r:id="rId35" ref="F39"/>
    <hyperlink r:id="rId36" ref="F40"/>
    <hyperlink r:id="rId37" ref="F41"/>
    <hyperlink r:id="rId38" ref="F42"/>
    <hyperlink r:id="rId39" ref="F43"/>
    <hyperlink r:id="rId40" ref="F44"/>
    <hyperlink r:id="rId41" ref="F46"/>
    <hyperlink r:id="rId42" ref="F47"/>
  </hyperlinks>
  <drawing r:id="rId4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
        <v>15</v>
      </c>
    </row>
    <row r="2">
      <c r="A2" s="21" t="s">
        <v>12</v>
      </c>
    </row>
    <row r="3">
      <c r="A3" s="21" t="s">
        <v>230</v>
      </c>
    </row>
  </sheetData>
  <drawing r:id="rId1"/>
</worksheet>
</file>