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6-C2_20TTH2A" sheetId="1" r:id="rId4"/>
    <sheet state="visible" name="C6-C1_20TTH1B" sheetId="2" r:id="rId5"/>
    <sheet state="visible" name="C6-C2_20TTH1TN" sheetId="3" r:id="rId6"/>
  </sheets>
  <definedNames/>
  <calcPr/>
  <extLst>
    <ext uri="GoogleSheetsCustomDataVersion1">
      <go:sheetsCustomData xmlns:go="http://customooxmlschemas.google.com/" r:id="rId7" roundtripDataSignature="AMtx7miSNoiMV9oXVETJmEByBNqNCPJvSw=="/>
    </ext>
  </extLst>
</workbook>
</file>

<file path=xl/sharedStrings.xml><?xml version="1.0" encoding="utf-8"?>
<sst xmlns="http://schemas.openxmlformats.org/spreadsheetml/2006/main" count="328" uniqueCount="145">
  <si>
    <t>Offline</t>
  </si>
  <si>
    <t>Online</t>
  </si>
  <si>
    <t>Tổng Hợp</t>
  </si>
  <si>
    <t>Làm tròn</t>
  </si>
  <si>
    <t>Tổng Kết</t>
  </si>
  <si>
    <t>Điểm cộng</t>
  </si>
  <si>
    <t>Điểm danh</t>
  </si>
  <si>
    <t>ĐTB 1</t>
  </si>
  <si>
    <t>ĐTB 1 (làm tròn)</t>
  </si>
  <si>
    <t>ĐTB 2</t>
  </si>
  <si>
    <t>ĐTB 2 (làm tròn)</t>
  </si>
  <si>
    <t>Thiếu BT</t>
  </si>
  <si>
    <t>STT</t>
  </si>
  <si>
    <t>MSSV</t>
  </si>
  <si>
    <t>Họ và tên</t>
  </si>
  <si>
    <t>T1 (26/03)</t>
  </si>
  <si>
    <t>T2 (02/04)</t>
  </si>
  <si>
    <t>T3 (09/04)</t>
  </si>
  <si>
    <t>T4 (16/04)</t>
  </si>
  <si>
    <t>T5 (23/04)</t>
  </si>
  <si>
    <t>T6 (04/06)</t>
  </si>
  <si>
    <t>T7 (11/06)</t>
  </si>
  <si>
    <t>T8 (18/06)</t>
  </si>
  <si>
    <t>T9 (25/06)</t>
  </si>
  <si>
    <t>T10(02/07)</t>
  </si>
  <si>
    <t>Trần Quốc Anh</t>
  </si>
  <si>
    <t>Nguyễn Thị Hồng Hạnh</t>
  </si>
  <si>
    <t>v</t>
  </si>
  <si>
    <t>Châu Nguyễn Bảo Hoàng</t>
  </si>
  <si>
    <t>Nguyễn Đoàn Quốc Hưng</t>
  </si>
  <si>
    <t>Nguyễn Đức Huy</t>
  </si>
  <si>
    <t>Trần Phi Phụng</t>
  </si>
  <si>
    <t>Lê Long</t>
  </si>
  <si>
    <t xml:space="preserve">Lê Thanh Long </t>
  </si>
  <si>
    <t>Hồ Đắc Lực</t>
  </si>
  <si>
    <t>Đặng Xuân Mai</t>
  </si>
  <si>
    <t>Nguyễn Lê Quỳnh Mai</t>
  </si>
  <si>
    <t>Hồ Thị Hòa My</t>
  </si>
  <si>
    <t>Đỗ Phương Nam</t>
  </si>
  <si>
    <t>Nguyễn Thanh Nga</t>
  </si>
  <si>
    <t>Nguyễn Thị Trúc Ngân</t>
  </si>
  <si>
    <t>Trần Huỳnh Nghĩa</t>
  </si>
  <si>
    <t xml:space="preserve">Phạm Hoàng Ngọc </t>
  </si>
  <si>
    <t>Vũ Thụy Bích Ngọc</t>
  </si>
  <si>
    <t>Lê Phúc Nguyên</t>
  </si>
  <si>
    <t>Trần Đặng Thế Nguyễn</t>
  </si>
  <si>
    <t>Cao Trương Uyển Nhi</t>
  </si>
  <si>
    <t>Nguyễn Thị Tú Nhi</t>
  </si>
  <si>
    <t>Phan Thị Lan Nhi</t>
  </si>
  <si>
    <t>Nguyễn Quỳnh Như</t>
  </si>
  <si>
    <t>Lê Thị Thu Nhung</t>
  </si>
  <si>
    <t>Nông Thị Nhung</t>
  </si>
  <si>
    <t>Đỗ Tấn Phát</t>
  </si>
  <si>
    <t>Nguyễn Văn Phú</t>
  </si>
  <si>
    <t>Dương Thị Kim Phụng</t>
  </si>
  <si>
    <t xml:space="preserve">Pham Lê Ngọc Phụng </t>
  </si>
  <si>
    <t>Phạm Thanh Ngân</t>
  </si>
  <si>
    <t>Nguyễn Thị Ngọc Ngân</t>
  </si>
  <si>
    <t>Phan Nguyễn Yến Nhi</t>
  </si>
  <si>
    <t>Lê Hoàng Phúc</t>
  </si>
  <si>
    <t>Nguyễn Ba Hoài Nhựt</t>
  </si>
  <si>
    <t>Giải thích</t>
  </si>
  <si>
    <t>1. Offline</t>
  </si>
  <si>
    <t>2. Online</t>
  </si>
  <si>
    <t>3. Điểm tổng kết</t>
  </si>
  <si>
    <t>a. Điểm cộng</t>
  </si>
  <si>
    <t>Tổng điểm cộng</t>
  </si>
  <si>
    <t xml:space="preserve">Tổng điểm cộng </t>
  </si>
  <si>
    <t>a. Làm tròn</t>
  </si>
  <si>
    <t>Gọi phần thập phân là a. Nếu a&gt;0.7 thì làm tròn lên 1, nếu 0.4&lt;a&lt;0.7 thì làm tròn 0.5, còn lại giữ nguyên.</t>
  </si>
  <si>
    <t>b. Điểm danh</t>
  </si>
  <si>
    <t>Lấy 5 trừ đi số lần vắng</t>
  </si>
  <si>
    <t>b. ĐTB 2</t>
  </si>
  <si>
    <t>Tôi tính nếu ai được 17 điểm cộng thì sẽ được 10đ</t>
  </si>
  <si>
    <t>c. ĐTB 1</t>
  </si>
  <si>
    <t>Lấy (a+b):2</t>
  </si>
  <si>
    <t>c. ĐTB 2 (làm tròn)</t>
  </si>
  <si>
    <t>Nếu nhỏ hơn 6.5 thì giữ nguyên, còn lại là 6.5.</t>
  </si>
  <si>
    <t>d. ĐTB 1 (làm tròn)</t>
  </si>
  <si>
    <t>b. Tổng kết</t>
  </si>
  <si>
    <t>Nếu trên 10 là 10 còn lại giữ nguyên</t>
  </si>
  <si>
    <t xml:space="preserve">Nguyễn Thu Quyên </t>
  </si>
  <si>
    <t>Lê Văn Thanh</t>
  </si>
  <si>
    <t>Dư Tú Tinh</t>
  </si>
  <si>
    <t>Phạm Minh Trâm</t>
  </si>
  <si>
    <t>Tôn Thất Bảo</t>
  </si>
  <si>
    <t>Trần Tuấn Bảo</t>
  </si>
  <si>
    <t>Hoàng Thị Mai Chi</t>
  </si>
  <si>
    <t>Nguyễn Mậu Duy Đạt</t>
  </si>
  <si>
    <t>Đinh Thị Nhật Diễn</t>
  </si>
  <si>
    <t>Lại Trọng Đức</t>
  </si>
  <si>
    <t>Lê Phúc Đức</t>
  </si>
  <si>
    <t>Mai Thế Đức</t>
  </si>
  <si>
    <t>Nguyễn Thị Ngọc Dung</t>
  </si>
  <si>
    <t>Cù Quốc Duy</t>
  </si>
  <si>
    <t>Vũ Hoàng Duy</t>
  </si>
  <si>
    <t>Huỳnh Nguyễn Bảo Duyên</t>
  </si>
  <si>
    <t>Nguyễn Thị Mỹ Duyên</t>
  </si>
  <si>
    <t>Nguyễn Thị Gấm</t>
  </si>
  <si>
    <t>Thái Thị Giang</t>
  </si>
  <si>
    <t>Nguyễn Đức Hải</t>
  </si>
  <si>
    <t>Mai Thanh Hằng</t>
  </si>
  <si>
    <t>Phan Thị Thanh Hằng</t>
  </si>
  <si>
    <t>Võ Hà Giang</t>
  </si>
  <si>
    <t>Nguyễn Ngọc Quỳnh Giang</t>
  </si>
  <si>
    <t>Ngô Châu Xuân Hà</t>
  </si>
  <si>
    <t>Nguyễn Lê Công Duy</t>
  </si>
  <si>
    <t>Lương Thùy Duyên</t>
  </si>
  <si>
    <t>Nguyễn Thương Nhật Hà</t>
  </si>
  <si>
    <t>Thân Đình Dương</t>
  </si>
  <si>
    <t>Trần Gia Long</t>
  </si>
  <si>
    <t>Nguyễn Lê Đức Duy</t>
  </si>
  <si>
    <t>Nguyễn Trúc Hương Bình</t>
  </si>
  <si>
    <t>Bùi Ngọc Minh Châu</t>
  </si>
  <si>
    <t>Lê Ngọc Quế Trâm</t>
  </si>
  <si>
    <t>Nguyễn Ngọc Hải</t>
  </si>
  <si>
    <t>Nguyễn Bá Khôi Nguyên</t>
  </si>
  <si>
    <t>Nguyễn Mạc Nam Trung</t>
  </si>
  <si>
    <t>Nguyễn Minh Ánh Nguyệt</t>
  </si>
  <si>
    <t>Bùi Nguyễn Bửu Quân</t>
  </si>
  <si>
    <t>Nguyễn Thành Công</t>
  </si>
  <si>
    <t>Cao Quang Nhật</t>
  </si>
  <si>
    <t>Huỳnh Lê Minh Quân</t>
  </si>
  <si>
    <t>Nguyễn Đinh Quang Đỉnh</t>
  </si>
  <si>
    <t>Nguyễn Hồng Đức</t>
  </si>
  <si>
    <t>Trần Gia Hân</t>
  </si>
  <si>
    <t>Nguyễn Thị Mỹ Hiền</t>
  </si>
  <si>
    <t>Nhữ Thế Khải</t>
  </si>
  <si>
    <t>Nguyễn Văn Mẫn</t>
  </si>
  <si>
    <t>Nguyễn Thiên Nhật Minh</t>
  </si>
  <si>
    <t>Lê Thị Trúc Nam</t>
  </si>
  <si>
    <t>Nguyễn Bảo Ngọc</t>
  </si>
  <si>
    <t>Bùi Tiến Nguyên</t>
  </si>
  <si>
    <t>Nguyễn Lộc Phúc</t>
  </si>
  <si>
    <t>Phạm Nguyễn Minh Quân</t>
  </si>
  <si>
    <t>Trịnh Thị Bích Trâm</t>
  </si>
  <si>
    <t>Trần Huỳnh Minh Trường</t>
  </si>
  <si>
    <t>Nguyễn Văn Việt</t>
  </si>
  <si>
    <t>Lê Thành Đạt</t>
  </si>
  <si>
    <t>Nguyễn Thành Lộc</t>
  </si>
  <si>
    <t>Văn Hiền Chiến</t>
  </si>
  <si>
    <t>Dương Quốc Thắng</t>
  </si>
  <si>
    <t>Nguyễn Hoàng Thanh Trúc</t>
  </si>
  <si>
    <t>Đặng Hải Nam</t>
  </si>
  <si>
    <t>Phạm Văn Ngọc Vinh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</si>
</sst>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0.0"/>
      <color theme="1"/>
      <name val="Arial"/>
    </font>
    <font/>
    <font>
      <b/>
      <sz val="10.0"/>
      <color rgb="FF000000"/>
      <name val="Arial"/>
    </font>
    <font>
      <sz val="18.0"/>
      <color rgb="FFFFFFFF"/>
      <name val="Arial"/>
    </font>
    <font>
      <sz val="10.0"/>
      <color rgb="FFFF0000"/>
      <name val="Arial"/>
    </font>
    <font>
      <sz val="10.0"/>
      <color rgb="FFFFFFFF"/>
      <name val="Arial"/>
    </font>
    <font>
      <b/>
      <sz val="10.0"/>
      <color rgb="FFFFFFFF"/>
      <name val="Arial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0" numFmtId="0" xfId="0" applyFont="1"/>
    <xf borderId="1" fillId="0" fontId="3" numFmtId="0" xfId="0" applyAlignment="1" applyBorder="1" applyFont="1">
      <alignment horizontal="center"/>
    </xf>
    <xf borderId="4" fillId="2" fontId="4" numFmtId="0" xfId="0" applyAlignment="1" applyBorder="1" applyFill="1" applyFont="1">
      <alignment horizontal="center" shrinkToFit="0" wrapText="1"/>
    </xf>
    <xf borderId="4" fillId="3" fontId="3" numFmtId="0" xfId="0" applyAlignment="1" applyBorder="1" applyFill="1" applyFont="1">
      <alignment horizontal="center" shrinkToFit="0" vertical="center" wrapText="1"/>
    </xf>
    <xf borderId="4" fillId="4" fontId="4" numFmtId="0" xfId="0" applyAlignment="1" applyBorder="1" applyFill="1" applyFont="1">
      <alignment horizontal="center" shrinkToFit="0" wrapText="1"/>
    </xf>
    <xf borderId="4" fillId="0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shrinkToFit="0" wrapText="1"/>
    </xf>
    <xf borderId="4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vertical="center"/>
    </xf>
    <xf borderId="6" fillId="0" fontId="2" numFmtId="0" xfId="0" applyBorder="1" applyFont="1"/>
    <xf borderId="0" fillId="0" fontId="5" numFmtId="0" xfId="0" applyAlignment="1" applyFont="1">
      <alignment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1" numFmtId="0" xfId="0" applyBorder="1" applyFont="1"/>
    <xf borderId="10" fillId="0" fontId="1" numFmtId="0" xfId="0" applyAlignment="1" applyBorder="1" applyFont="1">
      <alignment horizontal="center"/>
    </xf>
    <xf borderId="10" fillId="3" fontId="1" numFmtId="0" xfId="0" applyBorder="1" applyFont="1"/>
    <xf borderId="10" fillId="3" fontId="0" numFmtId="0" xfId="0" applyBorder="1" applyFont="1"/>
    <xf borderId="10" fillId="2" fontId="6" numFmtId="0" xfId="0" applyBorder="1" applyFont="1"/>
    <xf borderId="10" fillId="4" fontId="7" numFmtId="0" xfId="0" applyBorder="1" applyFont="1"/>
    <xf borderId="10" fillId="0" fontId="8" numFmtId="0" xfId="0" applyBorder="1" applyFont="1"/>
    <xf borderId="10" fillId="0" fontId="8" numFmtId="0" xfId="0" applyAlignment="1" applyBorder="1" applyFont="1">
      <alignment horizontal="center"/>
    </xf>
    <xf borderId="10" fillId="3" fontId="8" numFmtId="0" xfId="0" applyBorder="1" applyFont="1"/>
    <xf borderId="0" fillId="0" fontId="8" numFmtId="0" xfId="0" applyAlignment="1" applyFont="1">
      <alignment horizontal="center"/>
    </xf>
    <xf borderId="1" fillId="5" fontId="3" numFmtId="0" xfId="0" applyAlignment="1" applyBorder="1" applyFill="1" applyFont="1">
      <alignment horizontal="center" vertical="center"/>
    </xf>
    <xf borderId="1" fillId="5" fontId="3" numFmtId="0" xfId="0" applyAlignment="1" applyBorder="1" applyFont="1">
      <alignment horizontal="center"/>
    </xf>
    <xf borderId="10" fillId="5" fontId="0" numFmtId="0" xfId="0" applyBorder="1" applyFont="1"/>
    <xf borderId="1" fillId="5" fontId="0" numFmtId="0" xfId="0" applyAlignment="1" applyBorder="1" applyFont="1">
      <alignment horizontal="left"/>
    </xf>
    <xf borderId="5" fillId="5" fontId="0" numFmtId="0" xfId="0" applyAlignment="1" applyBorder="1" applyFont="1">
      <alignment horizontal="center" vertical="center"/>
    </xf>
    <xf borderId="11" fillId="0" fontId="2" numFmtId="0" xfId="0" applyBorder="1" applyFont="1"/>
    <xf borderId="5" fillId="5" fontId="0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5" fillId="5" fontId="0" numFmtId="0" xfId="0" applyAlignment="1" applyBorder="1" applyFont="1">
      <alignment horizontal="center" shrinkToFit="0" wrapText="1"/>
    </xf>
    <xf borderId="4" fillId="0" fontId="3" numFmtId="0" xfId="0" applyAlignment="1" applyBorder="1" applyFont="1">
      <alignment horizontal="center" vertical="center"/>
    </xf>
    <xf borderId="0" fillId="0" fontId="1" numFmtId="0" xfId="0" applyFont="1"/>
    <xf borderId="1" fillId="0" fontId="1" numFmtId="0" xfId="0" applyBorder="1" applyFont="1"/>
    <xf borderId="10" fillId="4" fontId="6" numFmtId="0" xfId="0" applyBorder="1" applyFont="1"/>
    <xf borderId="1" fillId="0" fontId="8" numFmtId="0" xfId="0" applyBorder="1" applyFont="1"/>
    <xf borderId="10" fillId="0" fontId="8" numFmtId="0" xfId="0" applyAlignment="1" applyBorder="1" applyFont="1">
      <alignment readingOrder="0"/>
    </xf>
    <xf borderId="0" fillId="0" fontId="8" numFmtId="0" xfId="0" applyFont="1"/>
    <xf borderId="10" fillId="0" fontId="8" numFmtId="0" xfId="0" applyAlignment="1" applyBorder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2.86"/>
    <col customWidth="1" min="3" max="3" width="26.57"/>
    <col customWidth="1" min="4" max="4" width="3.29"/>
    <col customWidth="1" min="5" max="5" width="3.0"/>
    <col customWidth="1" min="6" max="6" width="3.29"/>
    <col customWidth="1" min="7" max="7" width="3.0"/>
    <col customWidth="1" min="8" max="8" width="3.14"/>
    <col customWidth="1" min="9" max="9" width="10.14"/>
    <col customWidth="1" min="10" max="11" width="5.71"/>
    <col customWidth="1" min="12" max="13" width="6.29"/>
    <col customWidth="1" min="14" max="14" width="3.14"/>
    <col customWidth="1" min="15" max="15" width="3.86"/>
    <col customWidth="1" min="16" max="16" width="3.57"/>
    <col customWidth="1" min="17" max="17" width="3.43"/>
    <col customWidth="1" min="18" max="18" width="10.14"/>
    <col customWidth="1" min="19" max="19" width="5.71"/>
    <col customWidth="1" min="20" max="20" width="7.43"/>
    <col customWidth="1" min="21" max="21" width="8.57"/>
    <col customWidth="1" min="22" max="22" width="10.71"/>
    <col customWidth="1" min="24" max="24" width="7.57"/>
  </cols>
  <sheetData>
    <row r="1" ht="15.75" customHeight="1">
      <c r="J1" s="1" t="s">
        <v>0</v>
      </c>
      <c r="K1" s="2"/>
      <c r="L1" s="2"/>
      <c r="M1" s="3"/>
      <c r="N1" s="4"/>
      <c r="O1" s="4"/>
      <c r="P1" s="4"/>
      <c r="Q1" s="4"/>
      <c r="R1" s="4"/>
      <c r="S1" s="5" t="s">
        <v>1</v>
      </c>
      <c r="T1" s="2"/>
      <c r="U1" s="3"/>
      <c r="V1" s="6" t="s">
        <v>2</v>
      </c>
      <c r="W1" s="4"/>
      <c r="X1" s="7" t="s">
        <v>3</v>
      </c>
      <c r="Y1" s="8" t="s">
        <v>4</v>
      </c>
    </row>
    <row r="2" ht="15.75" customHeight="1">
      <c r="J2" s="9" t="s">
        <v>5</v>
      </c>
      <c r="K2" s="9" t="s">
        <v>6</v>
      </c>
      <c r="L2" s="9" t="s">
        <v>7</v>
      </c>
      <c r="M2" s="10" t="s">
        <v>8</v>
      </c>
      <c r="N2" s="4"/>
      <c r="O2" s="4"/>
      <c r="P2" s="4"/>
      <c r="Q2" s="4"/>
      <c r="R2" s="4"/>
      <c r="S2" s="11" t="s">
        <v>5</v>
      </c>
      <c r="T2" s="12" t="s">
        <v>9</v>
      </c>
      <c r="U2" s="7" t="s">
        <v>10</v>
      </c>
      <c r="V2" s="13"/>
      <c r="W2" s="4"/>
      <c r="X2" s="13"/>
      <c r="Y2" s="13"/>
    </row>
    <row r="3" ht="15.75" customHeight="1">
      <c r="J3" s="13"/>
      <c r="K3" s="13"/>
      <c r="L3" s="13"/>
      <c r="M3" s="13"/>
      <c r="N3" s="4"/>
      <c r="O3" s="4"/>
      <c r="P3" s="4"/>
      <c r="Q3" s="4"/>
      <c r="R3" s="14" t="s">
        <v>11</v>
      </c>
      <c r="S3" s="13"/>
      <c r="T3" s="15"/>
      <c r="U3" s="13"/>
      <c r="V3" s="13"/>
      <c r="W3" s="4"/>
      <c r="X3" s="13"/>
      <c r="Y3" s="13"/>
    </row>
    <row r="4" ht="15.75" customHeight="1">
      <c r="J4" s="16"/>
      <c r="K4" s="16"/>
      <c r="L4" s="16"/>
      <c r="M4" s="17"/>
      <c r="N4" s="4"/>
      <c r="O4" s="4"/>
      <c r="P4" s="4"/>
      <c r="Q4" s="4"/>
      <c r="R4" s="4"/>
      <c r="S4" s="13"/>
      <c r="T4" s="15"/>
      <c r="U4" s="17"/>
      <c r="V4" s="17"/>
      <c r="W4" s="4"/>
      <c r="X4" s="16"/>
      <c r="Y4" s="16"/>
    </row>
    <row r="5" ht="15.75" customHeight="1">
      <c r="A5" s="18" t="s">
        <v>12</v>
      </c>
      <c r="B5" s="19" t="s">
        <v>13</v>
      </c>
      <c r="C5" s="18" t="s">
        <v>14</v>
      </c>
      <c r="D5" s="18" t="s">
        <v>15</v>
      </c>
      <c r="E5" s="18" t="s">
        <v>16</v>
      </c>
      <c r="F5" s="18" t="s">
        <v>17</v>
      </c>
      <c r="G5" s="18" t="s">
        <v>18</v>
      </c>
      <c r="H5" s="18" t="s">
        <v>19</v>
      </c>
      <c r="I5" s="18"/>
      <c r="J5" s="18"/>
      <c r="K5" s="18"/>
      <c r="L5" s="18"/>
      <c r="M5" s="20"/>
      <c r="N5" s="18" t="s">
        <v>20</v>
      </c>
      <c r="O5" s="18" t="s">
        <v>21</v>
      </c>
      <c r="P5" s="18" t="s">
        <v>22</v>
      </c>
      <c r="Q5" s="18" t="s">
        <v>23</v>
      </c>
      <c r="R5" s="18" t="s">
        <v>24</v>
      </c>
      <c r="S5" s="18"/>
      <c r="T5" s="18"/>
      <c r="U5" s="21"/>
      <c r="V5" s="22"/>
      <c r="X5" s="21"/>
      <c r="Y5" s="23"/>
    </row>
    <row r="6" ht="15.75" customHeight="1">
      <c r="A6" s="24">
        <v>1.0</v>
      </c>
      <c r="B6" s="25">
        <v>1.8110032E7</v>
      </c>
      <c r="C6" s="24" t="s">
        <v>25</v>
      </c>
      <c r="D6" s="24"/>
      <c r="E6" s="24">
        <v>2.0</v>
      </c>
      <c r="F6" s="24">
        <v>0.0</v>
      </c>
      <c r="G6" s="24">
        <v>2.0</v>
      </c>
      <c r="H6" s="24">
        <v>0.0</v>
      </c>
      <c r="I6" s="24"/>
      <c r="J6" s="24">
        <f t="shared" ref="J6:J40" si="1">SUM(D6:H6)</f>
        <v>4</v>
      </c>
      <c r="K6" s="24">
        <f t="shared" ref="K6:K40" si="2">5-COUNTIF(D6:H6,"v")</f>
        <v>5</v>
      </c>
      <c r="L6" s="24">
        <f t="shared" ref="L6:L40" si="3">SUM(J6:K6)/2</f>
        <v>4.5</v>
      </c>
      <c r="M6" s="26">
        <f t="shared" ref="M6:M40" si="4">IF(L6&lt;=6,L6,6.5)</f>
        <v>4.5</v>
      </c>
      <c r="N6" s="24"/>
      <c r="O6" s="24">
        <v>1.0</v>
      </c>
      <c r="P6" s="24">
        <v>1.0</v>
      </c>
      <c r="Q6" s="24">
        <v>3.0</v>
      </c>
      <c r="R6" s="24"/>
      <c r="S6" s="24">
        <f t="shared" ref="S6:S40" si="5">SUM(N6:R6)</f>
        <v>5</v>
      </c>
      <c r="T6" s="24">
        <f t="shared" ref="T6:T40" si="6">S6*10/17</f>
        <v>2.941176471</v>
      </c>
      <c r="U6" s="21">
        <f t="shared" ref="U6:U40" si="7">IF(T6&lt;=6,T6,6.5)</f>
        <v>2.941176471</v>
      </c>
      <c r="V6" s="22">
        <f t="shared" ref="V6:V40" si="8">SUM(M6,U6)</f>
        <v>7.441176471</v>
      </c>
      <c r="X6" s="21">
        <f t="shared" ref="X6:X40" si="9">IF(V6-INT(V6)&gt;0.7,INT(V6)+1,IF(V6-INT(V6)&gt;0.4,INT(V6)+0.5,INT(V6)))</f>
        <v>7.5</v>
      </c>
      <c r="Y6" s="23">
        <f t="shared" ref="Y6:Y40" si="10">IF(X6&gt;=10,10,X6)</f>
        <v>7.5</v>
      </c>
    </row>
    <row r="7" ht="15.75" customHeight="1">
      <c r="A7" s="24">
        <v>2.0</v>
      </c>
      <c r="B7" s="25">
        <v>1.9110305E7</v>
      </c>
      <c r="C7" s="24" t="s">
        <v>26</v>
      </c>
      <c r="D7" s="24">
        <v>2.0</v>
      </c>
      <c r="E7" s="24" t="s">
        <v>27</v>
      </c>
      <c r="F7" s="24" t="s">
        <v>27</v>
      </c>
      <c r="G7" s="24">
        <v>2.0</v>
      </c>
      <c r="H7" s="24">
        <v>0.0</v>
      </c>
      <c r="I7" s="24"/>
      <c r="J7" s="24">
        <f t="shared" si="1"/>
        <v>4</v>
      </c>
      <c r="K7" s="24">
        <f t="shared" si="2"/>
        <v>3</v>
      </c>
      <c r="L7" s="24">
        <f t="shared" si="3"/>
        <v>3.5</v>
      </c>
      <c r="M7" s="26">
        <f t="shared" si="4"/>
        <v>3.5</v>
      </c>
      <c r="N7" s="24"/>
      <c r="O7" s="24">
        <v>3.0</v>
      </c>
      <c r="P7" s="24">
        <v>2.0</v>
      </c>
      <c r="Q7" s="24">
        <v>2.0</v>
      </c>
      <c r="R7" s="24"/>
      <c r="S7" s="24">
        <f t="shared" si="5"/>
        <v>7</v>
      </c>
      <c r="T7" s="24">
        <f t="shared" si="6"/>
        <v>4.117647059</v>
      </c>
      <c r="U7" s="21">
        <f t="shared" si="7"/>
        <v>4.117647059</v>
      </c>
      <c r="V7" s="22">
        <f t="shared" si="8"/>
        <v>7.617647059</v>
      </c>
      <c r="X7" s="21">
        <f t="shared" si="9"/>
        <v>7.5</v>
      </c>
      <c r="Y7" s="23">
        <f t="shared" si="10"/>
        <v>7.5</v>
      </c>
    </row>
    <row r="8" ht="15.75" customHeight="1">
      <c r="A8" s="24">
        <v>3.0</v>
      </c>
      <c r="B8" s="25">
        <v>1.9110317E7</v>
      </c>
      <c r="C8" s="24" t="s">
        <v>28</v>
      </c>
      <c r="D8" s="24"/>
      <c r="E8" s="24">
        <v>1.0</v>
      </c>
      <c r="F8" s="24">
        <v>0.0</v>
      </c>
      <c r="G8" s="24"/>
      <c r="H8" s="24">
        <v>0.0</v>
      </c>
      <c r="I8" s="24"/>
      <c r="J8" s="24">
        <f t="shared" si="1"/>
        <v>1</v>
      </c>
      <c r="K8" s="24">
        <f t="shared" si="2"/>
        <v>5</v>
      </c>
      <c r="L8" s="24">
        <f t="shared" si="3"/>
        <v>3</v>
      </c>
      <c r="M8" s="26">
        <f t="shared" si="4"/>
        <v>3</v>
      </c>
      <c r="N8" s="24"/>
      <c r="O8" s="24"/>
      <c r="P8" s="24">
        <v>1.0</v>
      </c>
      <c r="Q8" s="24">
        <v>4.0</v>
      </c>
      <c r="R8" s="24">
        <v>1.0</v>
      </c>
      <c r="S8" s="24">
        <f t="shared" si="5"/>
        <v>6</v>
      </c>
      <c r="T8" s="24">
        <f t="shared" si="6"/>
        <v>3.529411765</v>
      </c>
      <c r="U8" s="21">
        <f t="shared" si="7"/>
        <v>3.529411765</v>
      </c>
      <c r="V8" s="22">
        <f t="shared" si="8"/>
        <v>6.529411765</v>
      </c>
      <c r="X8" s="21">
        <f t="shared" si="9"/>
        <v>6.5</v>
      </c>
      <c r="Y8" s="23">
        <f t="shared" si="10"/>
        <v>6.5</v>
      </c>
    </row>
    <row r="9" ht="15.75" customHeight="1">
      <c r="A9" s="24">
        <v>4.0</v>
      </c>
      <c r="B9" s="25">
        <v>1.9110325E7</v>
      </c>
      <c r="C9" s="24" t="s">
        <v>29</v>
      </c>
      <c r="D9" s="24"/>
      <c r="E9" s="24">
        <v>1.0</v>
      </c>
      <c r="F9" s="24">
        <v>0.0</v>
      </c>
      <c r="G9" s="24">
        <v>1.0</v>
      </c>
      <c r="H9" s="24">
        <v>0.0</v>
      </c>
      <c r="I9" s="24"/>
      <c r="J9" s="24">
        <f t="shared" si="1"/>
        <v>2</v>
      </c>
      <c r="K9" s="24">
        <f t="shared" si="2"/>
        <v>5</v>
      </c>
      <c r="L9" s="24">
        <f t="shared" si="3"/>
        <v>3.5</v>
      </c>
      <c r="M9" s="26">
        <f t="shared" si="4"/>
        <v>3.5</v>
      </c>
      <c r="N9" s="24">
        <v>1.0</v>
      </c>
      <c r="O9" s="24">
        <v>4.0</v>
      </c>
      <c r="P9" s="24">
        <v>4.0</v>
      </c>
      <c r="Q9" s="24">
        <v>4.0</v>
      </c>
      <c r="R9" s="24">
        <v>1.0</v>
      </c>
      <c r="S9" s="24">
        <f t="shared" si="5"/>
        <v>14</v>
      </c>
      <c r="T9" s="24">
        <f t="shared" si="6"/>
        <v>8.235294118</v>
      </c>
      <c r="U9" s="21">
        <f t="shared" si="7"/>
        <v>6.5</v>
      </c>
      <c r="V9" s="22">
        <f t="shared" si="8"/>
        <v>10</v>
      </c>
      <c r="X9" s="21">
        <f t="shared" si="9"/>
        <v>10</v>
      </c>
      <c r="Y9" s="23">
        <f t="shared" si="10"/>
        <v>10</v>
      </c>
    </row>
    <row r="10" ht="15.75" customHeight="1">
      <c r="A10" s="24">
        <v>5.0</v>
      </c>
      <c r="B10" s="25">
        <v>1.9110331E7</v>
      </c>
      <c r="C10" s="24" t="s">
        <v>30</v>
      </c>
      <c r="D10" s="24"/>
      <c r="E10" s="24">
        <v>1.0</v>
      </c>
      <c r="F10" s="24">
        <v>0.0</v>
      </c>
      <c r="G10" s="24" t="s">
        <v>27</v>
      </c>
      <c r="H10" s="24">
        <v>0.0</v>
      </c>
      <c r="I10" s="24"/>
      <c r="J10" s="24">
        <f t="shared" si="1"/>
        <v>1</v>
      </c>
      <c r="K10" s="24">
        <f t="shared" si="2"/>
        <v>4</v>
      </c>
      <c r="L10" s="24">
        <f t="shared" si="3"/>
        <v>2.5</v>
      </c>
      <c r="M10" s="26">
        <f t="shared" si="4"/>
        <v>2.5</v>
      </c>
      <c r="N10" s="24">
        <v>1.0</v>
      </c>
      <c r="O10" s="24">
        <v>3.0</v>
      </c>
      <c r="P10" s="24">
        <v>4.0</v>
      </c>
      <c r="Q10" s="24">
        <v>1.0</v>
      </c>
      <c r="R10" s="24">
        <v>1.0</v>
      </c>
      <c r="S10" s="24">
        <f t="shared" si="5"/>
        <v>10</v>
      </c>
      <c r="T10" s="24">
        <f t="shared" si="6"/>
        <v>5.882352941</v>
      </c>
      <c r="U10" s="21">
        <f t="shared" si="7"/>
        <v>5.882352941</v>
      </c>
      <c r="V10" s="22">
        <f t="shared" si="8"/>
        <v>8.382352941</v>
      </c>
      <c r="X10" s="21">
        <f t="shared" si="9"/>
        <v>8</v>
      </c>
      <c r="Y10" s="23">
        <f t="shared" si="10"/>
        <v>8</v>
      </c>
    </row>
    <row r="11" ht="15.75" customHeight="1">
      <c r="A11" s="24">
        <v>6.0</v>
      </c>
      <c r="B11" s="25">
        <v>1.9110415E7</v>
      </c>
      <c r="C11" s="24" t="s">
        <v>31</v>
      </c>
      <c r="D11" s="24">
        <v>1.0</v>
      </c>
      <c r="E11" s="24" t="s">
        <v>27</v>
      </c>
      <c r="F11" s="24" t="s">
        <v>27</v>
      </c>
      <c r="G11" s="24">
        <v>2.0</v>
      </c>
      <c r="H11" s="24">
        <v>0.0</v>
      </c>
      <c r="I11" s="24"/>
      <c r="J11" s="24">
        <f t="shared" si="1"/>
        <v>3</v>
      </c>
      <c r="K11" s="24">
        <f t="shared" si="2"/>
        <v>3</v>
      </c>
      <c r="L11" s="24">
        <f t="shared" si="3"/>
        <v>3</v>
      </c>
      <c r="M11" s="26">
        <f t="shared" si="4"/>
        <v>3</v>
      </c>
      <c r="N11" s="24">
        <v>4.0</v>
      </c>
      <c r="O11" s="24">
        <v>3.0</v>
      </c>
      <c r="P11" s="24">
        <v>1.0</v>
      </c>
      <c r="Q11" s="24">
        <v>2.0</v>
      </c>
      <c r="R11" s="24"/>
      <c r="S11" s="24">
        <f t="shared" si="5"/>
        <v>10</v>
      </c>
      <c r="T11" s="24">
        <f t="shared" si="6"/>
        <v>5.882352941</v>
      </c>
      <c r="U11" s="21">
        <f t="shared" si="7"/>
        <v>5.882352941</v>
      </c>
      <c r="V11" s="22">
        <f t="shared" si="8"/>
        <v>8.882352941</v>
      </c>
      <c r="X11" s="21">
        <f t="shared" si="9"/>
        <v>9</v>
      </c>
      <c r="Y11" s="23">
        <f t="shared" si="10"/>
        <v>9</v>
      </c>
    </row>
    <row r="12" ht="15.75" customHeight="1">
      <c r="A12" s="24">
        <v>7.0</v>
      </c>
      <c r="B12" s="25">
        <v>2.0110231E7</v>
      </c>
      <c r="C12" s="24" t="s">
        <v>32</v>
      </c>
      <c r="D12" s="24"/>
      <c r="E12" s="24">
        <v>0.0</v>
      </c>
      <c r="F12" s="24">
        <v>0.0</v>
      </c>
      <c r="G12" s="24">
        <v>1.0</v>
      </c>
      <c r="H12" s="24">
        <v>0.0</v>
      </c>
      <c r="I12" s="24"/>
      <c r="J12" s="24">
        <f t="shared" si="1"/>
        <v>1</v>
      </c>
      <c r="K12" s="24">
        <f t="shared" si="2"/>
        <v>5</v>
      </c>
      <c r="L12" s="24">
        <f t="shared" si="3"/>
        <v>3</v>
      </c>
      <c r="M12" s="26">
        <f t="shared" si="4"/>
        <v>3</v>
      </c>
      <c r="N12" s="24">
        <v>1.0</v>
      </c>
      <c r="O12" s="24">
        <v>3.0</v>
      </c>
      <c r="P12" s="24">
        <v>1.0</v>
      </c>
      <c r="Q12" s="24">
        <v>1.0</v>
      </c>
      <c r="R12" s="24"/>
      <c r="S12" s="24">
        <f t="shared" si="5"/>
        <v>6</v>
      </c>
      <c r="T12" s="24">
        <f t="shared" si="6"/>
        <v>3.529411765</v>
      </c>
      <c r="U12" s="21">
        <f t="shared" si="7"/>
        <v>3.529411765</v>
      </c>
      <c r="V12" s="22">
        <f t="shared" si="8"/>
        <v>6.529411765</v>
      </c>
      <c r="X12" s="21">
        <f t="shared" si="9"/>
        <v>6.5</v>
      </c>
      <c r="Y12" s="23">
        <f t="shared" si="10"/>
        <v>6.5</v>
      </c>
    </row>
    <row r="13" ht="15.75" customHeight="1">
      <c r="A13" s="24">
        <v>8.0</v>
      </c>
      <c r="B13" s="25">
        <v>2.0110232E7</v>
      </c>
      <c r="C13" s="24" t="s">
        <v>33</v>
      </c>
      <c r="D13" s="24"/>
      <c r="E13" s="24">
        <v>1.0</v>
      </c>
      <c r="F13" s="24">
        <v>0.0</v>
      </c>
      <c r="G13" s="24">
        <v>0.0</v>
      </c>
      <c r="H13" s="24">
        <v>0.0</v>
      </c>
      <c r="I13" s="24"/>
      <c r="J13" s="24">
        <f t="shared" si="1"/>
        <v>1</v>
      </c>
      <c r="K13" s="24">
        <f t="shared" si="2"/>
        <v>5</v>
      </c>
      <c r="L13" s="24">
        <f t="shared" si="3"/>
        <v>3</v>
      </c>
      <c r="M13" s="26">
        <f t="shared" si="4"/>
        <v>3</v>
      </c>
      <c r="N13" s="24"/>
      <c r="O13" s="24"/>
      <c r="P13" s="24"/>
      <c r="Q13" s="24"/>
      <c r="R13" s="24"/>
      <c r="S13" s="24">
        <f t="shared" si="5"/>
        <v>0</v>
      </c>
      <c r="T13" s="24">
        <f t="shared" si="6"/>
        <v>0</v>
      </c>
      <c r="U13" s="21">
        <f t="shared" si="7"/>
        <v>0</v>
      </c>
      <c r="V13" s="22">
        <f t="shared" si="8"/>
        <v>3</v>
      </c>
      <c r="X13" s="21">
        <f t="shared" si="9"/>
        <v>3</v>
      </c>
      <c r="Y13" s="23">
        <f t="shared" si="10"/>
        <v>3</v>
      </c>
    </row>
    <row r="14" ht="15.75" customHeight="1">
      <c r="A14" s="24">
        <v>9.0</v>
      </c>
      <c r="B14" s="25">
        <v>2.0110233E7</v>
      </c>
      <c r="C14" s="24" t="s">
        <v>34</v>
      </c>
      <c r="D14" s="24"/>
      <c r="E14" s="24">
        <v>0.0</v>
      </c>
      <c r="F14" s="24">
        <v>0.0</v>
      </c>
      <c r="G14" s="24">
        <v>0.0</v>
      </c>
      <c r="H14" s="24">
        <v>0.0</v>
      </c>
      <c r="I14" s="24"/>
      <c r="J14" s="24">
        <f t="shared" si="1"/>
        <v>0</v>
      </c>
      <c r="K14" s="24">
        <f t="shared" si="2"/>
        <v>5</v>
      </c>
      <c r="L14" s="24">
        <f t="shared" si="3"/>
        <v>2.5</v>
      </c>
      <c r="M14" s="26">
        <f t="shared" si="4"/>
        <v>2.5</v>
      </c>
      <c r="N14" s="24"/>
      <c r="O14" s="24"/>
      <c r="P14" s="24"/>
      <c r="Q14" s="24"/>
      <c r="R14" s="24"/>
      <c r="S14" s="24">
        <f t="shared" si="5"/>
        <v>0</v>
      </c>
      <c r="T14" s="24">
        <f t="shared" si="6"/>
        <v>0</v>
      </c>
      <c r="U14" s="21">
        <f t="shared" si="7"/>
        <v>0</v>
      </c>
      <c r="V14" s="22">
        <f t="shared" si="8"/>
        <v>2.5</v>
      </c>
      <c r="X14" s="21">
        <f t="shared" si="9"/>
        <v>2.5</v>
      </c>
      <c r="Y14" s="23">
        <f t="shared" si="10"/>
        <v>2.5</v>
      </c>
    </row>
    <row r="15" ht="15.75" customHeight="1">
      <c r="A15" s="24">
        <v>10.0</v>
      </c>
      <c r="B15" s="25">
        <v>2.0110234E7</v>
      </c>
      <c r="C15" s="24" t="s">
        <v>35</v>
      </c>
      <c r="D15" s="24">
        <v>1.0</v>
      </c>
      <c r="E15" s="24">
        <v>1.0</v>
      </c>
      <c r="F15" s="24">
        <v>0.0</v>
      </c>
      <c r="G15" s="24">
        <v>0.0</v>
      </c>
      <c r="H15" s="24">
        <v>0.0</v>
      </c>
      <c r="I15" s="24"/>
      <c r="J15" s="24">
        <f t="shared" si="1"/>
        <v>2</v>
      </c>
      <c r="K15" s="24">
        <f t="shared" si="2"/>
        <v>5</v>
      </c>
      <c r="L15" s="24">
        <f t="shared" si="3"/>
        <v>3.5</v>
      </c>
      <c r="M15" s="26">
        <f t="shared" si="4"/>
        <v>3.5</v>
      </c>
      <c r="N15" s="24">
        <v>2.0</v>
      </c>
      <c r="O15" s="24">
        <v>3.0</v>
      </c>
      <c r="P15" s="24"/>
      <c r="Q15" s="24">
        <v>3.0</v>
      </c>
      <c r="R15" s="24">
        <v>1.0</v>
      </c>
      <c r="S15" s="24">
        <f t="shared" si="5"/>
        <v>9</v>
      </c>
      <c r="T15" s="24">
        <f t="shared" si="6"/>
        <v>5.294117647</v>
      </c>
      <c r="U15" s="21">
        <f t="shared" si="7"/>
        <v>5.294117647</v>
      </c>
      <c r="V15" s="22">
        <f t="shared" si="8"/>
        <v>8.794117647</v>
      </c>
      <c r="X15" s="21">
        <f t="shared" si="9"/>
        <v>9</v>
      </c>
      <c r="Y15" s="23">
        <f t="shared" si="10"/>
        <v>9</v>
      </c>
    </row>
    <row r="16" ht="15.0" customHeight="1">
      <c r="A16" s="24">
        <v>11.0</v>
      </c>
      <c r="B16" s="25">
        <v>2.0110236E7</v>
      </c>
      <c r="C16" s="24" t="s">
        <v>36</v>
      </c>
      <c r="D16" s="24"/>
      <c r="E16" s="24">
        <v>0.0</v>
      </c>
      <c r="F16" s="24">
        <v>0.0</v>
      </c>
      <c r="G16" s="24">
        <v>0.0</v>
      </c>
      <c r="H16" s="24">
        <v>0.0</v>
      </c>
      <c r="I16" s="24"/>
      <c r="J16" s="24">
        <f t="shared" si="1"/>
        <v>0</v>
      </c>
      <c r="K16" s="24">
        <f t="shared" si="2"/>
        <v>5</v>
      </c>
      <c r="L16" s="24">
        <f t="shared" si="3"/>
        <v>2.5</v>
      </c>
      <c r="M16" s="26">
        <f t="shared" si="4"/>
        <v>2.5</v>
      </c>
      <c r="N16" s="24">
        <v>2.0</v>
      </c>
      <c r="O16" s="24">
        <v>4.0</v>
      </c>
      <c r="P16" s="24">
        <v>1.0</v>
      </c>
      <c r="Q16" s="24"/>
      <c r="R16" s="24"/>
      <c r="S16" s="24">
        <f t="shared" si="5"/>
        <v>7</v>
      </c>
      <c r="T16" s="24">
        <f t="shared" si="6"/>
        <v>4.117647059</v>
      </c>
      <c r="U16" s="21">
        <f t="shared" si="7"/>
        <v>4.117647059</v>
      </c>
      <c r="V16" s="22">
        <f t="shared" si="8"/>
        <v>6.617647059</v>
      </c>
      <c r="X16" s="21">
        <f t="shared" si="9"/>
        <v>6.5</v>
      </c>
      <c r="Y16" s="23">
        <f t="shared" si="10"/>
        <v>6.5</v>
      </c>
    </row>
    <row r="17" ht="12.75" customHeight="1">
      <c r="A17" s="24">
        <v>12.0</v>
      </c>
      <c r="B17" s="25">
        <v>2.0110241E7</v>
      </c>
      <c r="C17" s="24" t="s">
        <v>37</v>
      </c>
      <c r="D17" s="24"/>
      <c r="E17" s="24">
        <v>0.0</v>
      </c>
      <c r="F17" s="24" t="s">
        <v>27</v>
      </c>
      <c r="G17" s="24">
        <v>0.0</v>
      </c>
      <c r="H17" s="24">
        <v>0.0</v>
      </c>
      <c r="I17" s="24"/>
      <c r="J17" s="24">
        <f t="shared" si="1"/>
        <v>0</v>
      </c>
      <c r="K17" s="24">
        <f t="shared" si="2"/>
        <v>4</v>
      </c>
      <c r="L17" s="24">
        <f t="shared" si="3"/>
        <v>2</v>
      </c>
      <c r="M17" s="26">
        <f t="shared" si="4"/>
        <v>2</v>
      </c>
      <c r="N17" s="24">
        <v>3.0</v>
      </c>
      <c r="O17" s="24">
        <v>5.0</v>
      </c>
      <c r="P17" s="24">
        <v>1.0</v>
      </c>
      <c r="Q17" s="24">
        <v>1.0</v>
      </c>
      <c r="R17" s="24">
        <v>1.0</v>
      </c>
      <c r="S17" s="24">
        <f t="shared" si="5"/>
        <v>11</v>
      </c>
      <c r="T17" s="24">
        <f t="shared" si="6"/>
        <v>6.470588235</v>
      </c>
      <c r="U17" s="21">
        <f t="shared" si="7"/>
        <v>6.5</v>
      </c>
      <c r="V17" s="22">
        <f t="shared" si="8"/>
        <v>8.5</v>
      </c>
      <c r="X17" s="21">
        <f t="shared" si="9"/>
        <v>8.5</v>
      </c>
      <c r="Y17" s="23">
        <f t="shared" si="10"/>
        <v>8.5</v>
      </c>
    </row>
    <row r="18" ht="15.75" customHeight="1">
      <c r="A18" s="24">
        <v>13.0</v>
      </c>
      <c r="B18" s="25">
        <v>2.0110243E7</v>
      </c>
      <c r="C18" s="24" t="s">
        <v>38</v>
      </c>
      <c r="D18" s="24"/>
      <c r="E18" s="24">
        <v>0.0</v>
      </c>
      <c r="F18" s="24">
        <v>0.0</v>
      </c>
      <c r="G18" s="24">
        <v>0.0</v>
      </c>
      <c r="H18" s="24">
        <v>0.0</v>
      </c>
      <c r="I18" s="24"/>
      <c r="J18" s="24">
        <f t="shared" si="1"/>
        <v>0</v>
      </c>
      <c r="K18" s="24">
        <f t="shared" si="2"/>
        <v>5</v>
      </c>
      <c r="L18" s="24">
        <f t="shared" si="3"/>
        <v>2.5</v>
      </c>
      <c r="M18" s="26">
        <f t="shared" si="4"/>
        <v>2.5</v>
      </c>
      <c r="N18" s="24">
        <v>2.0</v>
      </c>
      <c r="O18" s="24">
        <v>4.0</v>
      </c>
      <c r="P18" s="24">
        <v>2.0</v>
      </c>
      <c r="Q18" s="24"/>
      <c r="R18" s="24">
        <v>1.0</v>
      </c>
      <c r="S18" s="24">
        <f t="shared" si="5"/>
        <v>9</v>
      </c>
      <c r="T18" s="24">
        <f t="shared" si="6"/>
        <v>5.294117647</v>
      </c>
      <c r="U18" s="21">
        <f t="shared" si="7"/>
        <v>5.294117647</v>
      </c>
      <c r="V18" s="22">
        <f t="shared" si="8"/>
        <v>7.794117647</v>
      </c>
      <c r="X18" s="21">
        <f t="shared" si="9"/>
        <v>8</v>
      </c>
      <c r="Y18" s="23">
        <f t="shared" si="10"/>
        <v>8</v>
      </c>
    </row>
    <row r="19" ht="15.75" customHeight="1">
      <c r="A19" s="24">
        <v>14.0</v>
      </c>
      <c r="B19" s="25">
        <v>2.0110245E7</v>
      </c>
      <c r="C19" s="24" t="s">
        <v>39</v>
      </c>
      <c r="D19" s="24"/>
      <c r="E19" s="24">
        <v>0.0</v>
      </c>
      <c r="F19" s="24">
        <v>0.0</v>
      </c>
      <c r="G19" s="24">
        <v>0.0</v>
      </c>
      <c r="H19" s="24">
        <v>1.0</v>
      </c>
      <c r="I19" s="24"/>
      <c r="J19" s="24">
        <f t="shared" si="1"/>
        <v>1</v>
      </c>
      <c r="K19" s="24">
        <f t="shared" si="2"/>
        <v>5</v>
      </c>
      <c r="L19" s="24">
        <f t="shared" si="3"/>
        <v>3</v>
      </c>
      <c r="M19" s="26">
        <f t="shared" si="4"/>
        <v>3</v>
      </c>
      <c r="N19" s="24">
        <v>1.0</v>
      </c>
      <c r="O19" s="24">
        <v>2.0</v>
      </c>
      <c r="P19" s="24">
        <v>1.0</v>
      </c>
      <c r="Q19" s="24">
        <v>1.0</v>
      </c>
      <c r="R19" s="24"/>
      <c r="S19" s="24">
        <f t="shared" si="5"/>
        <v>5</v>
      </c>
      <c r="T19" s="24">
        <f t="shared" si="6"/>
        <v>2.941176471</v>
      </c>
      <c r="U19" s="21">
        <f t="shared" si="7"/>
        <v>2.941176471</v>
      </c>
      <c r="V19" s="22">
        <f t="shared" si="8"/>
        <v>5.941176471</v>
      </c>
      <c r="X19" s="21">
        <f t="shared" si="9"/>
        <v>6</v>
      </c>
      <c r="Y19" s="23">
        <f t="shared" si="10"/>
        <v>6</v>
      </c>
    </row>
    <row r="20" ht="15.75" customHeight="1">
      <c r="A20" s="24">
        <v>15.0</v>
      </c>
      <c r="B20" s="25">
        <v>2.0110248E7</v>
      </c>
      <c r="C20" s="24" t="s">
        <v>40</v>
      </c>
      <c r="D20" s="24">
        <v>1.0</v>
      </c>
      <c r="E20" s="24">
        <v>1.0</v>
      </c>
      <c r="F20" s="24">
        <v>1.0</v>
      </c>
      <c r="G20" s="24">
        <v>0.0</v>
      </c>
      <c r="H20" s="24">
        <v>1.0</v>
      </c>
      <c r="I20" s="24"/>
      <c r="J20" s="24">
        <f t="shared" si="1"/>
        <v>4</v>
      </c>
      <c r="K20" s="24">
        <f t="shared" si="2"/>
        <v>5</v>
      </c>
      <c r="L20" s="24">
        <f t="shared" si="3"/>
        <v>4.5</v>
      </c>
      <c r="M20" s="26">
        <f t="shared" si="4"/>
        <v>4.5</v>
      </c>
      <c r="N20" s="24">
        <v>3.0</v>
      </c>
      <c r="O20" s="24">
        <v>4.0</v>
      </c>
      <c r="P20" s="24">
        <v>2.0</v>
      </c>
      <c r="Q20" s="24">
        <v>4.0</v>
      </c>
      <c r="R20" s="24">
        <v>1.0</v>
      </c>
      <c r="S20" s="24">
        <f t="shared" si="5"/>
        <v>14</v>
      </c>
      <c r="T20" s="24">
        <f t="shared" si="6"/>
        <v>8.235294118</v>
      </c>
      <c r="U20" s="21">
        <f t="shared" si="7"/>
        <v>6.5</v>
      </c>
      <c r="V20" s="22">
        <f t="shared" si="8"/>
        <v>11</v>
      </c>
      <c r="X20" s="21">
        <f t="shared" si="9"/>
        <v>11</v>
      </c>
      <c r="Y20" s="23">
        <f t="shared" si="10"/>
        <v>10</v>
      </c>
    </row>
    <row r="21" ht="15.75" customHeight="1">
      <c r="A21" s="24">
        <v>16.0</v>
      </c>
      <c r="B21" s="25">
        <v>2.0110251E7</v>
      </c>
      <c r="C21" s="24" t="s">
        <v>41</v>
      </c>
      <c r="D21" s="24">
        <v>1.0</v>
      </c>
      <c r="E21" s="24">
        <v>2.0</v>
      </c>
      <c r="F21" s="24">
        <v>1.0</v>
      </c>
      <c r="G21" s="24">
        <v>3.0</v>
      </c>
      <c r="H21" s="24">
        <v>2.0</v>
      </c>
      <c r="I21" s="24"/>
      <c r="J21" s="24">
        <f t="shared" si="1"/>
        <v>9</v>
      </c>
      <c r="K21" s="24">
        <f t="shared" si="2"/>
        <v>5</v>
      </c>
      <c r="L21" s="24">
        <f t="shared" si="3"/>
        <v>7</v>
      </c>
      <c r="M21" s="26">
        <f t="shared" si="4"/>
        <v>6.5</v>
      </c>
      <c r="N21" s="24">
        <v>4.0</v>
      </c>
      <c r="O21" s="24">
        <v>5.0</v>
      </c>
      <c r="P21" s="24">
        <v>3.0</v>
      </c>
      <c r="Q21" s="24">
        <v>4.0</v>
      </c>
      <c r="R21" s="24">
        <v>3.0</v>
      </c>
      <c r="S21" s="24">
        <f t="shared" si="5"/>
        <v>19</v>
      </c>
      <c r="T21" s="24">
        <f t="shared" si="6"/>
        <v>11.17647059</v>
      </c>
      <c r="U21" s="21">
        <f t="shared" si="7"/>
        <v>6.5</v>
      </c>
      <c r="V21" s="22">
        <f t="shared" si="8"/>
        <v>13</v>
      </c>
      <c r="X21" s="21">
        <f t="shared" si="9"/>
        <v>13</v>
      </c>
      <c r="Y21" s="23">
        <f t="shared" si="10"/>
        <v>10</v>
      </c>
    </row>
    <row r="22" ht="15.75" customHeight="1">
      <c r="A22" s="24">
        <v>17.0</v>
      </c>
      <c r="B22" s="25">
        <v>2.0110253E7</v>
      </c>
      <c r="C22" s="24" t="s">
        <v>42</v>
      </c>
      <c r="D22" s="24">
        <v>1.0</v>
      </c>
      <c r="E22" s="24">
        <v>1.0</v>
      </c>
      <c r="F22" s="24">
        <v>1.0</v>
      </c>
      <c r="G22" s="24">
        <v>0.0</v>
      </c>
      <c r="H22" s="24">
        <v>1.0</v>
      </c>
      <c r="I22" s="24"/>
      <c r="J22" s="24">
        <f t="shared" si="1"/>
        <v>4</v>
      </c>
      <c r="K22" s="24">
        <f t="shared" si="2"/>
        <v>5</v>
      </c>
      <c r="L22" s="24">
        <f t="shared" si="3"/>
        <v>4.5</v>
      </c>
      <c r="M22" s="26">
        <f t="shared" si="4"/>
        <v>4.5</v>
      </c>
      <c r="N22" s="24">
        <v>2.0</v>
      </c>
      <c r="O22" s="24"/>
      <c r="P22" s="24">
        <v>1.0</v>
      </c>
      <c r="Q22" s="24"/>
      <c r="R22" s="24">
        <v>1.0</v>
      </c>
      <c r="S22" s="24">
        <f t="shared" si="5"/>
        <v>4</v>
      </c>
      <c r="T22" s="24">
        <f t="shared" si="6"/>
        <v>2.352941176</v>
      </c>
      <c r="U22" s="21">
        <f t="shared" si="7"/>
        <v>2.352941176</v>
      </c>
      <c r="V22" s="22">
        <f t="shared" si="8"/>
        <v>6.852941176</v>
      </c>
      <c r="X22" s="21">
        <f t="shared" si="9"/>
        <v>7</v>
      </c>
      <c r="Y22" s="23">
        <f t="shared" si="10"/>
        <v>7</v>
      </c>
    </row>
    <row r="23" ht="15.75" customHeight="1">
      <c r="A23" s="24">
        <v>18.0</v>
      </c>
      <c r="B23" s="25">
        <v>2.0110254E7</v>
      </c>
      <c r="C23" s="24" t="s">
        <v>43</v>
      </c>
      <c r="D23" s="24"/>
      <c r="E23" s="24">
        <v>2.0</v>
      </c>
      <c r="F23" s="24">
        <v>0.0</v>
      </c>
      <c r="G23" s="24">
        <v>2.0</v>
      </c>
      <c r="H23" s="24">
        <v>1.0</v>
      </c>
      <c r="I23" s="24"/>
      <c r="J23" s="24">
        <f t="shared" si="1"/>
        <v>5</v>
      </c>
      <c r="K23" s="24">
        <f t="shared" si="2"/>
        <v>5</v>
      </c>
      <c r="L23" s="24">
        <f t="shared" si="3"/>
        <v>5</v>
      </c>
      <c r="M23" s="26">
        <f t="shared" si="4"/>
        <v>5</v>
      </c>
      <c r="N23" s="24">
        <v>2.0</v>
      </c>
      <c r="O23" s="24">
        <v>3.0</v>
      </c>
      <c r="P23" s="24">
        <v>3.0</v>
      </c>
      <c r="Q23" s="24">
        <v>2.0</v>
      </c>
      <c r="R23" s="24">
        <v>1.0</v>
      </c>
      <c r="S23" s="24">
        <f t="shared" si="5"/>
        <v>11</v>
      </c>
      <c r="T23" s="24">
        <f t="shared" si="6"/>
        <v>6.470588235</v>
      </c>
      <c r="U23" s="21">
        <f t="shared" si="7"/>
        <v>6.5</v>
      </c>
      <c r="V23" s="22">
        <f t="shared" si="8"/>
        <v>11.5</v>
      </c>
      <c r="X23" s="21">
        <f t="shared" si="9"/>
        <v>11.5</v>
      </c>
      <c r="Y23" s="23">
        <f t="shared" si="10"/>
        <v>10</v>
      </c>
    </row>
    <row r="24" ht="15.75" customHeight="1">
      <c r="A24" s="24">
        <v>19.0</v>
      </c>
      <c r="B24" s="25">
        <v>2.0110256E7</v>
      </c>
      <c r="C24" s="24" t="s">
        <v>44</v>
      </c>
      <c r="D24" s="24"/>
      <c r="E24" s="24">
        <v>1.0</v>
      </c>
      <c r="F24" s="24">
        <v>1.0</v>
      </c>
      <c r="G24" s="24">
        <v>0.0</v>
      </c>
      <c r="H24" s="24" t="s">
        <v>27</v>
      </c>
      <c r="I24" s="24"/>
      <c r="J24" s="24">
        <f t="shared" si="1"/>
        <v>2</v>
      </c>
      <c r="K24" s="24">
        <f t="shared" si="2"/>
        <v>4</v>
      </c>
      <c r="L24" s="24">
        <f t="shared" si="3"/>
        <v>3</v>
      </c>
      <c r="M24" s="26">
        <f t="shared" si="4"/>
        <v>3</v>
      </c>
      <c r="N24" s="24">
        <v>2.0</v>
      </c>
      <c r="O24" s="24">
        <v>5.0</v>
      </c>
      <c r="P24" s="24">
        <v>2.0</v>
      </c>
      <c r="Q24" s="24"/>
      <c r="R24" s="24"/>
      <c r="S24" s="24">
        <f t="shared" si="5"/>
        <v>9</v>
      </c>
      <c r="T24" s="24">
        <f t="shared" si="6"/>
        <v>5.294117647</v>
      </c>
      <c r="U24" s="21">
        <f t="shared" si="7"/>
        <v>5.294117647</v>
      </c>
      <c r="V24" s="22">
        <f t="shared" si="8"/>
        <v>8.294117647</v>
      </c>
      <c r="X24" s="21">
        <f t="shared" si="9"/>
        <v>8</v>
      </c>
      <c r="Y24" s="23">
        <f t="shared" si="10"/>
        <v>8</v>
      </c>
    </row>
    <row r="25" ht="15.75" customHeight="1">
      <c r="A25" s="24">
        <v>20.0</v>
      </c>
      <c r="B25" s="25">
        <v>2.0110257E7</v>
      </c>
      <c r="C25" s="24" t="s">
        <v>45</v>
      </c>
      <c r="D25" s="24"/>
      <c r="E25" s="24">
        <v>0.0</v>
      </c>
      <c r="F25" s="24">
        <v>0.0</v>
      </c>
      <c r="G25" s="24">
        <v>0.0</v>
      </c>
      <c r="H25" s="24">
        <v>0.0</v>
      </c>
      <c r="I25" s="24"/>
      <c r="J25" s="24">
        <f t="shared" si="1"/>
        <v>0</v>
      </c>
      <c r="K25" s="24">
        <f t="shared" si="2"/>
        <v>5</v>
      </c>
      <c r="L25" s="24">
        <f t="shared" si="3"/>
        <v>2.5</v>
      </c>
      <c r="M25" s="26">
        <f t="shared" si="4"/>
        <v>2.5</v>
      </c>
      <c r="N25" s="24">
        <v>2.0</v>
      </c>
      <c r="O25" s="24">
        <v>5.0</v>
      </c>
      <c r="P25" s="24">
        <v>4.0</v>
      </c>
      <c r="Q25" s="24">
        <v>3.0</v>
      </c>
      <c r="R25" s="24">
        <v>1.0</v>
      </c>
      <c r="S25" s="24">
        <f t="shared" si="5"/>
        <v>15</v>
      </c>
      <c r="T25" s="24">
        <f t="shared" si="6"/>
        <v>8.823529412</v>
      </c>
      <c r="U25" s="21">
        <f t="shared" si="7"/>
        <v>6.5</v>
      </c>
      <c r="V25" s="22">
        <f t="shared" si="8"/>
        <v>9</v>
      </c>
      <c r="X25" s="21">
        <f t="shared" si="9"/>
        <v>9</v>
      </c>
      <c r="Y25" s="23">
        <f t="shared" si="10"/>
        <v>9</v>
      </c>
    </row>
    <row r="26" ht="15.75" customHeight="1">
      <c r="A26" s="24">
        <v>21.0</v>
      </c>
      <c r="B26" s="25">
        <v>2.011026E7</v>
      </c>
      <c r="C26" s="24" t="s">
        <v>46</v>
      </c>
      <c r="D26" s="24"/>
      <c r="E26" s="24">
        <v>0.0</v>
      </c>
      <c r="F26" s="24">
        <v>0.0</v>
      </c>
      <c r="G26" s="24">
        <v>0.0</v>
      </c>
      <c r="H26" s="24">
        <v>0.0</v>
      </c>
      <c r="I26" s="24"/>
      <c r="J26" s="24">
        <f t="shared" si="1"/>
        <v>0</v>
      </c>
      <c r="K26" s="24">
        <f t="shared" si="2"/>
        <v>5</v>
      </c>
      <c r="L26" s="24">
        <f t="shared" si="3"/>
        <v>2.5</v>
      </c>
      <c r="M26" s="26">
        <f t="shared" si="4"/>
        <v>2.5</v>
      </c>
      <c r="N26" s="24">
        <v>2.0</v>
      </c>
      <c r="O26" s="24">
        <v>3.0</v>
      </c>
      <c r="P26" s="24"/>
      <c r="Q26" s="24">
        <v>2.0</v>
      </c>
      <c r="R26" s="24">
        <v>1.0</v>
      </c>
      <c r="S26" s="24">
        <f t="shared" si="5"/>
        <v>8</v>
      </c>
      <c r="T26" s="24">
        <f t="shared" si="6"/>
        <v>4.705882353</v>
      </c>
      <c r="U26" s="21">
        <f t="shared" si="7"/>
        <v>4.705882353</v>
      </c>
      <c r="V26" s="22">
        <f t="shared" si="8"/>
        <v>7.205882353</v>
      </c>
      <c r="X26" s="21">
        <f t="shared" si="9"/>
        <v>7</v>
      </c>
      <c r="Y26" s="23">
        <f t="shared" si="10"/>
        <v>7</v>
      </c>
    </row>
    <row r="27" ht="15.75" customHeight="1">
      <c r="A27" s="24">
        <v>22.0</v>
      </c>
      <c r="B27" s="25">
        <v>2.0110262E7</v>
      </c>
      <c r="C27" s="24" t="s">
        <v>47</v>
      </c>
      <c r="D27" s="24"/>
      <c r="E27" s="24">
        <v>0.0</v>
      </c>
      <c r="F27" s="24" t="s">
        <v>27</v>
      </c>
      <c r="G27" s="24">
        <v>0.0</v>
      </c>
      <c r="H27" s="24">
        <v>0.0</v>
      </c>
      <c r="I27" s="24"/>
      <c r="J27" s="24">
        <f t="shared" si="1"/>
        <v>0</v>
      </c>
      <c r="K27" s="24">
        <f t="shared" si="2"/>
        <v>4</v>
      </c>
      <c r="L27" s="24">
        <f t="shared" si="3"/>
        <v>2</v>
      </c>
      <c r="M27" s="26">
        <f t="shared" si="4"/>
        <v>2</v>
      </c>
      <c r="N27" s="24"/>
      <c r="O27" s="24"/>
      <c r="P27" s="24"/>
      <c r="Q27" s="24"/>
      <c r="R27" s="24"/>
      <c r="S27" s="24">
        <f t="shared" si="5"/>
        <v>0</v>
      </c>
      <c r="T27" s="24">
        <f t="shared" si="6"/>
        <v>0</v>
      </c>
      <c r="U27" s="21">
        <f t="shared" si="7"/>
        <v>0</v>
      </c>
      <c r="V27" s="22">
        <f t="shared" si="8"/>
        <v>2</v>
      </c>
      <c r="X27" s="21">
        <f t="shared" si="9"/>
        <v>2</v>
      </c>
      <c r="Y27" s="23">
        <f t="shared" si="10"/>
        <v>2</v>
      </c>
    </row>
    <row r="28" ht="15.75" customHeight="1">
      <c r="A28" s="24">
        <v>23.0</v>
      </c>
      <c r="B28" s="25">
        <v>2.0110264E7</v>
      </c>
      <c r="C28" s="24" t="s">
        <v>48</v>
      </c>
      <c r="D28" s="24"/>
      <c r="E28" s="24">
        <v>1.0</v>
      </c>
      <c r="F28" s="24">
        <v>1.0</v>
      </c>
      <c r="G28" s="24">
        <v>0.0</v>
      </c>
      <c r="H28" s="24">
        <v>0.0</v>
      </c>
      <c r="I28" s="24"/>
      <c r="J28" s="24">
        <f t="shared" si="1"/>
        <v>2</v>
      </c>
      <c r="K28" s="24">
        <f t="shared" si="2"/>
        <v>5</v>
      </c>
      <c r="L28" s="24">
        <f t="shared" si="3"/>
        <v>3.5</v>
      </c>
      <c r="M28" s="26">
        <f t="shared" si="4"/>
        <v>3.5</v>
      </c>
      <c r="N28" s="24">
        <v>2.0</v>
      </c>
      <c r="O28" s="24">
        <v>5.0</v>
      </c>
      <c r="P28" s="24">
        <v>3.0</v>
      </c>
      <c r="Q28" s="24">
        <v>3.0</v>
      </c>
      <c r="R28" s="24">
        <v>1.0</v>
      </c>
      <c r="S28" s="24">
        <f t="shared" si="5"/>
        <v>14</v>
      </c>
      <c r="T28" s="24">
        <f t="shared" si="6"/>
        <v>8.235294118</v>
      </c>
      <c r="U28" s="21">
        <f t="shared" si="7"/>
        <v>6.5</v>
      </c>
      <c r="V28" s="22">
        <f t="shared" si="8"/>
        <v>10</v>
      </c>
      <c r="X28" s="21">
        <f t="shared" si="9"/>
        <v>10</v>
      </c>
      <c r="Y28" s="23">
        <f t="shared" si="10"/>
        <v>10</v>
      </c>
    </row>
    <row r="29" ht="15.75" customHeight="1">
      <c r="A29" s="24">
        <v>24.0</v>
      </c>
      <c r="B29" s="25">
        <v>2.0110265E7</v>
      </c>
      <c r="C29" s="24" t="s">
        <v>49</v>
      </c>
      <c r="D29" s="24"/>
      <c r="E29" s="24">
        <v>2.0</v>
      </c>
      <c r="F29" s="24">
        <v>0.0</v>
      </c>
      <c r="G29" s="24">
        <v>0.0</v>
      </c>
      <c r="H29" s="24">
        <v>0.0</v>
      </c>
      <c r="I29" s="24"/>
      <c r="J29" s="24">
        <f t="shared" si="1"/>
        <v>2</v>
      </c>
      <c r="K29" s="24">
        <f t="shared" si="2"/>
        <v>5</v>
      </c>
      <c r="L29" s="24">
        <f t="shared" si="3"/>
        <v>3.5</v>
      </c>
      <c r="M29" s="26">
        <f t="shared" si="4"/>
        <v>3.5</v>
      </c>
      <c r="N29" s="24">
        <v>1.0</v>
      </c>
      <c r="O29" s="24">
        <v>4.0</v>
      </c>
      <c r="P29" s="24">
        <v>1.0</v>
      </c>
      <c r="Q29" s="24"/>
      <c r="R29" s="24"/>
      <c r="S29" s="24">
        <f t="shared" si="5"/>
        <v>6</v>
      </c>
      <c r="T29" s="24">
        <f t="shared" si="6"/>
        <v>3.529411765</v>
      </c>
      <c r="U29" s="21">
        <f t="shared" si="7"/>
        <v>3.529411765</v>
      </c>
      <c r="V29" s="22">
        <f t="shared" si="8"/>
        <v>7.029411765</v>
      </c>
      <c r="X29" s="21">
        <f t="shared" si="9"/>
        <v>7</v>
      </c>
      <c r="Y29" s="23">
        <f t="shared" si="10"/>
        <v>7</v>
      </c>
    </row>
    <row r="30" ht="15.75" customHeight="1">
      <c r="A30" s="24">
        <v>25.0</v>
      </c>
      <c r="B30" s="25">
        <v>2.0110266E7</v>
      </c>
      <c r="C30" s="24" t="s">
        <v>50</v>
      </c>
      <c r="D30" s="24"/>
      <c r="E30" s="24">
        <v>0.0</v>
      </c>
      <c r="F30" s="24">
        <v>0.0</v>
      </c>
      <c r="G30" s="24">
        <v>0.0</v>
      </c>
      <c r="H30" s="24">
        <v>0.0</v>
      </c>
      <c r="I30" s="24"/>
      <c r="J30" s="24">
        <f t="shared" si="1"/>
        <v>0</v>
      </c>
      <c r="K30" s="24">
        <f t="shared" si="2"/>
        <v>5</v>
      </c>
      <c r="L30" s="24">
        <f t="shared" si="3"/>
        <v>2.5</v>
      </c>
      <c r="M30" s="26">
        <f t="shared" si="4"/>
        <v>2.5</v>
      </c>
      <c r="N30" s="24"/>
      <c r="O30" s="24"/>
      <c r="P30" s="24"/>
      <c r="Q30" s="24"/>
      <c r="R30" s="24"/>
      <c r="S30" s="24">
        <f t="shared" si="5"/>
        <v>0</v>
      </c>
      <c r="T30" s="24">
        <f t="shared" si="6"/>
        <v>0</v>
      </c>
      <c r="U30" s="21">
        <f t="shared" si="7"/>
        <v>0</v>
      </c>
      <c r="V30" s="22">
        <f t="shared" si="8"/>
        <v>2.5</v>
      </c>
      <c r="X30" s="21">
        <f t="shared" si="9"/>
        <v>2.5</v>
      </c>
      <c r="Y30" s="23">
        <f t="shared" si="10"/>
        <v>2.5</v>
      </c>
    </row>
    <row r="31" ht="15.75" customHeight="1">
      <c r="A31" s="24">
        <v>26.0</v>
      </c>
      <c r="B31" s="25">
        <v>2.0110267E7</v>
      </c>
      <c r="C31" s="24" t="s">
        <v>51</v>
      </c>
      <c r="D31" s="24"/>
      <c r="E31" s="24">
        <v>0.0</v>
      </c>
      <c r="F31" s="24" t="s">
        <v>27</v>
      </c>
      <c r="G31" s="24">
        <v>0.0</v>
      </c>
      <c r="H31" s="24">
        <v>0.0</v>
      </c>
      <c r="I31" s="24"/>
      <c r="J31" s="24">
        <f t="shared" si="1"/>
        <v>0</v>
      </c>
      <c r="K31" s="24">
        <f t="shared" si="2"/>
        <v>4</v>
      </c>
      <c r="L31" s="24">
        <f t="shared" si="3"/>
        <v>2</v>
      </c>
      <c r="M31" s="26">
        <f t="shared" si="4"/>
        <v>2</v>
      </c>
      <c r="N31" s="24">
        <v>2.0</v>
      </c>
      <c r="O31" s="24">
        <v>1.0</v>
      </c>
      <c r="P31" s="24"/>
      <c r="Q31" s="24"/>
      <c r="R31" s="24"/>
      <c r="S31" s="24">
        <f t="shared" si="5"/>
        <v>3</v>
      </c>
      <c r="T31" s="24">
        <f t="shared" si="6"/>
        <v>1.764705882</v>
      </c>
      <c r="U31" s="21">
        <f t="shared" si="7"/>
        <v>1.764705882</v>
      </c>
      <c r="V31" s="22">
        <f t="shared" si="8"/>
        <v>3.764705882</v>
      </c>
      <c r="X31" s="21">
        <f t="shared" si="9"/>
        <v>4</v>
      </c>
      <c r="Y31" s="23">
        <f t="shared" si="10"/>
        <v>4</v>
      </c>
    </row>
    <row r="32" ht="15.75" customHeight="1">
      <c r="A32" s="24">
        <v>27.0</v>
      </c>
      <c r="B32" s="25">
        <v>2.011027E7</v>
      </c>
      <c r="C32" s="24" t="s">
        <v>52</v>
      </c>
      <c r="D32" s="24"/>
      <c r="E32" s="24">
        <v>0.0</v>
      </c>
      <c r="F32" s="24">
        <v>0.0</v>
      </c>
      <c r="G32" s="24">
        <v>0.0</v>
      </c>
      <c r="H32" s="24">
        <v>0.0</v>
      </c>
      <c r="I32" s="24"/>
      <c r="J32" s="24">
        <f t="shared" si="1"/>
        <v>0</v>
      </c>
      <c r="K32" s="24">
        <f t="shared" si="2"/>
        <v>5</v>
      </c>
      <c r="L32" s="24">
        <f t="shared" si="3"/>
        <v>2.5</v>
      </c>
      <c r="M32" s="26">
        <f t="shared" si="4"/>
        <v>2.5</v>
      </c>
      <c r="N32" s="24">
        <v>1.0</v>
      </c>
      <c r="O32" s="24">
        <v>5.0</v>
      </c>
      <c r="P32" s="24">
        <v>3.0</v>
      </c>
      <c r="Q32" s="24">
        <v>2.0</v>
      </c>
      <c r="R32" s="24">
        <v>2.0</v>
      </c>
      <c r="S32" s="24">
        <f t="shared" si="5"/>
        <v>13</v>
      </c>
      <c r="T32" s="24">
        <f t="shared" si="6"/>
        <v>7.647058824</v>
      </c>
      <c r="U32" s="21">
        <f t="shared" si="7"/>
        <v>6.5</v>
      </c>
      <c r="V32" s="22">
        <f t="shared" si="8"/>
        <v>9</v>
      </c>
      <c r="X32" s="21">
        <f t="shared" si="9"/>
        <v>9</v>
      </c>
      <c r="Y32" s="23">
        <f t="shared" si="10"/>
        <v>9</v>
      </c>
    </row>
    <row r="33" ht="15.75" customHeight="1">
      <c r="A33" s="24">
        <v>28.0</v>
      </c>
      <c r="B33" s="25">
        <v>2.0110273E7</v>
      </c>
      <c r="C33" s="24" t="s">
        <v>53</v>
      </c>
      <c r="D33" s="24"/>
      <c r="E33" s="24">
        <v>0.0</v>
      </c>
      <c r="F33" s="24">
        <v>0.0</v>
      </c>
      <c r="G33" s="24">
        <v>0.0</v>
      </c>
      <c r="H33" s="24" t="s">
        <v>27</v>
      </c>
      <c r="I33" s="24"/>
      <c r="J33" s="24">
        <f t="shared" si="1"/>
        <v>0</v>
      </c>
      <c r="K33" s="24">
        <f t="shared" si="2"/>
        <v>4</v>
      </c>
      <c r="L33" s="24">
        <f t="shared" si="3"/>
        <v>2</v>
      </c>
      <c r="M33" s="26">
        <f t="shared" si="4"/>
        <v>2</v>
      </c>
      <c r="N33" s="24">
        <v>1.0</v>
      </c>
      <c r="O33" s="24"/>
      <c r="P33" s="24"/>
      <c r="Q33" s="24"/>
      <c r="R33" s="24"/>
      <c r="S33" s="24">
        <f t="shared" si="5"/>
        <v>1</v>
      </c>
      <c r="T33" s="24">
        <f t="shared" si="6"/>
        <v>0.5882352941</v>
      </c>
      <c r="U33" s="21">
        <f t="shared" si="7"/>
        <v>0.5882352941</v>
      </c>
      <c r="V33" s="22">
        <f t="shared" si="8"/>
        <v>2.588235294</v>
      </c>
      <c r="X33" s="21">
        <f t="shared" si="9"/>
        <v>2.5</v>
      </c>
      <c r="Y33" s="23">
        <f t="shared" si="10"/>
        <v>2.5</v>
      </c>
    </row>
    <row r="34" ht="15.75" customHeight="1">
      <c r="A34" s="24">
        <v>29.0</v>
      </c>
      <c r="B34" s="25">
        <v>2.0110277E7</v>
      </c>
      <c r="C34" s="24" t="s">
        <v>54</v>
      </c>
      <c r="D34" s="24"/>
      <c r="E34" s="24">
        <v>0.0</v>
      </c>
      <c r="F34" s="24">
        <v>0.0</v>
      </c>
      <c r="G34" s="24">
        <v>0.0</v>
      </c>
      <c r="H34" s="24">
        <v>0.0</v>
      </c>
      <c r="I34" s="24"/>
      <c r="J34" s="24">
        <f t="shared" si="1"/>
        <v>0</v>
      </c>
      <c r="K34" s="24">
        <f t="shared" si="2"/>
        <v>5</v>
      </c>
      <c r="L34" s="24">
        <f t="shared" si="3"/>
        <v>2.5</v>
      </c>
      <c r="M34" s="26">
        <f t="shared" si="4"/>
        <v>2.5</v>
      </c>
      <c r="N34" s="24">
        <v>1.0</v>
      </c>
      <c r="O34" s="24">
        <v>4.0</v>
      </c>
      <c r="P34" s="24">
        <v>1.0</v>
      </c>
      <c r="Q34" s="24"/>
      <c r="R34" s="24"/>
      <c r="S34" s="24">
        <f t="shared" si="5"/>
        <v>6</v>
      </c>
      <c r="T34" s="24">
        <f t="shared" si="6"/>
        <v>3.529411765</v>
      </c>
      <c r="U34" s="21">
        <f t="shared" si="7"/>
        <v>3.529411765</v>
      </c>
      <c r="V34" s="22">
        <f t="shared" si="8"/>
        <v>6.029411765</v>
      </c>
      <c r="X34" s="21">
        <f t="shared" si="9"/>
        <v>6</v>
      </c>
      <c r="Y34" s="23">
        <f t="shared" si="10"/>
        <v>6</v>
      </c>
    </row>
    <row r="35" ht="15.75" customHeight="1">
      <c r="A35" s="24">
        <v>30.0</v>
      </c>
      <c r="B35" s="25">
        <v>2.0110278E7</v>
      </c>
      <c r="C35" s="24" t="s">
        <v>55</v>
      </c>
      <c r="D35" s="24"/>
      <c r="E35" s="24">
        <v>0.0</v>
      </c>
      <c r="F35" s="24">
        <v>0.0</v>
      </c>
      <c r="G35" s="24">
        <v>0.0</v>
      </c>
      <c r="H35" s="24">
        <v>0.0</v>
      </c>
      <c r="I35" s="24"/>
      <c r="J35" s="24">
        <f t="shared" si="1"/>
        <v>0</v>
      </c>
      <c r="K35" s="24">
        <f t="shared" si="2"/>
        <v>5</v>
      </c>
      <c r="L35" s="24">
        <f t="shared" si="3"/>
        <v>2.5</v>
      </c>
      <c r="M35" s="26">
        <f t="shared" si="4"/>
        <v>2.5</v>
      </c>
      <c r="N35" s="24"/>
      <c r="O35" s="24">
        <v>2.0</v>
      </c>
      <c r="P35" s="24"/>
      <c r="Q35" s="24"/>
      <c r="R35" s="24"/>
      <c r="S35" s="24">
        <f t="shared" si="5"/>
        <v>2</v>
      </c>
      <c r="T35" s="24">
        <f t="shared" si="6"/>
        <v>1.176470588</v>
      </c>
      <c r="U35" s="21">
        <f t="shared" si="7"/>
        <v>1.176470588</v>
      </c>
      <c r="V35" s="22">
        <f t="shared" si="8"/>
        <v>3.676470588</v>
      </c>
      <c r="X35" s="21">
        <f t="shared" si="9"/>
        <v>3.5</v>
      </c>
      <c r="Y35" s="23">
        <f t="shared" si="10"/>
        <v>3.5</v>
      </c>
    </row>
    <row r="36" ht="15.75" customHeight="1">
      <c r="A36" s="24">
        <v>31.0</v>
      </c>
      <c r="B36" s="25">
        <v>2.0110249E7</v>
      </c>
      <c r="C36" s="24" t="s">
        <v>56</v>
      </c>
      <c r="D36" s="24" t="s">
        <v>27</v>
      </c>
      <c r="E36" s="24">
        <v>1.0</v>
      </c>
      <c r="F36" s="24">
        <v>0.0</v>
      </c>
      <c r="G36" s="24">
        <v>2.0</v>
      </c>
      <c r="H36" s="24">
        <v>0.0</v>
      </c>
      <c r="I36" s="24"/>
      <c r="J36" s="24">
        <f t="shared" si="1"/>
        <v>3</v>
      </c>
      <c r="K36" s="24">
        <f t="shared" si="2"/>
        <v>4</v>
      </c>
      <c r="L36" s="24">
        <f t="shared" si="3"/>
        <v>3.5</v>
      </c>
      <c r="M36" s="26">
        <f t="shared" si="4"/>
        <v>3.5</v>
      </c>
      <c r="N36" s="24">
        <v>3.0</v>
      </c>
      <c r="O36" s="24">
        <v>4.0</v>
      </c>
      <c r="P36" s="24">
        <v>1.0</v>
      </c>
      <c r="Q36" s="24">
        <v>2.0</v>
      </c>
      <c r="R36" s="24">
        <v>1.0</v>
      </c>
      <c r="S36" s="24">
        <f t="shared" si="5"/>
        <v>11</v>
      </c>
      <c r="T36" s="24">
        <f t="shared" si="6"/>
        <v>6.470588235</v>
      </c>
      <c r="U36" s="21">
        <f t="shared" si="7"/>
        <v>6.5</v>
      </c>
      <c r="V36" s="22">
        <f t="shared" si="8"/>
        <v>10</v>
      </c>
      <c r="X36" s="21">
        <f t="shared" si="9"/>
        <v>10</v>
      </c>
      <c r="Y36" s="23">
        <f t="shared" si="10"/>
        <v>10</v>
      </c>
    </row>
    <row r="37" ht="15.75" customHeight="1">
      <c r="A37" s="24">
        <v>32.0</v>
      </c>
      <c r="B37" s="25">
        <v>2.0110247E7</v>
      </c>
      <c r="C37" s="24" t="s">
        <v>57</v>
      </c>
      <c r="D37" s="24" t="s">
        <v>27</v>
      </c>
      <c r="E37" s="24">
        <v>0.0</v>
      </c>
      <c r="F37" s="24">
        <v>0.0</v>
      </c>
      <c r="G37" s="24">
        <v>0.0</v>
      </c>
      <c r="H37" s="24">
        <v>0.0</v>
      </c>
      <c r="I37" s="24"/>
      <c r="J37" s="24">
        <f t="shared" si="1"/>
        <v>0</v>
      </c>
      <c r="K37" s="24">
        <f t="shared" si="2"/>
        <v>4</v>
      </c>
      <c r="L37" s="24">
        <f t="shared" si="3"/>
        <v>2</v>
      </c>
      <c r="M37" s="26">
        <f t="shared" si="4"/>
        <v>2</v>
      </c>
      <c r="N37" s="24">
        <v>2.0</v>
      </c>
      <c r="O37" s="24">
        <v>4.0</v>
      </c>
      <c r="P37" s="24">
        <v>1.0</v>
      </c>
      <c r="Q37" s="24">
        <v>1.0</v>
      </c>
      <c r="R37" s="24"/>
      <c r="S37" s="24">
        <f t="shared" si="5"/>
        <v>8</v>
      </c>
      <c r="T37" s="24">
        <f t="shared" si="6"/>
        <v>4.705882353</v>
      </c>
      <c r="U37" s="21">
        <f t="shared" si="7"/>
        <v>4.705882353</v>
      </c>
      <c r="V37" s="22">
        <f t="shared" si="8"/>
        <v>6.705882353</v>
      </c>
      <c r="X37" s="21">
        <f t="shared" si="9"/>
        <v>7</v>
      </c>
      <c r="Y37" s="23">
        <f t="shared" si="10"/>
        <v>7</v>
      </c>
    </row>
    <row r="38" ht="15.75" customHeight="1">
      <c r="A38" s="24">
        <v>33.0</v>
      </c>
      <c r="B38" s="25">
        <v>2.0110263E7</v>
      </c>
      <c r="C38" s="24" t="s">
        <v>58</v>
      </c>
      <c r="D38" s="24" t="s">
        <v>27</v>
      </c>
      <c r="E38" s="24">
        <v>0.0</v>
      </c>
      <c r="F38" s="24">
        <v>0.0</v>
      </c>
      <c r="G38" s="24">
        <v>0.0</v>
      </c>
      <c r="H38" s="24">
        <v>0.0</v>
      </c>
      <c r="I38" s="24"/>
      <c r="J38" s="24">
        <f t="shared" si="1"/>
        <v>0</v>
      </c>
      <c r="K38" s="24">
        <f t="shared" si="2"/>
        <v>4</v>
      </c>
      <c r="L38" s="24">
        <f t="shared" si="3"/>
        <v>2</v>
      </c>
      <c r="M38" s="26">
        <f t="shared" si="4"/>
        <v>2</v>
      </c>
      <c r="N38" s="24">
        <v>1.0</v>
      </c>
      <c r="O38" s="24"/>
      <c r="P38" s="24"/>
      <c r="Q38" s="24"/>
      <c r="R38" s="24"/>
      <c r="S38" s="24">
        <f t="shared" si="5"/>
        <v>1</v>
      </c>
      <c r="T38" s="24">
        <f t="shared" si="6"/>
        <v>0.5882352941</v>
      </c>
      <c r="U38" s="21">
        <f t="shared" si="7"/>
        <v>0.5882352941</v>
      </c>
      <c r="V38" s="22">
        <f t="shared" si="8"/>
        <v>2.588235294</v>
      </c>
      <c r="X38" s="21">
        <f t="shared" si="9"/>
        <v>2.5</v>
      </c>
      <c r="Y38" s="23">
        <f t="shared" si="10"/>
        <v>2.5</v>
      </c>
    </row>
    <row r="39" ht="15.75" customHeight="1">
      <c r="A39" s="24">
        <v>34.0</v>
      </c>
      <c r="B39" s="25">
        <v>2.0110274E7</v>
      </c>
      <c r="C39" s="24" t="s">
        <v>59</v>
      </c>
      <c r="D39" s="24" t="s">
        <v>27</v>
      </c>
      <c r="E39" s="24">
        <v>0.0</v>
      </c>
      <c r="F39" s="24" t="s">
        <v>27</v>
      </c>
      <c r="G39" s="24" t="s">
        <v>27</v>
      </c>
      <c r="H39" s="24">
        <v>0.0</v>
      </c>
      <c r="I39" s="24"/>
      <c r="J39" s="24">
        <f t="shared" si="1"/>
        <v>0</v>
      </c>
      <c r="K39" s="24">
        <f t="shared" si="2"/>
        <v>2</v>
      </c>
      <c r="L39" s="24">
        <f t="shared" si="3"/>
        <v>1</v>
      </c>
      <c r="M39" s="26">
        <f t="shared" si="4"/>
        <v>1</v>
      </c>
      <c r="N39" s="24">
        <v>1.0</v>
      </c>
      <c r="O39" s="24"/>
      <c r="P39" s="24"/>
      <c r="Q39" s="24"/>
      <c r="R39" s="24"/>
      <c r="S39" s="24">
        <f t="shared" si="5"/>
        <v>1</v>
      </c>
      <c r="T39" s="24">
        <f t="shared" si="6"/>
        <v>0.5882352941</v>
      </c>
      <c r="U39" s="21">
        <f t="shared" si="7"/>
        <v>0.5882352941</v>
      </c>
      <c r="V39" s="22">
        <f t="shared" si="8"/>
        <v>1.588235294</v>
      </c>
      <c r="X39" s="21">
        <f t="shared" si="9"/>
        <v>1.5</v>
      </c>
      <c r="Y39" s="23">
        <f t="shared" si="10"/>
        <v>1.5</v>
      </c>
    </row>
    <row r="40" ht="15.75" customHeight="1">
      <c r="A40" s="24">
        <v>35.0</v>
      </c>
      <c r="B40" s="25">
        <v>2.0110268E7</v>
      </c>
      <c r="C40" s="24" t="s">
        <v>60</v>
      </c>
      <c r="D40" s="24" t="s">
        <v>27</v>
      </c>
      <c r="E40" s="24" t="s">
        <v>27</v>
      </c>
      <c r="F40" s="24" t="s">
        <v>27</v>
      </c>
      <c r="G40" s="24">
        <v>0.0</v>
      </c>
      <c r="H40" s="24">
        <v>1.0</v>
      </c>
      <c r="I40" s="24"/>
      <c r="J40" s="24">
        <f t="shared" si="1"/>
        <v>1</v>
      </c>
      <c r="K40" s="24">
        <f t="shared" si="2"/>
        <v>2</v>
      </c>
      <c r="L40" s="24">
        <f t="shared" si="3"/>
        <v>1.5</v>
      </c>
      <c r="M40" s="26">
        <f t="shared" si="4"/>
        <v>1.5</v>
      </c>
      <c r="N40" s="24"/>
      <c r="O40" s="24">
        <v>3.0</v>
      </c>
      <c r="P40" s="24">
        <v>1.0</v>
      </c>
      <c r="Q40" s="24">
        <v>4.0</v>
      </c>
      <c r="R40" s="24">
        <v>1.0</v>
      </c>
      <c r="S40" s="24">
        <f t="shared" si="5"/>
        <v>9</v>
      </c>
      <c r="T40" s="24">
        <f t="shared" si="6"/>
        <v>5.294117647</v>
      </c>
      <c r="U40" s="21">
        <f t="shared" si="7"/>
        <v>5.294117647</v>
      </c>
      <c r="V40" s="22">
        <f t="shared" si="8"/>
        <v>6.794117647</v>
      </c>
      <c r="X40" s="21">
        <f t="shared" si="9"/>
        <v>7</v>
      </c>
      <c r="Y40" s="23">
        <f t="shared" si="10"/>
        <v>7</v>
      </c>
    </row>
    <row r="41" ht="15.75" customHeight="1">
      <c r="B41" s="27"/>
    </row>
    <row r="42" ht="15.75" customHeight="1">
      <c r="B42" s="5" t="s">
        <v>61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3"/>
    </row>
    <row r="43" ht="15.75" customHeight="1">
      <c r="B43" s="28" t="s">
        <v>62</v>
      </c>
      <c r="C43" s="2"/>
      <c r="D43" s="2"/>
      <c r="E43" s="3"/>
      <c r="F43" s="4"/>
      <c r="G43" s="4"/>
      <c r="H43" s="29" t="s">
        <v>63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3"/>
      <c r="U43" s="4"/>
      <c r="V43" s="29" t="s">
        <v>64</v>
      </c>
      <c r="W43" s="2"/>
      <c r="X43" s="2"/>
      <c r="Y43" s="2"/>
      <c r="Z43" s="3"/>
    </row>
    <row r="44" ht="15.75" customHeight="1">
      <c r="B44" s="30" t="s">
        <v>65</v>
      </c>
      <c r="C44" s="31" t="s">
        <v>66</v>
      </c>
      <c r="D44" s="2"/>
      <c r="E44" s="3"/>
      <c r="F44" s="4"/>
      <c r="G44" s="4"/>
      <c r="H44" s="31" t="s">
        <v>65</v>
      </c>
      <c r="I44" s="2"/>
      <c r="J44" s="2"/>
      <c r="K44" s="3"/>
      <c r="L44" s="31" t="s">
        <v>67</v>
      </c>
      <c r="M44" s="2"/>
      <c r="N44" s="2"/>
      <c r="O44" s="2"/>
      <c r="P44" s="2"/>
      <c r="Q44" s="2"/>
      <c r="R44" s="2"/>
      <c r="S44" s="2"/>
      <c r="T44" s="3"/>
      <c r="U44" s="4"/>
      <c r="V44" s="32" t="s">
        <v>68</v>
      </c>
      <c r="W44" s="33"/>
      <c r="X44" s="34" t="s">
        <v>69</v>
      </c>
      <c r="Y44" s="35"/>
      <c r="Z44" s="33"/>
    </row>
    <row r="45" ht="15.75" customHeight="1">
      <c r="B45" s="30" t="s">
        <v>70</v>
      </c>
      <c r="C45" s="31" t="s">
        <v>71</v>
      </c>
      <c r="D45" s="2"/>
      <c r="E45" s="3"/>
      <c r="F45" s="4"/>
      <c r="G45" s="4"/>
      <c r="H45" s="31" t="s">
        <v>72</v>
      </c>
      <c r="I45" s="2"/>
      <c r="J45" s="2"/>
      <c r="K45" s="3"/>
      <c r="L45" s="31" t="s">
        <v>73</v>
      </c>
      <c r="M45" s="2"/>
      <c r="N45" s="2"/>
      <c r="O45" s="2"/>
      <c r="P45" s="2"/>
      <c r="Q45" s="2"/>
      <c r="R45" s="2"/>
      <c r="S45" s="2"/>
      <c r="T45" s="3"/>
      <c r="U45" s="4"/>
      <c r="V45" s="15"/>
      <c r="W45" s="36"/>
      <c r="X45" s="15"/>
      <c r="Z45" s="36"/>
    </row>
    <row r="46" ht="15.75" customHeight="1">
      <c r="B46" s="30" t="s">
        <v>74</v>
      </c>
      <c r="C46" s="31" t="s">
        <v>75</v>
      </c>
      <c r="D46" s="2"/>
      <c r="E46" s="3"/>
      <c r="F46" s="4"/>
      <c r="G46" s="4"/>
      <c r="H46" s="31" t="s">
        <v>76</v>
      </c>
      <c r="I46" s="2"/>
      <c r="J46" s="2"/>
      <c r="K46" s="3"/>
      <c r="L46" s="31" t="s">
        <v>77</v>
      </c>
      <c r="M46" s="2"/>
      <c r="N46" s="2"/>
      <c r="O46" s="2"/>
      <c r="P46" s="2"/>
      <c r="Q46" s="2"/>
      <c r="R46" s="2"/>
      <c r="S46" s="2"/>
      <c r="T46" s="3"/>
      <c r="U46" s="4"/>
      <c r="V46" s="15"/>
      <c r="W46" s="36"/>
      <c r="X46" s="15"/>
      <c r="Z46" s="36"/>
    </row>
    <row r="47" ht="15.75" customHeight="1">
      <c r="B47" s="30" t="s">
        <v>78</v>
      </c>
      <c r="C47" s="30" t="s">
        <v>77</v>
      </c>
      <c r="D47" s="30"/>
      <c r="E47" s="30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15"/>
      <c r="W47" s="36"/>
      <c r="X47" s="15"/>
      <c r="Z47" s="36"/>
    </row>
    <row r="48" ht="15.75" customHeight="1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7"/>
      <c r="W48" s="38"/>
      <c r="X48" s="37"/>
      <c r="Y48" s="39"/>
      <c r="Z48" s="38"/>
    </row>
    <row r="49" ht="15.75" customHeight="1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2" t="s">
        <v>79</v>
      </c>
      <c r="W49" s="33"/>
      <c r="X49" s="40" t="s">
        <v>80</v>
      </c>
      <c r="Y49" s="35"/>
      <c r="Z49" s="33"/>
    </row>
    <row r="50" ht="15.75" customHeight="1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7"/>
      <c r="W50" s="38"/>
      <c r="X50" s="37"/>
      <c r="Y50" s="39"/>
      <c r="Z50" s="38"/>
    </row>
    <row r="51" ht="15.75" customHeight="1">
      <c r="B51" s="27"/>
    </row>
    <row r="52" ht="15.75" customHeight="1">
      <c r="B52" s="27"/>
    </row>
    <row r="53" ht="15.75" customHeight="1">
      <c r="B53" s="27"/>
    </row>
    <row r="54" ht="15.75" customHeight="1">
      <c r="B54" s="27"/>
    </row>
    <row r="55" ht="15.75" customHeight="1">
      <c r="B55" s="27"/>
    </row>
    <row r="56" ht="15.75" customHeight="1">
      <c r="B56" s="27"/>
    </row>
    <row r="57" ht="15.75" customHeight="1">
      <c r="B57" s="27"/>
    </row>
    <row r="58" ht="15.75" customHeight="1">
      <c r="B58" s="27"/>
    </row>
    <row r="59" ht="15.75" customHeight="1">
      <c r="B59" s="27"/>
    </row>
    <row r="60" ht="15.75" customHeight="1">
      <c r="B60" s="27"/>
    </row>
    <row r="61" ht="15.75" customHeight="1">
      <c r="B61" s="27"/>
    </row>
    <row r="62" ht="15.75" customHeight="1">
      <c r="B62" s="27"/>
    </row>
    <row r="63" ht="15.75" customHeight="1">
      <c r="B63" s="27"/>
    </row>
    <row r="64" ht="12.75" customHeight="1">
      <c r="B64" s="27"/>
    </row>
    <row r="65" ht="15.75" customHeight="1">
      <c r="B65" s="27"/>
    </row>
    <row r="66" ht="15.75" customHeight="1">
      <c r="B66" s="27"/>
    </row>
    <row r="67" ht="15.75" customHeight="1">
      <c r="B67" s="27"/>
    </row>
    <row r="68" ht="15.75" customHeight="1">
      <c r="B68" s="27"/>
    </row>
    <row r="69" ht="15.75" customHeight="1">
      <c r="B69" s="27"/>
    </row>
    <row r="70" ht="15.75" customHeight="1">
      <c r="B70" s="27"/>
    </row>
    <row r="71" ht="15.75" customHeight="1">
      <c r="B71" s="27"/>
    </row>
    <row r="72" ht="15.75" customHeight="1">
      <c r="B72" s="27"/>
    </row>
    <row r="73" ht="15.75" customHeight="1">
      <c r="B73" s="27"/>
    </row>
    <row r="74" ht="15.75" customHeight="1">
      <c r="B74" s="27"/>
    </row>
    <row r="75" ht="15.75" customHeight="1">
      <c r="B75" s="27"/>
    </row>
    <row r="76" ht="15.75" customHeight="1">
      <c r="B76" s="27"/>
    </row>
    <row r="77" ht="15.75" customHeight="1">
      <c r="B77" s="27"/>
    </row>
    <row r="78" ht="15.75" customHeight="1">
      <c r="B78" s="27"/>
    </row>
    <row r="79" ht="15.75" customHeight="1">
      <c r="B79" s="27"/>
    </row>
    <row r="80" ht="15.75" customHeight="1">
      <c r="B80" s="27"/>
    </row>
    <row r="81" ht="15.75" customHeight="1">
      <c r="B81" s="27"/>
    </row>
    <row r="82" ht="15.75" customHeight="1">
      <c r="B82" s="27"/>
    </row>
    <row r="83" ht="15.75" customHeight="1">
      <c r="B83" s="27"/>
    </row>
    <row r="84" ht="15.75" customHeight="1">
      <c r="B84" s="27"/>
    </row>
    <row r="85" ht="15.75" customHeight="1">
      <c r="B85" s="27"/>
    </row>
    <row r="86" ht="15.75" customHeight="1">
      <c r="B86" s="27"/>
    </row>
    <row r="87" ht="15.75" customHeight="1">
      <c r="B87" s="27"/>
    </row>
    <row r="88" ht="15.75" customHeight="1">
      <c r="B88" s="27"/>
    </row>
    <row r="89" ht="15.75" customHeight="1">
      <c r="B89" s="27"/>
    </row>
    <row r="90" ht="15.75" customHeight="1">
      <c r="B90" s="27"/>
    </row>
    <row r="91" ht="15.75" customHeight="1">
      <c r="B91" s="27"/>
    </row>
    <row r="92" ht="15.75" customHeight="1">
      <c r="B92" s="27"/>
    </row>
    <row r="93" ht="15.75" customHeight="1">
      <c r="B93" s="27"/>
    </row>
    <row r="94" ht="15.75" customHeight="1">
      <c r="B94" s="27"/>
    </row>
    <row r="95" ht="15.75" customHeight="1">
      <c r="B95" s="27"/>
    </row>
    <row r="96" ht="15.75" customHeight="1">
      <c r="B96" s="27"/>
    </row>
    <row r="97" ht="15.75" customHeight="1">
      <c r="B97" s="27"/>
    </row>
    <row r="98" ht="15.75" customHeight="1">
      <c r="B98" s="27"/>
    </row>
    <row r="99" ht="15.75" customHeight="1">
      <c r="B99" s="27"/>
    </row>
    <row r="100" ht="15.75" customHeight="1">
      <c r="B100" s="27"/>
    </row>
    <row r="101" ht="15.75" customHeight="1">
      <c r="B101" s="27"/>
    </row>
    <row r="102" ht="15.75" customHeight="1">
      <c r="B102" s="27"/>
    </row>
    <row r="103" ht="15.75" customHeight="1">
      <c r="B103" s="27"/>
    </row>
    <row r="104" ht="15.75" customHeight="1">
      <c r="B104" s="27"/>
    </row>
    <row r="105" ht="15.75" customHeight="1">
      <c r="B105" s="27"/>
    </row>
    <row r="106" ht="15.75" customHeight="1">
      <c r="B106" s="27"/>
    </row>
    <row r="107" ht="15.75" customHeight="1">
      <c r="B107" s="27"/>
    </row>
    <row r="108" ht="15.75" customHeight="1">
      <c r="B108" s="27"/>
    </row>
    <row r="109" ht="15.75" customHeight="1">
      <c r="B109" s="27"/>
    </row>
    <row r="110" ht="15.75" customHeight="1">
      <c r="B110" s="27"/>
    </row>
    <row r="111" ht="15.75" customHeight="1">
      <c r="B111" s="27"/>
    </row>
    <row r="112" ht="15.75" customHeight="1">
      <c r="B112" s="27"/>
    </row>
    <row r="113" ht="15.75" customHeight="1">
      <c r="B113" s="27"/>
    </row>
    <row r="114" ht="15.75" customHeight="1">
      <c r="B114" s="27"/>
    </row>
    <row r="115" ht="15.75" customHeight="1">
      <c r="B115" s="27"/>
    </row>
    <row r="116" ht="15.75" customHeight="1">
      <c r="B116" s="27"/>
    </row>
    <row r="117" ht="15.75" customHeight="1">
      <c r="B117" s="27"/>
    </row>
    <row r="118" ht="15.75" customHeight="1">
      <c r="B118" s="27"/>
    </row>
    <row r="119" ht="15.75" customHeight="1">
      <c r="B119" s="27"/>
    </row>
    <row r="120" ht="15.75" customHeight="1">
      <c r="B120" s="27"/>
    </row>
    <row r="121" ht="15.75" customHeight="1">
      <c r="B121" s="27"/>
    </row>
    <row r="122" ht="15.75" customHeight="1">
      <c r="B122" s="27"/>
    </row>
    <row r="123" ht="15.75" customHeight="1">
      <c r="B123" s="27"/>
    </row>
    <row r="124" ht="15.75" customHeight="1">
      <c r="B124" s="27"/>
    </row>
    <row r="125" ht="15.75" customHeight="1">
      <c r="B125" s="27"/>
    </row>
    <row r="126" ht="15.75" customHeight="1">
      <c r="B126" s="27"/>
    </row>
    <row r="127" ht="15.75" customHeight="1">
      <c r="B127" s="27"/>
    </row>
    <row r="128" ht="15.75" customHeight="1">
      <c r="B128" s="27"/>
    </row>
    <row r="129" ht="15.75" customHeight="1">
      <c r="B129" s="27"/>
    </row>
    <row r="130" ht="15.75" customHeight="1">
      <c r="B130" s="27"/>
    </row>
    <row r="131" ht="15.75" customHeight="1">
      <c r="B131" s="27"/>
    </row>
    <row r="132" ht="15.75" customHeight="1">
      <c r="B132" s="27"/>
    </row>
    <row r="133" ht="15.75" customHeight="1">
      <c r="B133" s="27"/>
    </row>
    <row r="134" ht="15.75" customHeight="1">
      <c r="B134" s="27"/>
    </row>
    <row r="135" ht="15.75" customHeight="1">
      <c r="B135" s="27"/>
    </row>
    <row r="136" ht="15.75" customHeight="1">
      <c r="B136" s="27"/>
    </row>
    <row r="137" ht="15.75" customHeight="1">
      <c r="B137" s="27"/>
    </row>
    <row r="138" ht="15.75" customHeight="1">
      <c r="B138" s="27"/>
    </row>
    <row r="139" ht="15.75" customHeight="1">
      <c r="B139" s="27"/>
    </row>
    <row r="140" ht="15.75" customHeight="1">
      <c r="B140" s="27"/>
    </row>
    <row r="141" ht="15.75" customHeight="1">
      <c r="B141" s="27"/>
    </row>
    <row r="142" ht="15.75" customHeight="1">
      <c r="B142" s="27"/>
    </row>
    <row r="143" ht="15.75" customHeight="1">
      <c r="B143" s="27"/>
    </row>
    <row r="144" ht="15.75" customHeight="1">
      <c r="B144" s="27"/>
    </row>
    <row r="145" ht="15.75" customHeight="1">
      <c r="B145" s="27"/>
    </row>
    <row r="146" ht="15.75" customHeight="1">
      <c r="B146" s="27"/>
    </row>
    <row r="147" ht="15.75" customHeight="1">
      <c r="B147" s="27"/>
    </row>
    <row r="148" ht="15.75" customHeight="1">
      <c r="B148" s="27"/>
    </row>
    <row r="149" ht="15.75" customHeight="1">
      <c r="B149" s="27"/>
    </row>
    <row r="150" ht="15.75" customHeight="1">
      <c r="B150" s="27"/>
    </row>
    <row r="151" ht="15.75" customHeight="1">
      <c r="B151" s="27"/>
    </row>
    <row r="152" ht="15.75" customHeight="1">
      <c r="B152" s="27"/>
    </row>
    <row r="153" ht="15.75" customHeight="1">
      <c r="B153" s="27"/>
    </row>
    <row r="154" ht="15.75" customHeight="1">
      <c r="B154" s="27"/>
    </row>
    <row r="155" ht="15.75" customHeight="1">
      <c r="B155" s="27"/>
    </row>
    <row r="156" ht="15.75" customHeight="1">
      <c r="B156" s="27"/>
    </row>
    <row r="157" ht="15.75" customHeight="1">
      <c r="B157" s="27"/>
    </row>
    <row r="158" ht="15.75" customHeight="1">
      <c r="B158" s="27"/>
    </row>
    <row r="159" ht="15.75" customHeight="1">
      <c r="B159" s="27"/>
    </row>
    <row r="160" ht="15.75" customHeight="1">
      <c r="B160" s="27"/>
    </row>
    <row r="161" ht="15.75" customHeight="1">
      <c r="B161" s="27"/>
    </row>
    <row r="162" ht="15.75" customHeight="1">
      <c r="B162" s="27"/>
    </row>
    <row r="163" ht="15.75" customHeight="1">
      <c r="B163" s="27"/>
    </row>
    <row r="164" ht="15.75" customHeight="1">
      <c r="B164" s="27"/>
    </row>
    <row r="165" ht="15.75" customHeight="1">
      <c r="B165" s="27"/>
    </row>
    <row r="166" ht="15.75" customHeight="1">
      <c r="B166" s="27"/>
    </row>
    <row r="167" ht="15.75" customHeight="1">
      <c r="B167" s="27"/>
    </row>
    <row r="168" ht="15.75" customHeight="1">
      <c r="B168" s="27"/>
    </row>
    <row r="169" ht="15.75" customHeight="1">
      <c r="B169" s="27"/>
    </row>
    <row r="170" ht="15.75" customHeight="1">
      <c r="B170" s="27"/>
    </row>
    <row r="171" ht="15.75" customHeight="1">
      <c r="B171" s="27"/>
    </row>
    <row r="172" ht="15.75" customHeight="1">
      <c r="B172" s="27"/>
    </row>
    <row r="173" ht="15.75" customHeight="1">
      <c r="B173" s="27"/>
    </row>
    <row r="174" ht="15.75" customHeight="1">
      <c r="B174" s="27"/>
    </row>
    <row r="175" ht="15.75" customHeight="1">
      <c r="B175" s="27"/>
    </row>
    <row r="176" ht="15.75" customHeight="1">
      <c r="B176" s="27"/>
    </row>
    <row r="177" ht="15.75" customHeight="1">
      <c r="B177" s="27"/>
    </row>
    <row r="178" ht="15.75" customHeight="1">
      <c r="B178" s="27"/>
    </row>
    <row r="179" ht="15.75" customHeight="1">
      <c r="B179" s="27"/>
    </row>
    <row r="180" ht="15.75" customHeight="1">
      <c r="B180" s="27"/>
    </row>
    <row r="181" ht="15.75" customHeight="1">
      <c r="B181" s="27"/>
    </row>
    <row r="182" ht="15.75" customHeight="1">
      <c r="B182" s="27"/>
    </row>
    <row r="183" ht="15.75" customHeight="1">
      <c r="B183" s="27"/>
    </row>
    <row r="184" ht="15.75" customHeight="1">
      <c r="B184" s="27"/>
    </row>
    <row r="185" ht="15.75" customHeight="1">
      <c r="B185" s="27"/>
    </row>
    <row r="186" ht="15.75" customHeight="1">
      <c r="B186" s="27"/>
    </row>
    <row r="187" ht="15.75" customHeight="1">
      <c r="B187" s="27"/>
    </row>
    <row r="188" ht="15.75" customHeight="1">
      <c r="B188" s="27"/>
    </row>
    <row r="189" ht="15.75" customHeight="1">
      <c r="B189" s="27"/>
    </row>
    <row r="190" ht="15.75" customHeight="1">
      <c r="B190" s="27"/>
    </row>
    <row r="191" ht="15.75" customHeight="1">
      <c r="B191" s="27"/>
    </row>
    <row r="192" ht="15.75" customHeight="1">
      <c r="B192" s="27"/>
    </row>
    <row r="193" ht="15.75" customHeight="1">
      <c r="B193" s="27"/>
    </row>
    <row r="194" ht="15.75" customHeight="1">
      <c r="B194" s="27"/>
    </row>
    <row r="195" ht="15.75" customHeight="1">
      <c r="B195" s="27"/>
    </row>
    <row r="196" ht="15.75" customHeight="1">
      <c r="B196" s="27"/>
    </row>
    <row r="197" ht="15.75" customHeight="1">
      <c r="B197" s="27"/>
    </row>
    <row r="198" ht="15.75" customHeight="1">
      <c r="B198" s="27"/>
    </row>
    <row r="199" ht="15.75" customHeight="1">
      <c r="B199" s="27"/>
    </row>
    <row r="200" ht="15.75" customHeight="1">
      <c r="B200" s="27"/>
    </row>
    <row r="201" ht="15.75" customHeight="1">
      <c r="B201" s="27"/>
    </row>
    <row r="202" ht="15.75" customHeight="1">
      <c r="B202" s="27"/>
    </row>
    <row r="203" ht="15.75" customHeight="1">
      <c r="B203" s="27"/>
    </row>
    <row r="204" ht="15.75" customHeight="1">
      <c r="B204" s="27"/>
    </row>
    <row r="205" ht="15.75" customHeight="1">
      <c r="B205" s="27"/>
    </row>
    <row r="206" ht="15.75" customHeight="1">
      <c r="B206" s="27"/>
    </row>
    <row r="207" ht="15.75" customHeight="1">
      <c r="B207" s="27"/>
    </row>
    <row r="208" ht="15.75" customHeight="1">
      <c r="B208" s="27"/>
    </row>
    <row r="209" ht="15.75" customHeight="1">
      <c r="B209" s="27"/>
    </row>
    <row r="210" ht="15.75" customHeight="1">
      <c r="B210" s="27"/>
    </row>
    <row r="211" ht="15.75" customHeight="1">
      <c r="B211" s="27"/>
    </row>
    <row r="212" ht="15.75" customHeight="1">
      <c r="B212" s="27"/>
    </row>
    <row r="213" ht="15.75" customHeight="1">
      <c r="B213" s="27"/>
    </row>
    <row r="214" ht="15.75" customHeight="1">
      <c r="B214" s="27"/>
    </row>
    <row r="215" ht="15.75" customHeight="1">
      <c r="B215" s="27"/>
    </row>
    <row r="216" ht="15.75" customHeight="1">
      <c r="B216" s="27"/>
    </row>
    <row r="217" ht="15.75" customHeight="1">
      <c r="B217" s="27"/>
    </row>
    <row r="218" ht="15.75" customHeight="1">
      <c r="B218" s="27"/>
    </row>
    <row r="219" ht="15.75" customHeight="1">
      <c r="B219" s="27"/>
    </row>
    <row r="220" ht="15.75" customHeight="1">
      <c r="B220" s="27"/>
    </row>
    <row r="221" ht="15.75" customHeight="1">
      <c r="B221" s="27"/>
    </row>
    <row r="222" ht="15.75" customHeight="1">
      <c r="B222" s="27"/>
    </row>
    <row r="223" ht="15.75" customHeight="1">
      <c r="B223" s="27"/>
    </row>
    <row r="224" ht="15.75" customHeight="1">
      <c r="B224" s="27"/>
    </row>
    <row r="225" ht="15.75" customHeight="1">
      <c r="B225" s="27"/>
    </row>
    <row r="226" ht="15.75" customHeight="1">
      <c r="B226" s="27"/>
    </row>
    <row r="227" ht="15.75" customHeight="1">
      <c r="B227" s="27"/>
    </row>
    <row r="228" ht="15.75" customHeight="1">
      <c r="B228" s="27"/>
    </row>
    <row r="229" ht="15.75" customHeight="1">
      <c r="B229" s="27"/>
    </row>
    <row r="230" ht="15.75" customHeight="1">
      <c r="B230" s="27"/>
    </row>
    <row r="231" ht="15.75" customHeight="1">
      <c r="B231" s="27"/>
    </row>
    <row r="232" ht="15.75" customHeight="1">
      <c r="B232" s="27"/>
    </row>
    <row r="233" ht="15.75" customHeight="1">
      <c r="B233" s="27"/>
    </row>
    <row r="234" ht="15.75" customHeight="1">
      <c r="B234" s="27"/>
    </row>
    <row r="235" ht="15.75" customHeight="1">
      <c r="B235" s="27"/>
    </row>
    <row r="236" ht="15.75" customHeight="1">
      <c r="B236" s="27"/>
    </row>
    <row r="237" ht="15.75" customHeight="1">
      <c r="B237" s="27"/>
    </row>
    <row r="238" ht="15.75" customHeight="1">
      <c r="B238" s="27"/>
    </row>
    <row r="239" ht="15.75" customHeight="1">
      <c r="B239" s="27"/>
    </row>
    <row r="240" ht="15.75" customHeight="1">
      <c r="B240" s="27"/>
    </row>
    <row r="241" ht="15.75" customHeight="1">
      <c r="B241" s="27"/>
    </row>
    <row r="242" ht="15.75" customHeight="1">
      <c r="B242" s="27"/>
    </row>
    <row r="243" ht="15.75" customHeight="1">
      <c r="B243" s="27"/>
    </row>
    <row r="244" ht="15.75" customHeight="1">
      <c r="B244" s="27"/>
    </row>
    <row r="245" ht="15.75" customHeight="1">
      <c r="B245" s="27"/>
    </row>
    <row r="246" ht="15.75" customHeight="1">
      <c r="B246" s="27"/>
    </row>
    <row r="247" ht="15.75" customHeight="1">
      <c r="B247" s="27"/>
    </row>
    <row r="248" ht="15.75" customHeight="1">
      <c r="B248" s="27"/>
    </row>
    <row r="249" ht="15.75" customHeight="1">
      <c r="B249" s="27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L2:L4"/>
    <mergeCell ref="M2:M4"/>
    <mergeCell ref="S2:S4"/>
    <mergeCell ref="T2:T4"/>
    <mergeCell ref="J1:M1"/>
    <mergeCell ref="S1:U1"/>
    <mergeCell ref="V1:V4"/>
    <mergeCell ref="X1:X4"/>
    <mergeCell ref="Y1:Y4"/>
    <mergeCell ref="J2:J4"/>
    <mergeCell ref="K2:K4"/>
    <mergeCell ref="V43:Z43"/>
    <mergeCell ref="V44:W48"/>
    <mergeCell ref="X44:Z48"/>
    <mergeCell ref="V49:W50"/>
    <mergeCell ref="X49:Z50"/>
    <mergeCell ref="H44:K44"/>
    <mergeCell ref="H45:K45"/>
    <mergeCell ref="C46:E46"/>
    <mergeCell ref="H46:K46"/>
    <mergeCell ref="L45:T45"/>
    <mergeCell ref="L46:T46"/>
    <mergeCell ref="U2:U4"/>
    <mergeCell ref="B42:Z42"/>
    <mergeCell ref="B43:E43"/>
    <mergeCell ref="H43:T43"/>
    <mergeCell ref="C44:E44"/>
    <mergeCell ref="L44:T44"/>
    <mergeCell ref="C45:E45"/>
  </mergeCells>
  <conditionalFormatting sqref="D5">
    <cfRule type="notContainsBlanks" dxfId="0" priority="1">
      <formula>LEN(TRIM(D5))&gt;0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4.43"/>
    <col customWidth="1" min="3" max="3" width="26.57"/>
    <col customWidth="1" min="4" max="4" width="3.29"/>
    <col customWidth="1" min="5" max="5" width="3.43"/>
    <col customWidth="1" min="6" max="6" width="3.71"/>
    <col customWidth="1" min="7" max="8" width="3.29"/>
    <col customWidth="1" min="9" max="9" width="10.14"/>
    <col customWidth="1" min="10" max="10" width="5.57"/>
    <col customWidth="1" min="11" max="12" width="5.71"/>
    <col customWidth="1" min="13" max="13" width="6.71"/>
    <col customWidth="1" min="14" max="14" width="3.71"/>
    <col customWidth="1" min="15" max="15" width="2.86"/>
    <col customWidth="1" min="16" max="16" width="3.29"/>
    <col customWidth="1" min="17" max="17" width="3.14"/>
    <col customWidth="1" min="18" max="18" width="10.14"/>
    <col customWidth="1" min="19" max="19" width="5.29"/>
    <col customWidth="1" min="20" max="20" width="5.86"/>
    <col customWidth="1" min="21" max="21" width="8.71"/>
    <col customWidth="1" min="24" max="24" width="7.71"/>
  </cols>
  <sheetData>
    <row r="1" ht="15.75" customHeight="1">
      <c r="J1" s="1" t="s">
        <v>0</v>
      </c>
      <c r="K1" s="2"/>
      <c r="L1" s="2"/>
      <c r="M1" s="3"/>
      <c r="N1" s="4"/>
      <c r="O1" s="4"/>
      <c r="P1" s="4"/>
      <c r="Q1" s="4"/>
      <c r="R1" s="4"/>
      <c r="S1" s="5" t="s">
        <v>1</v>
      </c>
      <c r="T1" s="2"/>
      <c r="U1" s="3"/>
      <c r="V1" s="6" t="s">
        <v>2</v>
      </c>
      <c r="W1" s="4"/>
      <c r="X1" s="7" t="s">
        <v>3</v>
      </c>
      <c r="Y1" s="8" t="s">
        <v>4</v>
      </c>
    </row>
    <row r="2" ht="15.75" customHeight="1">
      <c r="J2" s="9" t="s">
        <v>5</v>
      </c>
      <c r="K2" s="9" t="s">
        <v>6</v>
      </c>
      <c r="L2" s="9" t="s">
        <v>7</v>
      </c>
      <c r="M2" s="10" t="s">
        <v>8</v>
      </c>
      <c r="N2" s="4"/>
      <c r="O2" s="4"/>
      <c r="P2" s="4"/>
      <c r="Q2" s="4"/>
      <c r="R2" s="4"/>
      <c r="S2" s="11" t="s">
        <v>5</v>
      </c>
      <c r="T2" s="41" t="s">
        <v>9</v>
      </c>
      <c r="U2" s="7" t="s">
        <v>10</v>
      </c>
      <c r="V2" s="13"/>
      <c r="W2" s="4"/>
      <c r="X2" s="13"/>
      <c r="Y2" s="13"/>
    </row>
    <row r="3" ht="15.75" customHeight="1">
      <c r="J3" s="13"/>
      <c r="K3" s="13"/>
      <c r="L3" s="13"/>
      <c r="M3" s="13"/>
      <c r="N3" s="4"/>
      <c r="O3" s="4"/>
      <c r="P3" s="4"/>
      <c r="Q3" s="4"/>
      <c r="R3" s="14" t="s">
        <v>11</v>
      </c>
      <c r="S3" s="13"/>
      <c r="T3" s="13"/>
      <c r="U3" s="13"/>
      <c r="V3" s="13"/>
      <c r="W3" s="4"/>
      <c r="X3" s="13"/>
      <c r="Y3" s="13"/>
    </row>
    <row r="4" ht="15.75" customHeight="1">
      <c r="J4" s="16"/>
      <c r="K4" s="16"/>
      <c r="L4" s="16"/>
      <c r="M4" s="16"/>
      <c r="N4" s="4"/>
      <c r="O4" s="4"/>
      <c r="P4" s="4"/>
      <c r="Q4" s="4"/>
      <c r="R4" s="4"/>
      <c r="S4" s="16"/>
      <c r="T4" s="16"/>
      <c r="U4" s="16"/>
      <c r="V4" s="16"/>
      <c r="W4" s="4"/>
      <c r="X4" s="16"/>
      <c r="Y4" s="16"/>
    </row>
    <row r="5" ht="15.75" customHeight="1">
      <c r="A5" s="18" t="s">
        <v>12</v>
      </c>
      <c r="B5" s="19" t="s">
        <v>13</v>
      </c>
      <c r="C5" s="18" t="s">
        <v>14</v>
      </c>
      <c r="D5" s="18" t="s">
        <v>15</v>
      </c>
      <c r="E5" s="18" t="s">
        <v>16</v>
      </c>
      <c r="F5" s="18" t="s">
        <v>17</v>
      </c>
      <c r="G5" s="18" t="s">
        <v>18</v>
      </c>
      <c r="H5" s="18" t="s">
        <v>19</v>
      </c>
      <c r="I5" s="42"/>
      <c r="J5" s="42"/>
      <c r="K5" s="42"/>
      <c r="L5" s="42"/>
      <c r="M5" s="42"/>
      <c r="N5" s="42" t="s">
        <v>20</v>
      </c>
      <c r="O5" s="18" t="s">
        <v>21</v>
      </c>
      <c r="P5" s="18" t="s">
        <v>22</v>
      </c>
      <c r="Q5" s="18" t="s">
        <v>23</v>
      </c>
      <c r="R5" s="43" t="s">
        <v>24</v>
      </c>
      <c r="S5" s="18"/>
      <c r="T5" s="18"/>
      <c r="U5" s="21"/>
      <c r="V5" s="22"/>
      <c r="X5" s="21"/>
      <c r="Y5" s="44"/>
    </row>
    <row r="6" ht="15.75" customHeight="1">
      <c r="A6" s="24">
        <v>1.0</v>
      </c>
      <c r="B6" s="25">
        <v>1.9110421E7</v>
      </c>
      <c r="C6" s="24" t="s">
        <v>81</v>
      </c>
      <c r="D6" s="24">
        <v>2.0</v>
      </c>
      <c r="E6" s="24">
        <v>3.0</v>
      </c>
      <c r="F6" s="24">
        <v>1.0</v>
      </c>
      <c r="G6" s="24">
        <v>3.0</v>
      </c>
      <c r="H6" s="24">
        <v>3.0</v>
      </c>
      <c r="I6" s="24"/>
      <c r="J6" s="24">
        <f t="shared" ref="J6:J40" si="1">SUM(D6:H6)</f>
        <v>12</v>
      </c>
      <c r="K6" s="24">
        <f t="shared" ref="K6:K40" si="2">5-COUNTIF(D6:H6,"v")</f>
        <v>5</v>
      </c>
      <c r="L6" s="24">
        <f t="shared" ref="L6:L40" si="3">SUM(J6:K6)/2</f>
        <v>8.5</v>
      </c>
      <c r="M6" s="26">
        <f t="shared" ref="M6:M40" si="4">IF(L6&lt;=6,L6,6.5)</f>
        <v>6.5</v>
      </c>
      <c r="N6" s="24">
        <v>3.0</v>
      </c>
      <c r="O6" s="24">
        <v>5.0</v>
      </c>
      <c r="P6" s="24">
        <v>5.0</v>
      </c>
      <c r="Q6" s="24">
        <v>5.0</v>
      </c>
      <c r="R6" s="45">
        <v>3.0</v>
      </c>
      <c r="S6" s="24">
        <f t="shared" ref="S6:S40" si="5">SUM(N6:R6)</f>
        <v>21</v>
      </c>
      <c r="T6" s="24">
        <f t="shared" ref="T6:T40" si="6">S6*10/17</f>
        <v>12.35294118</v>
      </c>
      <c r="U6" s="21">
        <f t="shared" ref="U6:U40" si="7">IF(T6&lt;=6,T6,6.5)</f>
        <v>6.5</v>
      </c>
      <c r="V6" s="22">
        <f t="shared" ref="V6:V40" si="8">SUM(M6,U6)</f>
        <v>13</v>
      </c>
      <c r="X6" s="21">
        <f t="shared" ref="X6:X40" si="9">IF(V6-INT(V6)&gt;0.7,INT(V6)+1,IF(V6-INT(V6)&gt;0.4,INT(V6)+0.5,INT(V6)))</f>
        <v>13</v>
      </c>
      <c r="Y6" s="23">
        <f t="shared" ref="Y6:Y40" si="10">IF(X6&gt;=10,10,X6)</f>
        <v>10</v>
      </c>
    </row>
    <row r="7" ht="15.75" customHeight="1">
      <c r="A7" s="24">
        <v>2.0</v>
      </c>
      <c r="B7" s="25">
        <v>1.9110445E7</v>
      </c>
      <c r="C7" s="24" t="s">
        <v>82</v>
      </c>
      <c r="D7" s="24">
        <v>2.0</v>
      </c>
      <c r="E7" s="24">
        <v>1.0</v>
      </c>
      <c r="F7" s="24">
        <v>2.0</v>
      </c>
      <c r="G7" s="24">
        <v>2.0</v>
      </c>
      <c r="H7" s="24">
        <v>1.0</v>
      </c>
      <c r="I7" s="24"/>
      <c r="J7" s="24">
        <f t="shared" si="1"/>
        <v>8</v>
      </c>
      <c r="K7" s="24">
        <f t="shared" si="2"/>
        <v>5</v>
      </c>
      <c r="L7" s="24">
        <f t="shared" si="3"/>
        <v>6.5</v>
      </c>
      <c r="M7" s="26">
        <f t="shared" si="4"/>
        <v>6.5</v>
      </c>
      <c r="N7" s="24"/>
      <c r="O7" s="24">
        <v>1.0</v>
      </c>
      <c r="P7" s="24">
        <v>2.0</v>
      </c>
      <c r="Q7" s="24">
        <v>3.0</v>
      </c>
      <c r="R7" s="45"/>
      <c r="S7" s="24">
        <f t="shared" si="5"/>
        <v>6</v>
      </c>
      <c r="T7" s="24">
        <f t="shared" si="6"/>
        <v>3.529411765</v>
      </c>
      <c r="U7" s="21">
        <f t="shared" si="7"/>
        <v>3.529411765</v>
      </c>
      <c r="V7" s="22">
        <f t="shared" si="8"/>
        <v>10.02941176</v>
      </c>
      <c r="X7" s="21">
        <f t="shared" si="9"/>
        <v>10</v>
      </c>
      <c r="Y7" s="23">
        <f t="shared" si="10"/>
        <v>10</v>
      </c>
    </row>
    <row r="8" ht="15.75" customHeight="1">
      <c r="A8" s="24">
        <v>3.0</v>
      </c>
      <c r="B8" s="25">
        <v>1.9110475E7</v>
      </c>
      <c r="C8" s="24" t="s">
        <v>83</v>
      </c>
      <c r="D8" s="24"/>
      <c r="E8" s="24">
        <v>1.0</v>
      </c>
      <c r="F8" s="24">
        <v>1.0</v>
      </c>
      <c r="G8" s="24" t="s">
        <v>27</v>
      </c>
      <c r="H8" s="24">
        <v>2.0</v>
      </c>
      <c r="I8" s="24"/>
      <c r="J8" s="24">
        <f t="shared" si="1"/>
        <v>4</v>
      </c>
      <c r="K8" s="24">
        <f t="shared" si="2"/>
        <v>4</v>
      </c>
      <c r="L8" s="24">
        <f t="shared" si="3"/>
        <v>4</v>
      </c>
      <c r="M8" s="26">
        <f t="shared" si="4"/>
        <v>4</v>
      </c>
      <c r="N8" s="24">
        <v>3.0</v>
      </c>
      <c r="O8" s="24">
        <v>5.0</v>
      </c>
      <c r="P8" s="24">
        <v>5.0</v>
      </c>
      <c r="Q8" s="24">
        <v>5.0</v>
      </c>
      <c r="R8" s="45">
        <v>3.0</v>
      </c>
      <c r="S8" s="24">
        <f t="shared" si="5"/>
        <v>21</v>
      </c>
      <c r="T8" s="24">
        <f t="shared" si="6"/>
        <v>12.35294118</v>
      </c>
      <c r="U8" s="21">
        <f t="shared" si="7"/>
        <v>6.5</v>
      </c>
      <c r="V8" s="22">
        <f t="shared" si="8"/>
        <v>10.5</v>
      </c>
      <c r="X8" s="21">
        <f t="shared" si="9"/>
        <v>10.5</v>
      </c>
      <c r="Y8" s="23">
        <f t="shared" si="10"/>
        <v>10</v>
      </c>
    </row>
    <row r="9" ht="15.75" customHeight="1">
      <c r="A9" s="24">
        <v>4.0</v>
      </c>
      <c r="B9" s="25">
        <v>1.911048E7</v>
      </c>
      <c r="C9" s="24" t="s">
        <v>84</v>
      </c>
      <c r="D9" s="24"/>
      <c r="E9" s="24">
        <v>1.0</v>
      </c>
      <c r="F9" s="24">
        <v>0.0</v>
      </c>
      <c r="G9" s="24">
        <v>0.0</v>
      </c>
      <c r="H9" s="24">
        <v>1.0</v>
      </c>
      <c r="I9" s="24"/>
      <c r="J9" s="24">
        <f t="shared" si="1"/>
        <v>2</v>
      </c>
      <c r="K9" s="24">
        <f t="shared" si="2"/>
        <v>5</v>
      </c>
      <c r="L9" s="24">
        <f t="shared" si="3"/>
        <v>3.5</v>
      </c>
      <c r="M9" s="26">
        <f t="shared" si="4"/>
        <v>3.5</v>
      </c>
      <c r="N9" s="24">
        <v>2.0</v>
      </c>
      <c r="O9" s="24">
        <v>3.0</v>
      </c>
      <c r="P9" s="24">
        <v>1.0</v>
      </c>
      <c r="Q9" s="24">
        <v>3.0</v>
      </c>
      <c r="R9" s="45">
        <v>1.0</v>
      </c>
      <c r="S9" s="24">
        <f t="shared" si="5"/>
        <v>10</v>
      </c>
      <c r="T9" s="24">
        <f t="shared" si="6"/>
        <v>5.882352941</v>
      </c>
      <c r="U9" s="21">
        <f t="shared" si="7"/>
        <v>5.882352941</v>
      </c>
      <c r="V9" s="22">
        <f t="shared" si="8"/>
        <v>9.382352941</v>
      </c>
      <c r="X9" s="21">
        <f t="shared" si="9"/>
        <v>9</v>
      </c>
      <c r="Y9" s="23">
        <f t="shared" si="10"/>
        <v>9</v>
      </c>
    </row>
    <row r="10" ht="15.75" customHeight="1">
      <c r="A10" s="24">
        <v>5.0</v>
      </c>
      <c r="B10" s="25">
        <v>2.0110141E7</v>
      </c>
      <c r="C10" s="24" t="s">
        <v>85</v>
      </c>
      <c r="D10" s="24"/>
      <c r="E10" s="24">
        <v>1.0</v>
      </c>
      <c r="F10" s="24" t="s">
        <v>27</v>
      </c>
      <c r="G10" s="24" t="s">
        <v>27</v>
      </c>
      <c r="H10" s="24">
        <v>1.0</v>
      </c>
      <c r="I10" s="24"/>
      <c r="J10" s="24">
        <f t="shared" si="1"/>
        <v>2</v>
      </c>
      <c r="K10" s="24">
        <f t="shared" si="2"/>
        <v>3</v>
      </c>
      <c r="L10" s="24">
        <f t="shared" si="3"/>
        <v>2.5</v>
      </c>
      <c r="M10" s="26">
        <f t="shared" si="4"/>
        <v>2.5</v>
      </c>
      <c r="N10" s="24">
        <v>4.0</v>
      </c>
      <c r="O10" s="24">
        <v>3.0</v>
      </c>
      <c r="P10" s="24">
        <v>2.0</v>
      </c>
      <c r="Q10" s="24"/>
      <c r="R10" s="45"/>
      <c r="S10" s="24">
        <f t="shared" si="5"/>
        <v>9</v>
      </c>
      <c r="T10" s="24">
        <f t="shared" si="6"/>
        <v>5.294117647</v>
      </c>
      <c r="U10" s="21">
        <f t="shared" si="7"/>
        <v>5.294117647</v>
      </c>
      <c r="V10" s="22">
        <f t="shared" si="8"/>
        <v>7.794117647</v>
      </c>
      <c r="X10" s="21">
        <f t="shared" si="9"/>
        <v>8</v>
      </c>
      <c r="Y10" s="23">
        <f t="shared" si="10"/>
        <v>8</v>
      </c>
    </row>
    <row r="11" ht="15.75" customHeight="1">
      <c r="A11" s="24">
        <v>6.0</v>
      </c>
      <c r="B11" s="25">
        <v>2.0110142E7</v>
      </c>
      <c r="C11" s="24" t="s">
        <v>86</v>
      </c>
      <c r="D11" s="24"/>
      <c r="E11" s="24">
        <v>1.0</v>
      </c>
      <c r="F11" s="24">
        <v>2.0</v>
      </c>
      <c r="G11" s="24">
        <v>2.0</v>
      </c>
      <c r="H11" s="24">
        <v>1.0</v>
      </c>
      <c r="I11" s="24"/>
      <c r="J11" s="24">
        <f t="shared" si="1"/>
        <v>6</v>
      </c>
      <c r="K11" s="24">
        <f t="shared" si="2"/>
        <v>5</v>
      </c>
      <c r="L11" s="24">
        <f t="shared" si="3"/>
        <v>5.5</v>
      </c>
      <c r="M11" s="26">
        <f t="shared" si="4"/>
        <v>5.5</v>
      </c>
      <c r="N11" s="24">
        <v>3.0</v>
      </c>
      <c r="O11" s="24">
        <v>4.0</v>
      </c>
      <c r="P11" s="24">
        <v>4.0</v>
      </c>
      <c r="Q11" s="24">
        <v>4.0</v>
      </c>
      <c r="R11" s="45">
        <v>2.0</v>
      </c>
      <c r="S11" s="24">
        <f t="shared" si="5"/>
        <v>17</v>
      </c>
      <c r="T11" s="24">
        <f t="shared" si="6"/>
        <v>10</v>
      </c>
      <c r="U11" s="21">
        <f t="shared" si="7"/>
        <v>6.5</v>
      </c>
      <c r="V11" s="22">
        <f t="shared" si="8"/>
        <v>12</v>
      </c>
      <c r="X11" s="21">
        <f t="shared" si="9"/>
        <v>12</v>
      </c>
      <c r="Y11" s="23">
        <f t="shared" si="10"/>
        <v>10</v>
      </c>
    </row>
    <row r="12" ht="15.75" customHeight="1">
      <c r="A12" s="24">
        <v>7.0</v>
      </c>
      <c r="B12" s="25">
        <v>2.0110145E7</v>
      </c>
      <c r="C12" s="24" t="s">
        <v>87</v>
      </c>
      <c r="D12" s="24"/>
      <c r="E12" s="24">
        <v>0.0</v>
      </c>
      <c r="F12" s="24">
        <v>0.0</v>
      </c>
      <c r="G12" s="24">
        <v>0.0</v>
      </c>
      <c r="H12" s="24"/>
      <c r="I12" s="24"/>
      <c r="J12" s="24">
        <f t="shared" si="1"/>
        <v>0</v>
      </c>
      <c r="K12" s="24">
        <f t="shared" si="2"/>
        <v>5</v>
      </c>
      <c r="L12" s="24">
        <f t="shared" si="3"/>
        <v>2.5</v>
      </c>
      <c r="M12" s="26">
        <f t="shared" si="4"/>
        <v>2.5</v>
      </c>
      <c r="N12" s="24"/>
      <c r="O12" s="24">
        <v>1.0</v>
      </c>
      <c r="P12" s="24"/>
      <c r="Q12" s="24"/>
      <c r="R12" s="45"/>
      <c r="S12" s="24">
        <f t="shared" si="5"/>
        <v>1</v>
      </c>
      <c r="T12" s="24">
        <f t="shared" si="6"/>
        <v>0.5882352941</v>
      </c>
      <c r="U12" s="21">
        <f t="shared" si="7"/>
        <v>0.5882352941</v>
      </c>
      <c r="V12" s="22">
        <f t="shared" si="8"/>
        <v>3.088235294</v>
      </c>
      <c r="X12" s="21">
        <f t="shared" si="9"/>
        <v>3</v>
      </c>
      <c r="Y12" s="23">
        <f t="shared" si="10"/>
        <v>3</v>
      </c>
    </row>
    <row r="13" ht="15.75" customHeight="1">
      <c r="A13" s="24">
        <v>8.0</v>
      </c>
      <c r="B13" s="25">
        <v>2.0110147E7</v>
      </c>
      <c r="C13" s="24" t="s">
        <v>88</v>
      </c>
      <c r="D13" s="24"/>
      <c r="E13" s="24">
        <v>2.0</v>
      </c>
      <c r="F13" s="24">
        <v>2.0</v>
      </c>
      <c r="G13" s="24">
        <v>2.0</v>
      </c>
      <c r="H13" s="24">
        <v>3.0</v>
      </c>
      <c r="I13" s="24"/>
      <c r="J13" s="24">
        <f t="shared" si="1"/>
        <v>9</v>
      </c>
      <c r="K13" s="24">
        <f t="shared" si="2"/>
        <v>5</v>
      </c>
      <c r="L13" s="24">
        <f t="shared" si="3"/>
        <v>7</v>
      </c>
      <c r="M13" s="26">
        <f t="shared" si="4"/>
        <v>6.5</v>
      </c>
      <c r="N13" s="24">
        <v>4.0</v>
      </c>
      <c r="O13" s="24">
        <v>5.0</v>
      </c>
      <c r="P13" s="24">
        <v>5.0</v>
      </c>
      <c r="Q13" s="24">
        <v>5.0</v>
      </c>
      <c r="R13" s="45">
        <v>3.0</v>
      </c>
      <c r="S13" s="24">
        <f t="shared" si="5"/>
        <v>22</v>
      </c>
      <c r="T13" s="24">
        <f t="shared" si="6"/>
        <v>12.94117647</v>
      </c>
      <c r="U13" s="21">
        <f t="shared" si="7"/>
        <v>6.5</v>
      </c>
      <c r="V13" s="22">
        <f t="shared" si="8"/>
        <v>13</v>
      </c>
      <c r="X13" s="21">
        <f t="shared" si="9"/>
        <v>13</v>
      </c>
      <c r="Y13" s="23">
        <f t="shared" si="10"/>
        <v>10</v>
      </c>
    </row>
    <row r="14" ht="15.75" customHeight="1">
      <c r="A14" s="24">
        <v>9.0</v>
      </c>
      <c r="B14" s="25">
        <v>2.0110148E7</v>
      </c>
      <c r="C14" s="24" t="s">
        <v>89</v>
      </c>
      <c r="D14" s="24"/>
      <c r="E14" s="24" t="s">
        <v>27</v>
      </c>
      <c r="F14" s="24">
        <v>1.0</v>
      </c>
      <c r="G14" s="24">
        <v>1.0</v>
      </c>
      <c r="H14" s="24">
        <v>2.0</v>
      </c>
      <c r="I14" s="24"/>
      <c r="J14" s="24">
        <f t="shared" si="1"/>
        <v>4</v>
      </c>
      <c r="K14" s="24">
        <f t="shared" si="2"/>
        <v>4</v>
      </c>
      <c r="L14" s="24">
        <f t="shared" si="3"/>
        <v>4</v>
      </c>
      <c r="M14" s="26">
        <f t="shared" si="4"/>
        <v>4</v>
      </c>
      <c r="N14" s="24">
        <v>3.0</v>
      </c>
      <c r="O14" s="24">
        <v>2.0</v>
      </c>
      <c r="P14" s="24">
        <v>1.0</v>
      </c>
      <c r="Q14" s="24">
        <v>1.0</v>
      </c>
      <c r="R14" s="45">
        <v>2.0</v>
      </c>
      <c r="S14" s="24">
        <f t="shared" si="5"/>
        <v>9</v>
      </c>
      <c r="T14" s="24">
        <f t="shared" si="6"/>
        <v>5.294117647</v>
      </c>
      <c r="U14" s="21">
        <f t="shared" si="7"/>
        <v>5.294117647</v>
      </c>
      <c r="V14" s="22">
        <f t="shared" si="8"/>
        <v>9.294117647</v>
      </c>
      <c r="X14" s="21">
        <f t="shared" si="9"/>
        <v>9</v>
      </c>
      <c r="Y14" s="23">
        <f t="shared" si="10"/>
        <v>9</v>
      </c>
    </row>
    <row r="15" ht="15.75" customHeight="1">
      <c r="A15" s="24">
        <v>10.0</v>
      </c>
      <c r="B15" s="25">
        <v>2.011015E7</v>
      </c>
      <c r="C15" s="24" t="s">
        <v>90</v>
      </c>
      <c r="D15" s="24"/>
      <c r="E15" s="24">
        <v>0.0</v>
      </c>
      <c r="F15" s="24">
        <v>1.0</v>
      </c>
      <c r="G15" s="24">
        <v>1.0</v>
      </c>
      <c r="H15" s="24">
        <v>1.0</v>
      </c>
      <c r="I15" s="24"/>
      <c r="J15" s="24">
        <f t="shared" si="1"/>
        <v>3</v>
      </c>
      <c r="K15" s="24">
        <f t="shared" si="2"/>
        <v>5</v>
      </c>
      <c r="L15" s="24">
        <f t="shared" si="3"/>
        <v>4</v>
      </c>
      <c r="M15" s="26">
        <f t="shared" si="4"/>
        <v>4</v>
      </c>
      <c r="N15" s="24"/>
      <c r="O15" s="24">
        <v>1.0</v>
      </c>
      <c r="P15" s="46">
        <v>1.0</v>
      </c>
      <c r="Q15" s="24"/>
      <c r="R15" s="45"/>
      <c r="S15" s="24">
        <f t="shared" si="5"/>
        <v>2</v>
      </c>
      <c r="T15" s="24">
        <f t="shared" si="6"/>
        <v>1.176470588</v>
      </c>
      <c r="U15" s="21">
        <f t="shared" si="7"/>
        <v>1.176470588</v>
      </c>
      <c r="V15" s="22">
        <f t="shared" si="8"/>
        <v>5.176470588</v>
      </c>
      <c r="X15" s="21">
        <f t="shared" si="9"/>
        <v>5</v>
      </c>
      <c r="Y15" s="23">
        <f t="shared" si="10"/>
        <v>5</v>
      </c>
    </row>
    <row r="16" ht="12.0" customHeight="1">
      <c r="A16" s="24">
        <v>11.0</v>
      </c>
      <c r="B16" s="25">
        <v>2.0110151E7</v>
      </c>
      <c r="C16" s="24" t="s">
        <v>91</v>
      </c>
      <c r="D16" s="24"/>
      <c r="E16" s="24">
        <v>1.0</v>
      </c>
      <c r="F16" s="24">
        <v>1.0</v>
      </c>
      <c r="G16" s="24">
        <v>1.0</v>
      </c>
      <c r="H16" s="24">
        <v>2.0</v>
      </c>
      <c r="I16" s="24"/>
      <c r="J16" s="24">
        <f t="shared" si="1"/>
        <v>5</v>
      </c>
      <c r="K16" s="24">
        <f t="shared" si="2"/>
        <v>5</v>
      </c>
      <c r="L16" s="24">
        <f t="shared" si="3"/>
        <v>5</v>
      </c>
      <c r="M16" s="26">
        <f t="shared" si="4"/>
        <v>5</v>
      </c>
      <c r="N16" s="24">
        <v>4.0</v>
      </c>
      <c r="O16" s="24">
        <v>5.0</v>
      </c>
      <c r="P16" s="24">
        <v>5.0</v>
      </c>
      <c r="Q16" s="24">
        <v>5.0</v>
      </c>
      <c r="R16" s="45">
        <v>3.0</v>
      </c>
      <c r="S16" s="24">
        <f t="shared" si="5"/>
        <v>22</v>
      </c>
      <c r="T16" s="24">
        <f t="shared" si="6"/>
        <v>12.94117647</v>
      </c>
      <c r="U16" s="21">
        <f t="shared" si="7"/>
        <v>6.5</v>
      </c>
      <c r="V16" s="22">
        <f t="shared" si="8"/>
        <v>11.5</v>
      </c>
      <c r="X16" s="21">
        <f t="shared" si="9"/>
        <v>11.5</v>
      </c>
      <c r="Y16" s="23">
        <f t="shared" si="10"/>
        <v>10</v>
      </c>
    </row>
    <row r="17" ht="15.75" customHeight="1">
      <c r="A17" s="24">
        <v>12.0</v>
      </c>
      <c r="B17" s="25">
        <v>2.0110153E7</v>
      </c>
      <c r="C17" s="24" t="s">
        <v>92</v>
      </c>
      <c r="D17" s="24"/>
      <c r="E17" s="24">
        <v>2.0</v>
      </c>
      <c r="F17" s="24">
        <v>1.0</v>
      </c>
      <c r="G17" s="24">
        <v>1.0</v>
      </c>
      <c r="H17" s="24">
        <v>2.0</v>
      </c>
      <c r="I17" s="24"/>
      <c r="J17" s="24">
        <f t="shared" si="1"/>
        <v>6</v>
      </c>
      <c r="K17" s="24">
        <f t="shared" si="2"/>
        <v>5</v>
      </c>
      <c r="L17" s="24">
        <f t="shared" si="3"/>
        <v>5.5</v>
      </c>
      <c r="M17" s="26">
        <f t="shared" si="4"/>
        <v>5.5</v>
      </c>
      <c r="N17" s="24">
        <v>3.0</v>
      </c>
      <c r="O17" s="24">
        <v>3.0</v>
      </c>
      <c r="P17" s="24">
        <v>4.0</v>
      </c>
      <c r="Q17" s="24">
        <v>2.0</v>
      </c>
      <c r="R17" s="45">
        <v>2.0</v>
      </c>
      <c r="S17" s="24">
        <f t="shared" si="5"/>
        <v>14</v>
      </c>
      <c r="T17" s="24">
        <f t="shared" si="6"/>
        <v>8.235294118</v>
      </c>
      <c r="U17" s="21">
        <f t="shared" si="7"/>
        <v>6.5</v>
      </c>
      <c r="V17" s="22">
        <f t="shared" si="8"/>
        <v>12</v>
      </c>
      <c r="X17" s="21">
        <f t="shared" si="9"/>
        <v>12</v>
      </c>
      <c r="Y17" s="23">
        <f t="shared" si="10"/>
        <v>10</v>
      </c>
    </row>
    <row r="18" ht="15.75" customHeight="1">
      <c r="A18" s="24">
        <v>13.0</v>
      </c>
      <c r="B18" s="25">
        <v>2.0110156E7</v>
      </c>
      <c r="C18" s="24" t="s">
        <v>93</v>
      </c>
      <c r="D18" s="24"/>
      <c r="E18" s="24">
        <v>2.0</v>
      </c>
      <c r="F18" s="24">
        <v>2.0</v>
      </c>
      <c r="G18" s="24">
        <v>0.0</v>
      </c>
      <c r="H18" s="24" t="s">
        <v>27</v>
      </c>
      <c r="I18" s="24"/>
      <c r="J18" s="24">
        <f t="shared" si="1"/>
        <v>4</v>
      </c>
      <c r="K18" s="24">
        <f t="shared" si="2"/>
        <v>4</v>
      </c>
      <c r="L18" s="24">
        <f t="shared" si="3"/>
        <v>4</v>
      </c>
      <c r="M18" s="26">
        <f t="shared" si="4"/>
        <v>4</v>
      </c>
      <c r="N18" s="24">
        <v>3.0</v>
      </c>
      <c r="O18" s="24">
        <v>2.0</v>
      </c>
      <c r="P18" s="24">
        <v>4.0</v>
      </c>
      <c r="Q18" s="24"/>
      <c r="R18" s="45"/>
      <c r="S18" s="24">
        <f t="shared" si="5"/>
        <v>9</v>
      </c>
      <c r="T18" s="24">
        <f t="shared" si="6"/>
        <v>5.294117647</v>
      </c>
      <c r="U18" s="21">
        <f t="shared" si="7"/>
        <v>5.294117647</v>
      </c>
      <c r="V18" s="22">
        <f t="shared" si="8"/>
        <v>9.294117647</v>
      </c>
      <c r="X18" s="21">
        <f t="shared" si="9"/>
        <v>9</v>
      </c>
      <c r="Y18" s="23">
        <f t="shared" si="10"/>
        <v>9</v>
      </c>
    </row>
    <row r="19" ht="15.75" customHeight="1">
      <c r="A19" s="24">
        <v>14.0</v>
      </c>
      <c r="B19" s="25">
        <v>2.0110159E7</v>
      </c>
      <c r="C19" s="24" t="s">
        <v>94</v>
      </c>
      <c r="D19" s="24"/>
      <c r="E19" s="24" t="s">
        <v>27</v>
      </c>
      <c r="F19" s="24">
        <v>0.0</v>
      </c>
      <c r="G19" s="24">
        <v>0.0</v>
      </c>
      <c r="H19" s="24" t="s">
        <v>27</v>
      </c>
      <c r="I19" s="24"/>
      <c r="J19" s="24">
        <f t="shared" si="1"/>
        <v>0</v>
      </c>
      <c r="K19" s="24">
        <f t="shared" si="2"/>
        <v>3</v>
      </c>
      <c r="L19" s="24">
        <f t="shared" si="3"/>
        <v>1.5</v>
      </c>
      <c r="M19" s="26">
        <f t="shared" si="4"/>
        <v>1.5</v>
      </c>
      <c r="N19" s="24"/>
      <c r="O19" s="24">
        <v>2.0</v>
      </c>
      <c r="P19" s="24"/>
      <c r="Q19" s="24"/>
      <c r="R19" s="45"/>
      <c r="S19" s="24">
        <f t="shared" si="5"/>
        <v>2</v>
      </c>
      <c r="T19" s="24">
        <f t="shared" si="6"/>
        <v>1.176470588</v>
      </c>
      <c r="U19" s="21">
        <f t="shared" si="7"/>
        <v>1.176470588</v>
      </c>
      <c r="V19" s="22">
        <f t="shared" si="8"/>
        <v>2.676470588</v>
      </c>
      <c r="X19" s="21">
        <f t="shared" si="9"/>
        <v>2.5</v>
      </c>
      <c r="Y19" s="23">
        <f t="shared" si="10"/>
        <v>2.5</v>
      </c>
    </row>
    <row r="20" ht="15.75" customHeight="1">
      <c r="A20" s="24">
        <v>15.0</v>
      </c>
      <c r="B20" s="25">
        <v>2.0110163E7</v>
      </c>
      <c r="C20" s="24" t="s">
        <v>95</v>
      </c>
      <c r="D20" s="24"/>
      <c r="E20" s="24">
        <v>1.0</v>
      </c>
      <c r="F20" s="24">
        <v>1.0</v>
      </c>
      <c r="G20" s="24">
        <v>1.0</v>
      </c>
      <c r="H20" s="24">
        <v>1.0</v>
      </c>
      <c r="I20" s="24"/>
      <c r="J20" s="24">
        <f t="shared" si="1"/>
        <v>4</v>
      </c>
      <c r="K20" s="24">
        <f t="shared" si="2"/>
        <v>5</v>
      </c>
      <c r="L20" s="24">
        <f t="shared" si="3"/>
        <v>4.5</v>
      </c>
      <c r="M20" s="26">
        <f t="shared" si="4"/>
        <v>4.5</v>
      </c>
      <c r="N20" s="24">
        <v>2.0</v>
      </c>
      <c r="O20" s="24">
        <v>2.0</v>
      </c>
      <c r="P20" s="24">
        <v>1.0</v>
      </c>
      <c r="Q20" s="24">
        <v>4.0</v>
      </c>
      <c r="R20" s="45">
        <v>2.0</v>
      </c>
      <c r="S20" s="24">
        <f t="shared" si="5"/>
        <v>11</v>
      </c>
      <c r="T20" s="24">
        <f t="shared" si="6"/>
        <v>6.470588235</v>
      </c>
      <c r="U20" s="21">
        <f t="shared" si="7"/>
        <v>6.5</v>
      </c>
      <c r="V20" s="22">
        <f t="shared" si="8"/>
        <v>11</v>
      </c>
      <c r="X20" s="21">
        <f t="shared" si="9"/>
        <v>11</v>
      </c>
      <c r="Y20" s="23">
        <f t="shared" si="10"/>
        <v>10</v>
      </c>
    </row>
    <row r="21" ht="15.75" customHeight="1">
      <c r="A21" s="24">
        <v>16.0</v>
      </c>
      <c r="B21" s="25">
        <v>2.0110166E7</v>
      </c>
      <c r="C21" s="24" t="s">
        <v>96</v>
      </c>
      <c r="D21" s="24"/>
      <c r="E21" s="24" t="s">
        <v>27</v>
      </c>
      <c r="F21" s="24" t="s">
        <v>27</v>
      </c>
      <c r="G21" s="24" t="s">
        <v>27</v>
      </c>
      <c r="H21" s="24">
        <v>0.0</v>
      </c>
      <c r="I21" s="24"/>
      <c r="J21" s="24">
        <f t="shared" si="1"/>
        <v>0</v>
      </c>
      <c r="K21" s="24">
        <f t="shared" si="2"/>
        <v>2</v>
      </c>
      <c r="L21" s="24">
        <f t="shared" si="3"/>
        <v>1</v>
      </c>
      <c r="M21" s="26">
        <f t="shared" si="4"/>
        <v>1</v>
      </c>
      <c r="N21" s="24"/>
      <c r="O21" s="24">
        <v>1.0</v>
      </c>
      <c r="P21" s="24"/>
      <c r="Q21" s="24"/>
      <c r="R21" s="45"/>
      <c r="S21" s="24">
        <f t="shared" si="5"/>
        <v>1</v>
      </c>
      <c r="T21" s="24">
        <f t="shared" si="6"/>
        <v>0.5882352941</v>
      </c>
      <c r="U21" s="21">
        <f t="shared" si="7"/>
        <v>0.5882352941</v>
      </c>
      <c r="V21" s="22">
        <f t="shared" si="8"/>
        <v>1.588235294</v>
      </c>
      <c r="X21" s="21">
        <f t="shared" si="9"/>
        <v>1.5</v>
      </c>
      <c r="Y21" s="23">
        <f t="shared" si="10"/>
        <v>1.5</v>
      </c>
    </row>
    <row r="22" ht="15.75" customHeight="1">
      <c r="A22" s="24">
        <v>17.0</v>
      </c>
      <c r="B22" s="25">
        <v>2.0110168E7</v>
      </c>
      <c r="C22" s="24" t="s">
        <v>97</v>
      </c>
      <c r="D22" s="24"/>
      <c r="E22" s="24">
        <v>1.0</v>
      </c>
      <c r="F22" s="24">
        <v>1.0</v>
      </c>
      <c r="G22" s="24">
        <v>1.0</v>
      </c>
      <c r="H22" s="24">
        <v>1.0</v>
      </c>
      <c r="I22" s="24"/>
      <c r="J22" s="24">
        <f t="shared" si="1"/>
        <v>4</v>
      </c>
      <c r="K22" s="24">
        <f t="shared" si="2"/>
        <v>5</v>
      </c>
      <c r="L22" s="24">
        <f t="shared" si="3"/>
        <v>4.5</v>
      </c>
      <c r="M22" s="26">
        <f t="shared" si="4"/>
        <v>4.5</v>
      </c>
      <c r="N22" s="24">
        <v>4.0</v>
      </c>
      <c r="O22" s="24">
        <v>5.0</v>
      </c>
      <c r="P22" s="24">
        <v>4.0</v>
      </c>
      <c r="Q22" s="24">
        <v>4.0</v>
      </c>
      <c r="R22" s="45">
        <v>2.0</v>
      </c>
      <c r="S22" s="24">
        <f t="shared" si="5"/>
        <v>19</v>
      </c>
      <c r="T22" s="24">
        <f t="shared" si="6"/>
        <v>11.17647059</v>
      </c>
      <c r="U22" s="21">
        <f t="shared" si="7"/>
        <v>6.5</v>
      </c>
      <c r="V22" s="22">
        <f t="shared" si="8"/>
        <v>11</v>
      </c>
      <c r="X22" s="21">
        <f t="shared" si="9"/>
        <v>11</v>
      </c>
      <c r="Y22" s="23">
        <f t="shared" si="10"/>
        <v>10</v>
      </c>
    </row>
    <row r="23" ht="15.75" customHeight="1">
      <c r="A23" s="24">
        <v>18.0</v>
      </c>
      <c r="B23" s="25">
        <v>2.0110169E7</v>
      </c>
      <c r="C23" s="24" t="s">
        <v>98</v>
      </c>
      <c r="D23" s="24"/>
      <c r="E23" s="24" t="s">
        <v>27</v>
      </c>
      <c r="F23" s="24">
        <v>0.0</v>
      </c>
      <c r="G23" s="24">
        <v>0.0</v>
      </c>
      <c r="H23" s="24" t="s">
        <v>27</v>
      </c>
      <c r="I23" s="24"/>
      <c r="J23" s="24">
        <f t="shared" si="1"/>
        <v>0</v>
      </c>
      <c r="K23" s="24">
        <f t="shared" si="2"/>
        <v>3</v>
      </c>
      <c r="L23" s="24">
        <f t="shared" si="3"/>
        <v>1.5</v>
      </c>
      <c r="M23" s="26">
        <f t="shared" si="4"/>
        <v>1.5</v>
      </c>
      <c r="N23" s="24"/>
      <c r="O23" s="24"/>
      <c r="P23" s="24"/>
      <c r="Q23" s="24"/>
      <c r="R23" s="45"/>
      <c r="S23" s="24">
        <f t="shared" si="5"/>
        <v>0</v>
      </c>
      <c r="T23" s="24">
        <f t="shared" si="6"/>
        <v>0</v>
      </c>
      <c r="U23" s="21">
        <f t="shared" si="7"/>
        <v>0</v>
      </c>
      <c r="V23" s="22">
        <f t="shared" si="8"/>
        <v>1.5</v>
      </c>
      <c r="X23" s="21">
        <f t="shared" si="9"/>
        <v>1.5</v>
      </c>
      <c r="Y23" s="23">
        <f t="shared" si="10"/>
        <v>1.5</v>
      </c>
    </row>
    <row r="24" ht="15.75" customHeight="1">
      <c r="A24" s="24">
        <v>19.0</v>
      </c>
      <c r="B24" s="25">
        <v>2.0110171E7</v>
      </c>
      <c r="C24" s="24" t="s">
        <v>99</v>
      </c>
      <c r="D24" s="24"/>
      <c r="E24" s="24">
        <v>1.0</v>
      </c>
      <c r="F24" s="24">
        <v>0.0</v>
      </c>
      <c r="G24" s="24" t="s">
        <v>27</v>
      </c>
      <c r="H24" s="24">
        <v>0.0</v>
      </c>
      <c r="I24" s="24"/>
      <c r="J24" s="24">
        <f t="shared" si="1"/>
        <v>1</v>
      </c>
      <c r="K24" s="24">
        <f t="shared" si="2"/>
        <v>4</v>
      </c>
      <c r="L24" s="24">
        <f t="shared" si="3"/>
        <v>2.5</v>
      </c>
      <c r="M24" s="26">
        <f t="shared" si="4"/>
        <v>2.5</v>
      </c>
      <c r="N24" s="24">
        <v>1.0</v>
      </c>
      <c r="O24" s="24">
        <v>1.0</v>
      </c>
      <c r="P24" s="24"/>
      <c r="Q24" s="24"/>
      <c r="R24" s="45"/>
      <c r="S24" s="24">
        <f t="shared" si="5"/>
        <v>2</v>
      </c>
      <c r="T24" s="24">
        <f t="shared" si="6"/>
        <v>1.176470588</v>
      </c>
      <c r="U24" s="21">
        <f t="shared" si="7"/>
        <v>1.176470588</v>
      </c>
      <c r="V24" s="22">
        <f t="shared" si="8"/>
        <v>3.676470588</v>
      </c>
      <c r="X24" s="21">
        <f t="shared" si="9"/>
        <v>3.5</v>
      </c>
      <c r="Y24" s="23">
        <f t="shared" si="10"/>
        <v>3.5</v>
      </c>
    </row>
    <row r="25" ht="15.75" customHeight="1">
      <c r="A25" s="24">
        <v>20.0</v>
      </c>
      <c r="B25" s="25">
        <v>2.0110175E7</v>
      </c>
      <c r="C25" s="24" t="s">
        <v>100</v>
      </c>
      <c r="D25" s="24"/>
      <c r="E25" s="24">
        <v>1.0</v>
      </c>
      <c r="F25" s="24">
        <v>1.0</v>
      </c>
      <c r="G25" s="24">
        <v>1.0</v>
      </c>
      <c r="H25" s="24">
        <v>1.0</v>
      </c>
      <c r="I25" s="24"/>
      <c r="J25" s="24">
        <f t="shared" si="1"/>
        <v>4</v>
      </c>
      <c r="K25" s="24">
        <f t="shared" si="2"/>
        <v>5</v>
      </c>
      <c r="L25" s="24">
        <f t="shared" si="3"/>
        <v>4.5</v>
      </c>
      <c r="M25" s="26">
        <f t="shared" si="4"/>
        <v>4.5</v>
      </c>
      <c r="N25" s="24">
        <v>3.0</v>
      </c>
      <c r="O25" s="24">
        <v>5.0</v>
      </c>
      <c r="P25" s="24">
        <v>5.0</v>
      </c>
      <c r="Q25" s="24">
        <v>5.0</v>
      </c>
      <c r="R25" s="45">
        <v>1.0</v>
      </c>
      <c r="S25" s="24">
        <f t="shared" si="5"/>
        <v>19</v>
      </c>
      <c r="T25" s="24">
        <f t="shared" si="6"/>
        <v>11.17647059</v>
      </c>
      <c r="U25" s="21">
        <f t="shared" si="7"/>
        <v>6.5</v>
      </c>
      <c r="V25" s="22">
        <f t="shared" si="8"/>
        <v>11</v>
      </c>
      <c r="X25" s="21">
        <f t="shared" si="9"/>
        <v>11</v>
      </c>
      <c r="Y25" s="23">
        <f t="shared" si="10"/>
        <v>10</v>
      </c>
    </row>
    <row r="26" ht="15.75" customHeight="1">
      <c r="A26" s="24">
        <v>21.0</v>
      </c>
      <c r="B26" s="25">
        <v>2.0110178E7</v>
      </c>
      <c r="C26" s="24" t="s">
        <v>101</v>
      </c>
      <c r="D26" s="24"/>
      <c r="E26" s="24" t="s">
        <v>27</v>
      </c>
      <c r="F26" s="24">
        <v>2.0</v>
      </c>
      <c r="G26" s="24">
        <v>1.0</v>
      </c>
      <c r="H26" s="24">
        <v>0.0</v>
      </c>
      <c r="I26" s="24"/>
      <c r="J26" s="24">
        <f t="shared" si="1"/>
        <v>3</v>
      </c>
      <c r="K26" s="24">
        <f t="shared" si="2"/>
        <v>4</v>
      </c>
      <c r="L26" s="24">
        <f t="shared" si="3"/>
        <v>3.5</v>
      </c>
      <c r="M26" s="26">
        <f t="shared" si="4"/>
        <v>3.5</v>
      </c>
      <c r="N26" s="24">
        <v>3.0</v>
      </c>
      <c r="O26" s="24">
        <v>3.0</v>
      </c>
      <c r="P26" s="24"/>
      <c r="Q26" s="24">
        <v>2.0</v>
      </c>
      <c r="R26" s="45">
        <v>1.0</v>
      </c>
      <c r="S26" s="24">
        <f t="shared" si="5"/>
        <v>9</v>
      </c>
      <c r="T26" s="24">
        <f t="shared" si="6"/>
        <v>5.294117647</v>
      </c>
      <c r="U26" s="21">
        <f t="shared" si="7"/>
        <v>5.294117647</v>
      </c>
      <c r="V26" s="22">
        <f t="shared" si="8"/>
        <v>8.794117647</v>
      </c>
      <c r="X26" s="21">
        <f t="shared" si="9"/>
        <v>9</v>
      </c>
      <c r="Y26" s="23">
        <f t="shared" si="10"/>
        <v>9</v>
      </c>
    </row>
    <row r="27" ht="15.75" customHeight="1">
      <c r="A27" s="24">
        <v>22.0</v>
      </c>
      <c r="B27" s="25">
        <v>2.011018E7</v>
      </c>
      <c r="C27" s="24" t="s">
        <v>102</v>
      </c>
      <c r="D27" s="24"/>
      <c r="E27" s="24">
        <v>0.0</v>
      </c>
      <c r="F27" s="24" t="s">
        <v>27</v>
      </c>
      <c r="G27" s="24">
        <v>1.0</v>
      </c>
      <c r="H27" s="24">
        <v>1.0</v>
      </c>
      <c r="I27" s="24"/>
      <c r="J27" s="24">
        <f t="shared" si="1"/>
        <v>2</v>
      </c>
      <c r="K27" s="24">
        <f t="shared" si="2"/>
        <v>4</v>
      </c>
      <c r="L27" s="24">
        <f t="shared" si="3"/>
        <v>3</v>
      </c>
      <c r="M27" s="26">
        <f t="shared" si="4"/>
        <v>3</v>
      </c>
      <c r="N27" s="24">
        <v>2.0</v>
      </c>
      <c r="O27" s="24">
        <v>3.0</v>
      </c>
      <c r="P27" s="24">
        <v>1.0</v>
      </c>
      <c r="Q27" s="24"/>
      <c r="R27" s="45">
        <v>1.0</v>
      </c>
      <c r="S27" s="24">
        <f t="shared" si="5"/>
        <v>7</v>
      </c>
      <c r="T27" s="24">
        <f t="shared" si="6"/>
        <v>4.117647059</v>
      </c>
      <c r="U27" s="21">
        <f t="shared" si="7"/>
        <v>4.117647059</v>
      </c>
      <c r="V27" s="22">
        <f t="shared" si="8"/>
        <v>7.117647059</v>
      </c>
      <c r="X27" s="21">
        <f t="shared" si="9"/>
        <v>7</v>
      </c>
      <c r="Y27" s="23">
        <f t="shared" si="10"/>
        <v>7</v>
      </c>
    </row>
    <row r="28" ht="15.75" customHeight="1">
      <c r="A28" s="24">
        <v>23.0</v>
      </c>
      <c r="B28" s="25">
        <v>2.0110172E7</v>
      </c>
      <c r="C28" s="24" t="s">
        <v>103</v>
      </c>
      <c r="D28" s="24" t="s">
        <v>27</v>
      </c>
      <c r="E28" s="24">
        <v>1.0</v>
      </c>
      <c r="F28" s="24">
        <v>1.0</v>
      </c>
      <c r="G28" s="24">
        <v>0.0</v>
      </c>
      <c r="H28" s="24">
        <v>0.0</v>
      </c>
      <c r="I28" s="24"/>
      <c r="J28" s="24">
        <f t="shared" si="1"/>
        <v>2</v>
      </c>
      <c r="K28" s="24">
        <f t="shared" si="2"/>
        <v>4</v>
      </c>
      <c r="L28" s="24">
        <f t="shared" si="3"/>
        <v>3</v>
      </c>
      <c r="M28" s="26">
        <f t="shared" si="4"/>
        <v>3</v>
      </c>
      <c r="N28" s="24"/>
      <c r="O28" s="24">
        <v>1.0</v>
      </c>
      <c r="P28" s="24"/>
      <c r="Q28" s="24"/>
      <c r="R28" s="45">
        <v>1.0</v>
      </c>
      <c r="S28" s="24">
        <f t="shared" si="5"/>
        <v>2</v>
      </c>
      <c r="T28" s="24">
        <f t="shared" si="6"/>
        <v>1.176470588</v>
      </c>
      <c r="U28" s="21">
        <f t="shared" si="7"/>
        <v>1.176470588</v>
      </c>
      <c r="V28" s="22">
        <f t="shared" si="8"/>
        <v>4.176470588</v>
      </c>
      <c r="X28" s="21">
        <f t="shared" si="9"/>
        <v>4</v>
      </c>
      <c r="Y28" s="23">
        <f t="shared" si="10"/>
        <v>4</v>
      </c>
    </row>
    <row r="29" ht="15.75" customHeight="1">
      <c r="A29" s="24">
        <v>24.0</v>
      </c>
      <c r="B29" s="25">
        <v>2.011017E7</v>
      </c>
      <c r="C29" s="24" t="s">
        <v>104</v>
      </c>
      <c r="D29" s="24" t="s">
        <v>27</v>
      </c>
      <c r="E29" s="24">
        <v>1.0</v>
      </c>
      <c r="F29" s="24">
        <v>1.0</v>
      </c>
      <c r="G29" s="24">
        <v>3.0</v>
      </c>
      <c r="H29" s="24">
        <v>1.0</v>
      </c>
      <c r="I29" s="24"/>
      <c r="J29" s="24">
        <f t="shared" si="1"/>
        <v>6</v>
      </c>
      <c r="K29" s="24">
        <f t="shared" si="2"/>
        <v>4</v>
      </c>
      <c r="L29" s="24">
        <f t="shared" si="3"/>
        <v>5</v>
      </c>
      <c r="M29" s="26">
        <f t="shared" si="4"/>
        <v>5</v>
      </c>
      <c r="N29" s="24">
        <v>4.0</v>
      </c>
      <c r="O29" s="24">
        <v>4.0</v>
      </c>
      <c r="P29" s="24">
        <v>4.0</v>
      </c>
      <c r="Q29" s="24">
        <v>4.0</v>
      </c>
      <c r="R29" s="45">
        <v>2.0</v>
      </c>
      <c r="S29" s="24">
        <f t="shared" si="5"/>
        <v>18</v>
      </c>
      <c r="T29" s="24">
        <f t="shared" si="6"/>
        <v>10.58823529</v>
      </c>
      <c r="U29" s="21">
        <f t="shared" si="7"/>
        <v>6.5</v>
      </c>
      <c r="V29" s="22">
        <f t="shared" si="8"/>
        <v>11.5</v>
      </c>
      <c r="X29" s="21">
        <f t="shared" si="9"/>
        <v>11.5</v>
      </c>
      <c r="Y29" s="23">
        <f t="shared" si="10"/>
        <v>10</v>
      </c>
    </row>
    <row r="30" ht="15.75" customHeight="1">
      <c r="A30" s="24">
        <v>25.0</v>
      </c>
      <c r="B30" s="25">
        <v>2.0110173E7</v>
      </c>
      <c r="C30" s="24" t="s">
        <v>105</v>
      </c>
      <c r="D30" s="24" t="s">
        <v>27</v>
      </c>
      <c r="E30" s="24">
        <v>1.0</v>
      </c>
      <c r="F30" s="24">
        <v>1.0</v>
      </c>
      <c r="G30" s="24">
        <v>1.0</v>
      </c>
      <c r="H30" s="24">
        <v>1.0</v>
      </c>
      <c r="I30" s="24"/>
      <c r="J30" s="24">
        <f t="shared" si="1"/>
        <v>4</v>
      </c>
      <c r="K30" s="24">
        <f t="shared" si="2"/>
        <v>4</v>
      </c>
      <c r="L30" s="24">
        <f t="shared" si="3"/>
        <v>4</v>
      </c>
      <c r="M30" s="26">
        <f t="shared" si="4"/>
        <v>4</v>
      </c>
      <c r="N30" s="24">
        <v>3.0</v>
      </c>
      <c r="O30" s="24">
        <v>3.0</v>
      </c>
      <c r="P30" s="24">
        <v>1.0</v>
      </c>
      <c r="Q30" s="24">
        <v>5.0</v>
      </c>
      <c r="R30" s="45">
        <v>2.0</v>
      </c>
      <c r="S30" s="24">
        <f t="shared" si="5"/>
        <v>14</v>
      </c>
      <c r="T30" s="24">
        <f t="shared" si="6"/>
        <v>8.235294118</v>
      </c>
      <c r="U30" s="21">
        <f t="shared" si="7"/>
        <v>6.5</v>
      </c>
      <c r="V30" s="22">
        <f t="shared" si="8"/>
        <v>10.5</v>
      </c>
      <c r="X30" s="21">
        <f t="shared" si="9"/>
        <v>10.5</v>
      </c>
      <c r="Y30" s="23">
        <f t="shared" si="10"/>
        <v>10</v>
      </c>
    </row>
    <row r="31" ht="15.75" customHeight="1">
      <c r="A31" s="24">
        <v>26.0</v>
      </c>
      <c r="B31" s="25">
        <v>2.0110161E7</v>
      </c>
      <c r="C31" s="24" t="s">
        <v>106</v>
      </c>
      <c r="D31" s="24" t="s">
        <v>27</v>
      </c>
      <c r="E31" s="24">
        <v>0.0</v>
      </c>
      <c r="F31" s="24" t="s">
        <v>27</v>
      </c>
      <c r="G31" s="24">
        <v>0.0</v>
      </c>
      <c r="H31" s="24">
        <v>0.0</v>
      </c>
      <c r="I31" s="24"/>
      <c r="J31" s="24">
        <f t="shared" si="1"/>
        <v>0</v>
      </c>
      <c r="K31" s="24">
        <f t="shared" si="2"/>
        <v>3</v>
      </c>
      <c r="L31" s="24">
        <f t="shared" si="3"/>
        <v>1.5</v>
      </c>
      <c r="M31" s="26">
        <f t="shared" si="4"/>
        <v>1.5</v>
      </c>
      <c r="N31" s="24"/>
      <c r="O31" s="24">
        <v>1.0</v>
      </c>
      <c r="P31" s="24"/>
      <c r="Q31" s="24"/>
      <c r="R31" s="45"/>
      <c r="S31" s="24">
        <f t="shared" si="5"/>
        <v>1</v>
      </c>
      <c r="T31" s="24">
        <f t="shared" si="6"/>
        <v>0.5882352941</v>
      </c>
      <c r="U31" s="21">
        <f t="shared" si="7"/>
        <v>0.5882352941</v>
      </c>
      <c r="V31" s="22">
        <f t="shared" si="8"/>
        <v>2.088235294</v>
      </c>
      <c r="X31" s="21">
        <f t="shared" si="9"/>
        <v>2</v>
      </c>
      <c r="Y31" s="23">
        <f t="shared" si="10"/>
        <v>2</v>
      </c>
    </row>
    <row r="32" ht="15.75" customHeight="1">
      <c r="A32" s="24">
        <v>27.0</v>
      </c>
      <c r="B32" s="25">
        <v>2.0110167E7</v>
      </c>
      <c r="C32" s="24" t="s">
        <v>107</v>
      </c>
      <c r="D32" s="24" t="s">
        <v>27</v>
      </c>
      <c r="E32" s="24">
        <v>0.0</v>
      </c>
      <c r="F32" s="24">
        <v>1.0</v>
      </c>
      <c r="G32" s="24">
        <v>0.0</v>
      </c>
      <c r="H32" s="24">
        <v>1.0</v>
      </c>
      <c r="I32" s="24"/>
      <c r="J32" s="24">
        <f t="shared" si="1"/>
        <v>2</v>
      </c>
      <c r="K32" s="24">
        <f t="shared" si="2"/>
        <v>4</v>
      </c>
      <c r="L32" s="24">
        <f t="shared" si="3"/>
        <v>3</v>
      </c>
      <c r="M32" s="26">
        <f t="shared" si="4"/>
        <v>3</v>
      </c>
      <c r="N32" s="24">
        <v>1.0</v>
      </c>
      <c r="O32" s="24">
        <v>2.0</v>
      </c>
      <c r="P32" s="24">
        <v>3.0</v>
      </c>
      <c r="Q32" s="24">
        <v>3.0</v>
      </c>
      <c r="R32" s="45">
        <v>1.0</v>
      </c>
      <c r="S32" s="24">
        <f t="shared" si="5"/>
        <v>10</v>
      </c>
      <c r="T32" s="24">
        <f t="shared" si="6"/>
        <v>5.882352941</v>
      </c>
      <c r="U32" s="21">
        <f t="shared" si="7"/>
        <v>5.882352941</v>
      </c>
      <c r="V32" s="22">
        <f t="shared" si="8"/>
        <v>8.882352941</v>
      </c>
      <c r="X32" s="21">
        <f t="shared" si="9"/>
        <v>9</v>
      </c>
      <c r="Y32" s="23">
        <f t="shared" si="10"/>
        <v>9</v>
      </c>
    </row>
    <row r="33" ht="15.75" customHeight="1">
      <c r="A33" s="24">
        <v>28.0</v>
      </c>
      <c r="B33" s="25">
        <v>2.0110174E7</v>
      </c>
      <c r="C33" s="24" t="s">
        <v>108</v>
      </c>
      <c r="D33" s="24" t="s">
        <v>27</v>
      </c>
      <c r="E33" s="24">
        <v>0.0</v>
      </c>
      <c r="F33" s="24">
        <v>0.0</v>
      </c>
      <c r="G33" s="24">
        <v>0.0</v>
      </c>
      <c r="H33" s="24">
        <v>0.0</v>
      </c>
      <c r="I33" s="24"/>
      <c r="J33" s="24">
        <f t="shared" si="1"/>
        <v>0</v>
      </c>
      <c r="K33" s="24">
        <f t="shared" si="2"/>
        <v>4</v>
      </c>
      <c r="L33" s="24">
        <f t="shared" si="3"/>
        <v>2</v>
      </c>
      <c r="M33" s="26">
        <f t="shared" si="4"/>
        <v>2</v>
      </c>
      <c r="N33" s="24"/>
      <c r="O33" s="24">
        <v>1.0</v>
      </c>
      <c r="P33" s="24"/>
      <c r="Q33" s="24"/>
      <c r="R33" s="45"/>
      <c r="S33" s="24">
        <f t="shared" si="5"/>
        <v>1</v>
      </c>
      <c r="T33" s="24">
        <f t="shared" si="6"/>
        <v>0.5882352941</v>
      </c>
      <c r="U33" s="21">
        <f t="shared" si="7"/>
        <v>0.5882352941</v>
      </c>
      <c r="V33" s="22">
        <f t="shared" si="8"/>
        <v>2.588235294</v>
      </c>
      <c r="X33" s="21">
        <f t="shared" si="9"/>
        <v>2.5</v>
      </c>
      <c r="Y33" s="23">
        <f t="shared" si="10"/>
        <v>2.5</v>
      </c>
    </row>
    <row r="34" ht="15.75" customHeight="1">
      <c r="A34" s="24">
        <v>29.0</v>
      </c>
      <c r="B34" s="25">
        <v>2.0110158E7</v>
      </c>
      <c r="C34" s="24" t="s">
        <v>109</v>
      </c>
      <c r="D34" s="24" t="s">
        <v>27</v>
      </c>
      <c r="E34" s="24">
        <v>0.0</v>
      </c>
      <c r="F34" s="24">
        <v>0.0</v>
      </c>
      <c r="G34" s="24" t="s">
        <v>27</v>
      </c>
      <c r="H34" s="24">
        <v>0.0</v>
      </c>
      <c r="I34" s="24"/>
      <c r="J34" s="24">
        <f t="shared" si="1"/>
        <v>0</v>
      </c>
      <c r="K34" s="24">
        <f t="shared" si="2"/>
        <v>3</v>
      </c>
      <c r="L34" s="24">
        <f t="shared" si="3"/>
        <v>1.5</v>
      </c>
      <c r="M34" s="26">
        <f t="shared" si="4"/>
        <v>1.5</v>
      </c>
      <c r="N34" s="24"/>
      <c r="O34" s="24"/>
      <c r="P34" s="24"/>
      <c r="Q34" s="24"/>
      <c r="R34" s="45"/>
      <c r="S34" s="24">
        <f t="shared" si="5"/>
        <v>0</v>
      </c>
      <c r="T34" s="24">
        <f t="shared" si="6"/>
        <v>0</v>
      </c>
      <c r="U34" s="21">
        <f t="shared" si="7"/>
        <v>0</v>
      </c>
      <c r="V34" s="22">
        <f t="shared" si="8"/>
        <v>1.5</v>
      </c>
      <c r="X34" s="21">
        <f t="shared" si="9"/>
        <v>1.5</v>
      </c>
      <c r="Y34" s="23">
        <f t="shared" si="10"/>
        <v>1.5</v>
      </c>
    </row>
    <row r="35" ht="15.75" customHeight="1">
      <c r="A35" s="47">
        <v>30.0</v>
      </c>
      <c r="B35" s="25">
        <v>1.911037E7</v>
      </c>
      <c r="C35" s="24" t="s">
        <v>110</v>
      </c>
      <c r="D35" s="24" t="s">
        <v>27</v>
      </c>
      <c r="E35" s="24">
        <v>0.0</v>
      </c>
      <c r="F35" s="24" t="s">
        <v>27</v>
      </c>
      <c r="G35" s="24">
        <v>0.0</v>
      </c>
      <c r="H35" s="24">
        <v>0.0</v>
      </c>
      <c r="I35" s="24"/>
      <c r="J35" s="24">
        <f t="shared" si="1"/>
        <v>0</v>
      </c>
      <c r="K35" s="24">
        <f t="shared" si="2"/>
        <v>3</v>
      </c>
      <c r="L35" s="24">
        <f t="shared" si="3"/>
        <v>1.5</v>
      </c>
      <c r="M35" s="26">
        <f t="shared" si="4"/>
        <v>1.5</v>
      </c>
      <c r="N35" s="24"/>
      <c r="O35" s="24">
        <v>1.0</v>
      </c>
      <c r="P35" s="24"/>
      <c r="Q35" s="24"/>
      <c r="R35" s="45"/>
      <c r="S35" s="24">
        <f t="shared" si="5"/>
        <v>1</v>
      </c>
      <c r="T35" s="24">
        <f t="shared" si="6"/>
        <v>0.5882352941</v>
      </c>
      <c r="U35" s="21">
        <f t="shared" si="7"/>
        <v>0.5882352941</v>
      </c>
      <c r="V35" s="22">
        <f t="shared" si="8"/>
        <v>2.088235294</v>
      </c>
      <c r="X35" s="21">
        <f t="shared" si="9"/>
        <v>2</v>
      </c>
      <c r="Y35" s="23">
        <f t="shared" si="10"/>
        <v>2</v>
      </c>
    </row>
    <row r="36" ht="15.75" customHeight="1">
      <c r="A36" s="24">
        <v>31.0</v>
      </c>
      <c r="B36" s="25">
        <v>2.0110162E7</v>
      </c>
      <c r="C36" s="24" t="s">
        <v>111</v>
      </c>
      <c r="D36" s="24" t="s">
        <v>27</v>
      </c>
      <c r="E36" s="24" t="s">
        <v>27</v>
      </c>
      <c r="F36" s="24">
        <v>0.0</v>
      </c>
      <c r="G36" s="24">
        <v>0.0</v>
      </c>
      <c r="H36" s="24">
        <v>0.0</v>
      </c>
      <c r="I36" s="24"/>
      <c r="J36" s="24">
        <f t="shared" si="1"/>
        <v>0</v>
      </c>
      <c r="K36" s="24">
        <f t="shared" si="2"/>
        <v>3</v>
      </c>
      <c r="L36" s="24">
        <f t="shared" si="3"/>
        <v>1.5</v>
      </c>
      <c r="M36" s="26">
        <f t="shared" si="4"/>
        <v>1.5</v>
      </c>
      <c r="N36" s="24">
        <v>3.0</v>
      </c>
      <c r="O36" s="24">
        <v>1.0</v>
      </c>
      <c r="P36" s="24">
        <v>3.0</v>
      </c>
      <c r="Q36" s="24">
        <v>2.0</v>
      </c>
      <c r="R36" s="45">
        <v>1.0</v>
      </c>
      <c r="S36" s="24">
        <f t="shared" si="5"/>
        <v>10</v>
      </c>
      <c r="T36" s="24">
        <f t="shared" si="6"/>
        <v>5.882352941</v>
      </c>
      <c r="U36" s="21">
        <f t="shared" si="7"/>
        <v>5.882352941</v>
      </c>
      <c r="V36" s="22">
        <f t="shared" si="8"/>
        <v>7.382352941</v>
      </c>
      <c r="X36" s="21">
        <f t="shared" si="9"/>
        <v>7</v>
      </c>
      <c r="Y36" s="23">
        <f t="shared" si="10"/>
        <v>7</v>
      </c>
    </row>
    <row r="37" ht="15.75" customHeight="1">
      <c r="A37" s="24">
        <v>32.0</v>
      </c>
      <c r="B37" s="25">
        <v>2.0110143E7</v>
      </c>
      <c r="C37" s="24" t="s">
        <v>112</v>
      </c>
      <c r="D37" s="24" t="s">
        <v>27</v>
      </c>
      <c r="E37" s="24" t="s">
        <v>27</v>
      </c>
      <c r="F37" s="24">
        <v>0.0</v>
      </c>
      <c r="G37" s="24">
        <v>1.0</v>
      </c>
      <c r="H37" s="24" t="s">
        <v>27</v>
      </c>
      <c r="I37" s="24"/>
      <c r="J37" s="24">
        <f t="shared" si="1"/>
        <v>1</v>
      </c>
      <c r="K37" s="24">
        <f t="shared" si="2"/>
        <v>2</v>
      </c>
      <c r="L37" s="24">
        <f t="shared" si="3"/>
        <v>1.5</v>
      </c>
      <c r="M37" s="26">
        <f t="shared" si="4"/>
        <v>1.5</v>
      </c>
      <c r="N37" s="24"/>
      <c r="O37" s="24"/>
      <c r="P37" s="24"/>
      <c r="Q37" s="24"/>
      <c r="R37" s="45"/>
      <c r="S37" s="24">
        <f t="shared" si="5"/>
        <v>0</v>
      </c>
      <c r="T37" s="24">
        <f t="shared" si="6"/>
        <v>0</v>
      </c>
      <c r="U37" s="21">
        <f t="shared" si="7"/>
        <v>0</v>
      </c>
      <c r="V37" s="22">
        <f t="shared" si="8"/>
        <v>1.5</v>
      </c>
      <c r="X37" s="21">
        <f t="shared" si="9"/>
        <v>1.5</v>
      </c>
      <c r="Y37" s="23">
        <f t="shared" si="10"/>
        <v>1.5</v>
      </c>
    </row>
    <row r="38" ht="15.75" customHeight="1">
      <c r="A38" s="24">
        <v>33.0</v>
      </c>
      <c r="B38" s="25">
        <v>2.0110144E7</v>
      </c>
      <c r="C38" s="24" t="s">
        <v>113</v>
      </c>
      <c r="D38" s="24" t="s">
        <v>27</v>
      </c>
      <c r="E38" s="24" t="s">
        <v>27</v>
      </c>
      <c r="F38" s="24">
        <v>0.0</v>
      </c>
      <c r="G38" s="24" t="s">
        <v>27</v>
      </c>
      <c r="H38" s="24" t="s">
        <v>27</v>
      </c>
      <c r="I38" s="24"/>
      <c r="J38" s="24">
        <f t="shared" si="1"/>
        <v>0</v>
      </c>
      <c r="K38" s="24">
        <f t="shared" si="2"/>
        <v>1</v>
      </c>
      <c r="L38" s="24">
        <f t="shared" si="3"/>
        <v>0.5</v>
      </c>
      <c r="M38" s="26">
        <f t="shared" si="4"/>
        <v>0.5</v>
      </c>
      <c r="N38" s="24"/>
      <c r="O38" s="24"/>
      <c r="P38" s="24"/>
      <c r="Q38" s="24"/>
      <c r="R38" s="45"/>
      <c r="S38" s="24">
        <f t="shared" si="5"/>
        <v>0</v>
      </c>
      <c r="T38" s="24">
        <f t="shared" si="6"/>
        <v>0</v>
      </c>
      <c r="U38" s="21">
        <f t="shared" si="7"/>
        <v>0</v>
      </c>
      <c r="V38" s="22">
        <f t="shared" si="8"/>
        <v>0.5</v>
      </c>
      <c r="X38" s="21">
        <f t="shared" si="9"/>
        <v>0.5</v>
      </c>
      <c r="Y38" s="23">
        <f t="shared" si="10"/>
        <v>0.5</v>
      </c>
    </row>
    <row r="39" ht="15.75" customHeight="1">
      <c r="A39" s="24">
        <v>34.0</v>
      </c>
      <c r="B39" s="25">
        <v>1711277.0</v>
      </c>
      <c r="C39" s="24" t="s">
        <v>114</v>
      </c>
      <c r="D39" s="24" t="s">
        <v>27</v>
      </c>
      <c r="E39" s="24" t="s">
        <v>27</v>
      </c>
      <c r="F39" s="24">
        <v>0.0</v>
      </c>
      <c r="G39" s="24">
        <v>1.0</v>
      </c>
      <c r="H39" s="24" t="s">
        <v>27</v>
      </c>
      <c r="I39" s="24"/>
      <c r="J39" s="24">
        <f t="shared" si="1"/>
        <v>1</v>
      </c>
      <c r="K39" s="24">
        <f t="shared" si="2"/>
        <v>2</v>
      </c>
      <c r="L39" s="24">
        <f t="shared" si="3"/>
        <v>1.5</v>
      </c>
      <c r="M39" s="26">
        <f t="shared" si="4"/>
        <v>1.5</v>
      </c>
      <c r="N39" s="24">
        <v>1.0</v>
      </c>
      <c r="O39" s="24">
        <v>1.0</v>
      </c>
      <c r="P39" s="24">
        <v>4.0</v>
      </c>
      <c r="Q39" s="24">
        <v>1.0</v>
      </c>
      <c r="R39" s="45"/>
      <c r="S39" s="24">
        <f t="shared" si="5"/>
        <v>7</v>
      </c>
      <c r="T39" s="24">
        <f t="shared" si="6"/>
        <v>4.117647059</v>
      </c>
      <c r="U39" s="21">
        <f t="shared" si="7"/>
        <v>4.117647059</v>
      </c>
      <c r="V39" s="22">
        <f t="shared" si="8"/>
        <v>5.617647059</v>
      </c>
      <c r="X39" s="21">
        <f t="shared" si="9"/>
        <v>5.5</v>
      </c>
      <c r="Y39" s="23">
        <f t="shared" si="10"/>
        <v>5.5</v>
      </c>
    </row>
    <row r="40" ht="15.75" customHeight="1">
      <c r="A40" s="24">
        <v>35.0</v>
      </c>
      <c r="B40" s="25">
        <v>2.0110176E7</v>
      </c>
      <c r="C40" s="24" t="s">
        <v>115</v>
      </c>
      <c r="D40" s="24" t="s">
        <v>27</v>
      </c>
      <c r="E40" s="24" t="s">
        <v>27</v>
      </c>
      <c r="F40" s="24" t="s">
        <v>27</v>
      </c>
      <c r="G40" s="24">
        <v>0.0</v>
      </c>
      <c r="H40" s="24" t="s">
        <v>27</v>
      </c>
      <c r="I40" s="24"/>
      <c r="J40" s="24">
        <f t="shared" si="1"/>
        <v>0</v>
      </c>
      <c r="K40" s="24">
        <f t="shared" si="2"/>
        <v>1</v>
      </c>
      <c r="L40" s="24">
        <f t="shared" si="3"/>
        <v>0.5</v>
      </c>
      <c r="M40" s="26">
        <f t="shared" si="4"/>
        <v>0.5</v>
      </c>
      <c r="N40" s="24"/>
      <c r="O40" s="24"/>
      <c r="P40" s="24"/>
      <c r="Q40" s="24"/>
      <c r="R40" s="45"/>
      <c r="S40" s="24">
        <f t="shared" si="5"/>
        <v>0</v>
      </c>
      <c r="T40" s="24">
        <f t="shared" si="6"/>
        <v>0</v>
      </c>
      <c r="U40" s="21">
        <f t="shared" si="7"/>
        <v>0</v>
      </c>
      <c r="V40" s="22">
        <f t="shared" si="8"/>
        <v>0.5</v>
      </c>
      <c r="X40" s="21">
        <f t="shared" si="9"/>
        <v>0.5</v>
      </c>
      <c r="Y40" s="23">
        <f t="shared" si="10"/>
        <v>0.5</v>
      </c>
    </row>
    <row r="41" ht="15.75" customHeight="1">
      <c r="B41" s="27"/>
    </row>
    <row r="42" ht="15.75" customHeight="1">
      <c r="B42" s="5" t="s">
        <v>61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3"/>
    </row>
    <row r="43" ht="15.75" customHeight="1">
      <c r="B43" s="28" t="s">
        <v>62</v>
      </c>
      <c r="C43" s="2"/>
      <c r="D43" s="2"/>
      <c r="E43" s="3"/>
      <c r="F43" s="4"/>
      <c r="G43" s="4"/>
      <c r="H43" s="29" t="s">
        <v>63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3"/>
      <c r="U43" s="4"/>
      <c r="V43" s="29" t="s">
        <v>64</v>
      </c>
      <c r="W43" s="2"/>
      <c r="X43" s="2"/>
      <c r="Y43" s="2"/>
      <c r="Z43" s="3"/>
    </row>
    <row r="44" ht="15.75" customHeight="1">
      <c r="B44" s="30" t="s">
        <v>65</v>
      </c>
      <c r="C44" s="31" t="s">
        <v>66</v>
      </c>
      <c r="D44" s="2"/>
      <c r="E44" s="3"/>
      <c r="F44" s="4"/>
      <c r="G44" s="4"/>
      <c r="H44" s="31" t="s">
        <v>65</v>
      </c>
      <c r="I44" s="2"/>
      <c r="J44" s="2"/>
      <c r="K44" s="3"/>
      <c r="L44" s="31" t="s">
        <v>67</v>
      </c>
      <c r="M44" s="2"/>
      <c r="N44" s="2"/>
      <c r="O44" s="2"/>
      <c r="P44" s="2"/>
      <c r="Q44" s="2"/>
      <c r="R44" s="2"/>
      <c r="S44" s="2"/>
      <c r="T44" s="3"/>
      <c r="U44" s="4"/>
      <c r="V44" s="32" t="s">
        <v>68</v>
      </c>
      <c r="W44" s="33"/>
      <c r="X44" s="34" t="s">
        <v>69</v>
      </c>
      <c r="Y44" s="35"/>
      <c r="Z44" s="33"/>
    </row>
    <row r="45" ht="15.75" customHeight="1">
      <c r="B45" s="30" t="s">
        <v>70</v>
      </c>
      <c r="C45" s="31" t="s">
        <v>71</v>
      </c>
      <c r="D45" s="2"/>
      <c r="E45" s="3"/>
      <c r="F45" s="4"/>
      <c r="G45" s="4"/>
      <c r="H45" s="31" t="s">
        <v>72</v>
      </c>
      <c r="I45" s="2"/>
      <c r="J45" s="2"/>
      <c r="K45" s="3"/>
      <c r="L45" s="31" t="s">
        <v>73</v>
      </c>
      <c r="M45" s="2"/>
      <c r="N45" s="2"/>
      <c r="O45" s="2"/>
      <c r="P45" s="2"/>
      <c r="Q45" s="2"/>
      <c r="R45" s="2"/>
      <c r="S45" s="2"/>
      <c r="T45" s="3"/>
      <c r="U45" s="4"/>
      <c r="V45" s="15"/>
      <c r="W45" s="36"/>
      <c r="X45" s="15"/>
      <c r="Z45" s="36"/>
    </row>
    <row r="46" ht="15.75" customHeight="1">
      <c r="B46" s="30" t="s">
        <v>74</v>
      </c>
      <c r="C46" s="31" t="s">
        <v>75</v>
      </c>
      <c r="D46" s="2"/>
      <c r="E46" s="3"/>
      <c r="F46" s="4"/>
      <c r="G46" s="4"/>
      <c r="H46" s="31" t="s">
        <v>76</v>
      </c>
      <c r="I46" s="2"/>
      <c r="J46" s="2"/>
      <c r="K46" s="3"/>
      <c r="L46" s="31" t="s">
        <v>77</v>
      </c>
      <c r="M46" s="2"/>
      <c r="N46" s="2"/>
      <c r="O46" s="2"/>
      <c r="P46" s="2"/>
      <c r="Q46" s="2"/>
      <c r="R46" s="2"/>
      <c r="S46" s="2"/>
      <c r="T46" s="3"/>
      <c r="U46" s="4"/>
      <c r="V46" s="15"/>
      <c r="W46" s="36"/>
      <c r="X46" s="15"/>
      <c r="Z46" s="36"/>
    </row>
    <row r="47" ht="15.75" customHeight="1">
      <c r="B47" s="30" t="s">
        <v>78</v>
      </c>
      <c r="C47" s="30" t="s">
        <v>77</v>
      </c>
      <c r="D47" s="30"/>
      <c r="E47" s="30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15"/>
      <c r="W47" s="36"/>
      <c r="X47" s="15"/>
      <c r="Z47" s="36"/>
    </row>
    <row r="48" ht="15.75" customHeight="1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7"/>
      <c r="W48" s="38"/>
      <c r="X48" s="37"/>
      <c r="Y48" s="39"/>
      <c r="Z48" s="38"/>
    </row>
    <row r="49" ht="15.75" customHeight="1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2" t="s">
        <v>79</v>
      </c>
      <c r="W49" s="33"/>
      <c r="X49" s="40" t="s">
        <v>80</v>
      </c>
      <c r="Y49" s="35"/>
      <c r="Z49" s="33"/>
    </row>
    <row r="50" ht="15.75" customHeight="1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7"/>
      <c r="W50" s="38"/>
      <c r="X50" s="37"/>
      <c r="Y50" s="39"/>
      <c r="Z50" s="38"/>
    </row>
    <row r="51" ht="15.75" customHeight="1">
      <c r="B51" s="27"/>
    </row>
    <row r="52" ht="15.75" customHeight="1">
      <c r="B52" s="27"/>
    </row>
    <row r="53" ht="15.75" customHeight="1">
      <c r="B53" s="27"/>
    </row>
    <row r="54" ht="15.75" customHeight="1">
      <c r="B54" s="27"/>
    </row>
    <row r="55" ht="15.75" customHeight="1">
      <c r="B55" s="27"/>
    </row>
    <row r="56" ht="15.75" customHeight="1">
      <c r="B56" s="27"/>
    </row>
    <row r="57" ht="15.75" customHeight="1">
      <c r="B57" s="27"/>
    </row>
    <row r="58" ht="15.75" customHeight="1">
      <c r="B58" s="27"/>
    </row>
    <row r="59" ht="15.75" customHeight="1">
      <c r="B59" s="27"/>
    </row>
    <row r="60" ht="15.75" customHeight="1">
      <c r="B60" s="27"/>
    </row>
    <row r="61" ht="15.75" customHeight="1">
      <c r="B61" s="27"/>
    </row>
    <row r="62" ht="15.75" customHeight="1">
      <c r="B62" s="27"/>
    </row>
    <row r="63" ht="15.75" customHeight="1">
      <c r="B63" s="27"/>
    </row>
    <row r="64" ht="12.75" customHeight="1">
      <c r="B64" s="27"/>
    </row>
    <row r="65" ht="15.75" customHeight="1">
      <c r="B65" s="27"/>
    </row>
    <row r="66" ht="15.75" customHeight="1">
      <c r="B66" s="27"/>
    </row>
    <row r="67" ht="15.75" customHeight="1">
      <c r="B67" s="27"/>
    </row>
    <row r="68" ht="15.75" customHeight="1">
      <c r="B68" s="27"/>
    </row>
    <row r="69" ht="15.75" customHeight="1">
      <c r="B69" s="27"/>
    </row>
    <row r="70" ht="15.75" customHeight="1">
      <c r="B70" s="27"/>
    </row>
    <row r="71" ht="15.75" customHeight="1">
      <c r="B71" s="27"/>
    </row>
    <row r="72" ht="15.75" customHeight="1">
      <c r="B72" s="27"/>
    </row>
    <row r="73" ht="15.75" customHeight="1">
      <c r="B73" s="27"/>
    </row>
    <row r="74" ht="15.75" customHeight="1">
      <c r="B74" s="27"/>
    </row>
    <row r="75" ht="15.75" customHeight="1">
      <c r="B75" s="27"/>
    </row>
    <row r="76" ht="15.75" customHeight="1">
      <c r="B76" s="27"/>
    </row>
    <row r="77" ht="15.75" customHeight="1">
      <c r="B77" s="27"/>
    </row>
    <row r="78" ht="15.75" customHeight="1">
      <c r="B78" s="27"/>
    </row>
    <row r="79" ht="15.75" customHeight="1">
      <c r="B79" s="27"/>
    </row>
    <row r="80" ht="15.75" customHeight="1">
      <c r="B80" s="27"/>
    </row>
    <row r="81" ht="15.75" customHeight="1">
      <c r="B81" s="27"/>
    </row>
    <row r="82" ht="15.75" customHeight="1">
      <c r="B82" s="27"/>
    </row>
    <row r="83" ht="15.75" customHeight="1">
      <c r="B83" s="27"/>
    </row>
    <row r="84" ht="15.75" customHeight="1">
      <c r="B84" s="27"/>
    </row>
    <row r="85" ht="15.75" customHeight="1">
      <c r="B85" s="27"/>
    </row>
    <row r="86" ht="15.75" customHeight="1">
      <c r="B86" s="27"/>
    </row>
    <row r="87" ht="15.75" customHeight="1">
      <c r="B87" s="27"/>
    </row>
    <row r="88" ht="15.75" customHeight="1">
      <c r="B88" s="27"/>
    </row>
    <row r="89" ht="15.75" customHeight="1">
      <c r="B89" s="27"/>
    </row>
    <row r="90" ht="15.75" customHeight="1">
      <c r="B90" s="27"/>
    </row>
    <row r="91" ht="15.75" customHeight="1">
      <c r="B91" s="27"/>
    </row>
    <row r="92" ht="15.75" customHeight="1">
      <c r="B92" s="27"/>
    </row>
    <row r="93" ht="15.75" customHeight="1">
      <c r="B93" s="27"/>
    </row>
    <row r="94" ht="15.75" customHeight="1">
      <c r="B94" s="27"/>
    </row>
    <row r="95" ht="15.75" customHeight="1">
      <c r="B95" s="27"/>
    </row>
    <row r="96" ht="15.75" customHeight="1">
      <c r="B96" s="27"/>
    </row>
    <row r="97" ht="15.75" customHeight="1">
      <c r="B97" s="27"/>
    </row>
    <row r="98" ht="15.75" customHeight="1">
      <c r="B98" s="27"/>
    </row>
    <row r="99" ht="15.75" customHeight="1">
      <c r="B99" s="27"/>
    </row>
    <row r="100" ht="15.75" customHeight="1">
      <c r="B100" s="27"/>
    </row>
    <row r="101" ht="15.75" customHeight="1">
      <c r="B101" s="27"/>
    </row>
    <row r="102" ht="15.75" customHeight="1">
      <c r="B102" s="27"/>
    </row>
    <row r="103" ht="15.75" customHeight="1">
      <c r="B103" s="27"/>
    </row>
    <row r="104" ht="15.75" customHeight="1">
      <c r="B104" s="27"/>
    </row>
    <row r="105" ht="15.75" customHeight="1">
      <c r="B105" s="27"/>
    </row>
    <row r="106" ht="15.75" customHeight="1">
      <c r="B106" s="27"/>
    </row>
    <row r="107" ht="15.75" customHeight="1">
      <c r="B107" s="27"/>
    </row>
    <row r="108" ht="15.75" customHeight="1">
      <c r="B108" s="27"/>
    </row>
    <row r="109" ht="15.75" customHeight="1">
      <c r="B109" s="27"/>
    </row>
    <row r="110" ht="15.75" customHeight="1">
      <c r="B110" s="27"/>
    </row>
    <row r="111" ht="15.75" customHeight="1">
      <c r="B111" s="27"/>
    </row>
    <row r="112" ht="15.75" customHeight="1">
      <c r="B112" s="27"/>
    </row>
    <row r="113" ht="15.75" customHeight="1">
      <c r="B113" s="27"/>
    </row>
    <row r="114" ht="15.75" customHeight="1">
      <c r="B114" s="27"/>
    </row>
    <row r="115" ht="15.75" customHeight="1">
      <c r="B115" s="27"/>
    </row>
    <row r="116" ht="15.75" customHeight="1">
      <c r="B116" s="27"/>
    </row>
    <row r="117" ht="15.75" customHeight="1">
      <c r="B117" s="27"/>
    </row>
    <row r="118" ht="15.75" customHeight="1">
      <c r="B118" s="27"/>
    </row>
    <row r="119" ht="15.75" customHeight="1">
      <c r="B119" s="27"/>
    </row>
    <row r="120" ht="15.75" customHeight="1">
      <c r="B120" s="27"/>
    </row>
    <row r="121" ht="15.75" customHeight="1">
      <c r="B121" s="27"/>
    </row>
    <row r="122" ht="15.75" customHeight="1">
      <c r="B122" s="27"/>
    </row>
    <row r="123" ht="15.75" customHeight="1">
      <c r="B123" s="27"/>
    </row>
    <row r="124" ht="15.75" customHeight="1">
      <c r="B124" s="27"/>
    </row>
    <row r="125" ht="15.75" customHeight="1">
      <c r="B125" s="27"/>
    </row>
    <row r="126" ht="15.75" customHeight="1">
      <c r="B126" s="27"/>
    </row>
    <row r="127" ht="15.75" customHeight="1">
      <c r="B127" s="27"/>
    </row>
    <row r="128" ht="15.75" customHeight="1">
      <c r="B128" s="27"/>
    </row>
    <row r="129" ht="15.75" customHeight="1">
      <c r="B129" s="27"/>
    </row>
    <row r="130" ht="15.75" customHeight="1">
      <c r="B130" s="27"/>
    </row>
    <row r="131" ht="15.75" customHeight="1">
      <c r="B131" s="27"/>
    </row>
    <row r="132" ht="15.75" customHeight="1">
      <c r="B132" s="27"/>
    </row>
    <row r="133" ht="15.75" customHeight="1">
      <c r="B133" s="27"/>
    </row>
    <row r="134" ht="15.75" customHeight="1">
      <c r="B134" s="27"/>
    </row>
    <row r="135" ht="15.75" customHeight="1">
      <c r="B135" s="27"/>
    </row>
    <row r="136" ht="15.75" customHeight="1">
      <c r="B136" s="27"/>
    </row>
    <row r="137" ht="15.75" customHeight="1">
      <c r="B137" s="27"/>
    </row>
    <row r="138" ht="15.75" customHeight="1">
      <c r="B138" s="27"/>
    </row>
    <row r="139" ht="15.75" customHeight="1">
      <c r="B139" s="27"/>
    </row>
    <row r="140" ht="15.75" customHeight="1">
      <c r="B140" s="27"/>
    </row>
    <row r="141" ht="15.75" customHeight="1">
      <c r="B141" s="27"/>
    </row>
    <row r="142" ht="15.75" customHeight="1">
      <c r="B142" s="27"/>
    </row>
    <row r="143" ht="15.75" customHeight="1">
      <c r="B143" s="27"/>
    </row>
    <row r="144" ht="15.75" customHeight="1">
      <c r="B144" s="27"/>
    </row>
    <row r="145" ht="15.75" customHeight="1">
      <c r="B145" s="27"/>
    </row>
    <row r="146" ht="15.75" customHeight="1">
      <c r="B146" s="27"/>
    </row>
    <row r="147" ht="15.75" customHeight="1">
      <c r="B147" s="27"/>
    </row>
    <row r="148" ht="15.75" customHeight="1">
      <c r="B148" s="27"/>
    </row>
    <row r="149" ht="15.75" customHeight="1">
      <c r="B149" s="27"/>
    </row>
    <row r="150" ht="15.75" customHeight="1">
      <c r="B150" s="27"/>
    </row>
    <row r="151" ht="15.75" customHeight="1">
      <c r="B151" s="27"/>
    </row>
    <row r="152" ht="15.75" customHeight="1">
      <c r="B152" s="27"/>
    </row>
    <row r="153" ht="15.75" customHeight="1">
      <c r="B153" s="27"/>
    </row>
    <row r="154" ht="15.75" customHeight="1">
      <c r="B154" s="27"/>
    </row>
    <row r="155" ht="15.75" customHeight="1">
      <c r="B155" s="27"/>
    </row>
    <row r="156" ht="15.75" customHeight="1">
      <c r="B156" s="27"/>
    </row>
    <row r="157" ht="15.75" customHeight="1">
      <c r="B157" s="27"/>
    </row>
    <row r="158" ht="15.75" customHeight="1">
      <c r="B158" s="27"/>
    </row>
    <row r="159" ht="15.75" customHeight="1">
      <c r="B159" s="27"/>
    </row>
    <row r="160" ht="15.75" customHeight="1">
      <c r="B160" s="27"/>
    </row>
    <row r="161" ht="15.75" customHeight="1">
      <c r="B161" s="27"/>
    </row>
    <row r="162" ht="15.75" customHeight="1">
      <c r="B162" s="27"/>
    </row>
    <row r="163" ht="15.75" customHeight="1">
      <c r="B163" s="27"/>
    </row>
    <row r="164" ht="15.75" customHeight="1">
      <c r="B164" s="27"/>
    </row>
    <row r="165" ht="15.75" customHeight="1">
      <c r="B165" s="27"/>
    </row>
    <row r="166" ht="15.75" customHeight="1">
      <c r="B166" s="27"/>
    </row>
    <row r="167" ht="15.75" customHeight="1">
      <c r="B167" s="27"/>
    </row>
    <row r="168" ht="15.75" customHeight="1">
      <c r="B168" s="27"/>
    </row>
    <row r="169" ht="15.75" customHeight="1">
      <c r="B169" s="27"/>
    </row>
    <row r="170" ht="15.75" customHeight="1">
      <c r="B170" s="27"/>
    </row>
    <row r="171" ht="15.75" customHeight="1">
      <c r="B171" s="27"/>
    </row>
    <row r="172" ht="15.75" customHeight="1">
      <c r="B172" s="27"/>
    </row>
    <row r="173" ht="15.75" customHeight="1">
      <c r="B173" s="27"/>
    </row>
    <row r="174" ht="15.75" customHeight="1">
      <c r="B174" s="27"/>
    </row>
    <row r="175" ht="15.75" customHeight="1">
      <c r="B175" s="27"/>
    </row>
    <row r="176" ht="15.75" customHeight="1">
      <c r="B176" s="27"/>
    </row>
    <row r="177" ht="15.75" customHeight="1">
      <c r="B177" s="27"/>
    </row>
    <row r="178" ht="15.75" customHeight="1">
      <c r="B178" s="27"/>
    </row>
    <row r="179" ht="15.75" customHeight="1">
      <c r="B179" s="27"/>
    </row>
    <row r="180" ht="15.75" customHeight="1">
      <c r="B180" s="27"/>
    </row>
    <row r="181" ht="15.75" customHeight="1">
      <c r="B181" s="27"/>
    </row>
    <row r="182" ht="15.75" customHeight="1">
      <c r="B182" s="27"/>
    </row>
    <row r="183" ht="15.75" customHeight="1">
      <c r="B183" s="27"/>
    </row>
    <row r="184" ht="15.75" customHeight="1">
      <c r="B184" s="27"/>
    </row>
    <row r="185" ht="15.75" customHeight="1">
      <c r="B185" s="27"/>
    </row>
    <row r="186" ht="15.75" customHeight="1">
      <c r="B186" s="27"/>
    </row>
    <row r="187" ht="15.75" customHeight="1">
      <c r="B187" s="27"/>
    </row>
    <row r="188" ht="15.75" customHeight="1">
      <c r="B188" s="27"/>
    </row>
    <row r="189" ht="15.75" customHeight="1">
      <c r="B189" s="27"/>
    </row>
    <row r="190" ht="15.75" customHeight="1">
      <c r="B190" s="27"/>
    </row>
    <row r="191" ht="15.75" customHeight="1">
      <c r="B191" s="27"/>
    </row>
    <row r="192" ht="15.75" customHeight="1">
      <c r="B192" s="27"/>
    </row>
    <row r="193" ht="15.75" customHeight="1">
      <c r="B193" s="27"/>
    </row>
    <row r="194" ht="15.75" customHeight="1">
      <c r="B194" s="27"/>
    </row>
    <row r="195" ht="15.75" customHeight="1">
      <c r="B195" s="27"/>
    </row>
    <row r="196" ht="15.75" customHeight="1">
      <c r="B196" s="27"/>
    </row>
    <row r="197" ht="15.75" customHeight="1">
      <c r="B197" s="27"/>
    </row>
    <row r="198" ht="15.75" customHeight="1">
      <c r="B198" s="27"/>
    </row>
    <row r="199" ht="15.75" customHeight="1">
      <c r="B199" s="27"/>
    </row>
    <row r="200" ht="15.75" customHeight="1">
      <c r="B200" s="27"/>
    </row>
    <row r="201" ht="15.75" customHeight="1">
      <c r="B201" s="27"/>
    </row>
    <row r="202" ht="15.75" customHeight="1">
      <c r="B202" s="27"/>
    </row>
    <row r="203" ht="15.75" customHeight="1">
      <c r="B203" s="27"/>
    </row>
    <row r="204" ht="15.75" customHeight="1">
      <c r="B204" s="27"/>
    </row>
    <row r="205" ht="15.75" customHeight="1">
      <c r="B205" s="27"/>
    </row>
    <row r="206" ht="15.75" customHeight="1">
      <c r="B206" s="27"/>
    </row>
    <row r="207" ht="15.75" customHeight="1">
      <c r="B207" s="27"/>
    </row>
    <row r="208" ht="15.75" customHeight="1">
      <c r="B208" s="27"/>
    </row>
    <row r="209" ht="15.75" customHeight="1">
      <c r="B209" s="27"/>
    </row>
    <row r="210" ht="15.75" customHeight="1">
      <c r="B210" s="27"/>
    </row>
    <row r="211" ht="15.75" customHeight="1">
      <c r="B211" s="27"/>
    </row>
    <row r="212" ht="15.75" customHeight="1">
      <c r="B212" s="27"/>
    </row>
    <row r="213" ht="15.75" customHeight="1">
      <c r="B213" s="27"/>
    </row>
    <row r="214" ht="15.75" customHeight="1">
      <c r="B214" s="27"/>
    </row>
    <row r="215" ht="15.75" customHeight="1">
      <c r="B215" s="27"/>
    </row>
    <row r="216" ht="15.75" customHeight="1">
      <c r="B216" s="27"/>
    </row>
    <row r="217" ht="15.75" customHeight="1">
      <c r="B217" s="27"/>
    </row>
    <row r="218" ht="15.75" customHeight="1">
      <c r="B218" s="27"/>
    </row>
    <row r="219" ht="15.75" customHeight="1">
      <c r="B219" s="27"/>
    </row>
    <row r="220" ht="15.75" customHeight="1">
      <c r="B220" s="27"/>
    </row>
    <row r="221" ht="15.75" customHeight="1">
      <c r="B221" s="27"/>
    </row>
    <row r="222" ht="15.75" customHeight="1">
      <c r="B222" s="27"/>
    </row>
    <row r="223" ht="15.75" customHeight="1">
      <c r="B223" s="27"/>
    </row>
    <row r="224" ht="15.75" customHeight="1">
      <c r="B224" s="27"/>
    </row>
    <row r="225" ht="15.75" customHeight="1">
      <c r="B225" s="27"/>
    </row>
    <row r="226" ht="15.75" customHeight="1">
      <c r="B226" s="27"/>
    </row>
    <row r="227" ht="15.75" customHeight="1">
      <c r="B227" s="27"/>
    </row>
    <row r="228" ht="15.75" customHeight="1">
      <c r="B228" s="27"/>
    </row>
    <row r="229" ht="15.75" customHeight="1">
      <c r="B229" s="27"/>
    </row>
    <row r="230" ht="15.75" customHeight="1">
      <c r="B230" s="27"/>
    </row>
    <row r="231" ht="15.75" customHeight="1">
      <c r="B231" s="27"/>
    </row>
    <row r="232" ht="15.75" customHeight="1">
      <c r="B232" s="27"/>
    </row>
    <row r="233" ht="15.75" customHeight="1">
      <c r="B233" s="27"/>
    </row>
    <row r="234" ht="15.75" customHeight="1">
      <c r="B234" s="27"/>
    </row>
    <row r="235" ht="15.75" customHeight="1">
      <c r="B235" s="27"/>
    </row>
    <row r="236" ht="15.75" customHeight="1">
      <c r="B236" s="27"/>
    </row>
    <row r="237" ht="15.75" customHeight="1">
      <c r="B237" s="27"/>
    </row>
    <row r="238" ht="15.75" customHeight="1">
      <c r="B238" s="27"/>
    </row>
    <row r="239" ht="15.75" customHeight="1">
      <c r="B239" s="27"/>
    </row>
    <row r="240" ht="15.75" customHeight="1">
      <c r="B240" s="27"/>
    </row>
    <row r="241" ht="15.75" customHeight="1">
      <c r="B241" s="27"/>
    </row>
    <row r="242" ht="15.75" customHeight="1">
      <c r="B242" s="27"/>
    </row>
    <row r="243" ht="15.75" customHeight="1">
      <c r="B243" s="27"/>
    </row>
    <row r="244" ht="15.75" customHeight="1">
      <c r="B244" s="27"/>
    </row>
    <row r="245" ht="15.75" customHeight="1">
      <c r="B245" s="27"/>
    </row>
    <row r="246" ht="15.75" customHeight="1">
      <c r="B246" s="27"/>
    </row>
    <row r="247" ht="15.75" customHeight="1">
      <c r="B247" s="27"/>
    </row>
    <row r="248" ht="15.75" customHeight="1">
      <c r="B248" s="27"/>
    </row>
    <row r="249" ht="15.75" customHeight="1">
      <c r="B249" s="27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L2:L4"/>
    <mergeCell ref="M2:M4"/>
    <mergeCell ref="S2:S4"/>
    <mergeCell ref="T2:T4"/>
    <mergeCell ref="J1:M1"/>
    <mergeCell ref="S1:U1"/>
    <mergeCell ref="V1:V4"/>
    <mergeCell ref="X1:X4"/>
    <mergeCell ref="Y1:Y4"/>
    <mergeCell ref="J2:J4"/>
    <mergeCell ref="K2:K4"/>
    <mergeCell ref="V43:Z43"/>
    <mergeCell ref="V44:W48"/>
    <mergeCell ref="X44:Z48"/>
    <mergeCell ref="V49:W50"/>
    <mergeCell ref="X49:Z50"/>
    <mergeCell ref="H44:K44"/>
    <mergeCell ref="H45:K45"/>
    <mergeCell ref="C46:E46"/>
    <mergeCell ref="H46:K46"/>
    <mergeCell ref="L45:T45"/>
    <mergeCell ref="L46:T46"/>
    <mergeCell ref="U2:U4"/>
    <mergeCell ref="B42:Z42"/>
    <mergeCell ref="B43:E43"/>
    <mergeCell ref="H43:T43"/>
    <mergeCell ref="C44:E44"/>
    <mergeCell ref="L44:T44"/>
    <mergeCell ref="C45:E4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4.43"/>
    <col customWidth="1" min="3" max="3" width="26.57"/>
    <col customWidth="1" min="4" max="4" width="2.71"/>
    <col customWidth="1" min="5" max="5" width="3.14"/>
    <col customWidth="1" min="6" max="6" width="3.0"/>
    <col customWidth="1" min="7" max="8" width="3.29"/>
    <col customWidth="1" min="9" max="9" width="10.14"/>
    <col customWidth="1" min="10" max="11" width="5.29"/>
    <col customWidth="1" min="12" max="12" width="7.29"/>
    <col customWidth="1" min="13" max="13" width="10.14"/>
    <col customWidth="1" min="14" max="14" width="3.43"/>
    <col customWidth="1" min="15" max="15" width="3.14"/>
    <col customWidth="1" min="16" max="16" width="3.43"/>
    <col customWidth="1" min="17" max="17" width="3.14"/>
    <col customWidth="1" min="18" max="18" width="7.86"/>
    <col customWidth="1" min="19" max="19" width="5.43"/>
    <col customWidth="1" min="20" max="20" width="7.14"/>
    <col customWidth="1" min="21" max="21" width="8.57"/>
    <col customWidth="1" min="24" max="24" width="6.86"/>
  </cols>
  <sheetData>
    <row r="1" ht="15.75" customHeight="1">
      <c r="J1" s="1" t="s">
        <v>0</v>
      </c>
      <c r="K1" s="2"/>
      <c r="L1" s="2"/>
      <c r="M1" s="3"/>
      <c r="N1" s="4"/>
      <c r="O1" s="4"/>
      <c r="P1" s="4"/>
      <c r="Q1" s="4"/>
      <c r="R1" s="4"/>
      <c r="S1" s="5" t="s">
        <v>1</v>
      </c>
      <c r="T1" s="2"/>
      <c r="U1" s="3"/>
      <c r="V1" s="6" t="s">
        <v>2</v>
      </c>
      <c r="W1" s="4"/>
      <c r="X1" s="7" t="s">
        <v>3</v>
      </c>
      <c r="Y1" s="8" t="s">
        <v>4</v>
      </c>
    </row>
    <row r="2" ht="15.75" customHeight="1">
      <c r="J2" s="9" t="s">
        <v>5</v>
      </c>
      <c r="K2" s="9" t="s">
        <v>6</v>
      </c>
      <c r="L2" s="9" t="s">
        <v>7</v>
      </c>
      <c r="M2" s="10" t="s">
        <v>8</v>
      </c>
      <c r="N2" s="4"/>
      <c r="O2" s="4"/>
      <c r="P2" s="4"/>
      <c r="Q2" s="4"/>
      <c r="R2" s="4"/>
      <c r="S2" s="11" t="s">
        <v>5</v>
      </c>
      <c r="T2" s="41" t="s">
        <v>9</v>
      </c>
      <c r="U2" s="7" t="s">
        <v>10</v>
      </c>
      <c r="V2" s="13"/>
      <c r="W2" s="4"/>
      <c r="X2" s="13"/>
      <c r="Y2" s="13"/>
    </row>
    <row r="3" ht="15.75" customHeight="1">
      <c r="J3" s="13"/>
      <c r="K3" s="13"/>
      <c r="L3" s="13"/>
      <c r="M3" s="13"/>
      <c r="N3" s="4"/>
      <c r="O3" s="4"/>
      <c r="P3" s="4"/>
      <c r="Q3" s="4"/>
      <c r="R3" s="14" t="s">
        <v>11</v>
      </c>
      <c r="S3" s="13"/>
      <c r="T3" s="13"/>
      <c r="U3" s="13"/>
      <c r="V3" s="13"/>
      <c r="W3" s="4"/>
      <c r="X3" s="13"/>
      <c r="Y3" s="13"/>
    </row>
    <row r="4" ht="15.75" customHeight="1">
      <c r="J4" s="16"/>
      <c r="K4" s="16"/>
      <c r="L4" s="16"/>
      <c r="M4" s="16"/>
      <c r="N4" s="4"/>
      <c r="O4" s="4"/>
      <c r="P4" s="4"/>
      <c r="Q4" s="4"/>
      <c r="R4" s="4"/>
      <c r="S4" s="16"/>
      <c r="T4" s="16"/>
      <c r="U4" s="16"/>
      <c r="V4" s="16"/>
      <c r="W4" s="4"/>
      <c r="X4" s="16"/>
      <c r="Y4" s="16"/>
    </row>
    <row r="5" ht="15.75" customHeight="1">
      <c r="A5" s="18" t="s">
        <v>12</v>
      </c>
      <c r="B5" s="18" t="s">
        <v>13</v>
      </c>
      <c r="C5" s="18" t="s">
        <v>14</v>
      </c>
      <c r="D5" s="18" t="s">
        <v>15</v>
      </c>
      <c r="E5" s="18" t="s">
        <v>16</v>
      </c>
      <c r="F5" s="18" t="s">
        <v>17</v>
      </c>
      <c r="G5" s="18" t="s">
        <v>18</v>
      </c>
      <c r="H5" s="18" t="s">
        <v>19</v>
      </c>
      <c r="I5" s="18"/>
      <c r="J5" s="18"/>
      <c r="K5" s="18"/>
      <c r="L5" s="18"/>
      <c r="M5" s="20"/>
      <c r="N5" s="18" t="s">
        <v>20</v>
      </c>
      <c r="O5" s="18" t="s">
        <v>21</v>
      </c>
      <c r="P5" s="18" t="s">
        <v>22</v>
      </c>
      <c r="Q5" s="18" t="s">
        <v>23</v>
      </c>
      <c r="R5" s="18" t="s">
        <v>24</v>
      </c>
      <c r="S5" s="18"/>
      <c r="T5" s="43"/>
      <c r="U5" s="21"/>
      <c r="V5" s="22"/>
      <c r="X5" s="21"/>
      <c r="Y5" s="23"/>
    </row>
    <row r="6" ht="15.75" customHeight="1">
      <c r="A6" s="24">
        <v>1.0</v>
      </c>
      <c r="B6" s="24">
        <v>2.0110003E7</v>
      </c>
      <c r="C6" s="24" t="s">
        <v>116</v>
      </c>
      <c r="D6" s="24">
        <v>3.0</v>
      </c>
      <c r="E6" s="24">
        <v>3.0</v>
      </c>
      <c r="F6" s="24">
        <v>2.0</v>
      </c>
      <c r="G6" s="24">
        <v>2.0</v>
      </c>
      <c r="H6" s="24" t="s">
        <v>27</v>
      </c>
      <c r="I6" s="24"/>
      <c r="J6" s="24">
        <f t="shared" ref="J6:J35" si="1">SUM(D6:H6)</f>
        <v>10</v>
      </c>
      <c r="K6" s="24">
        <f t="shared" ref="K6:K35" si="2">5-COUNTIF(D6:H6,"v")</f>
        <v>4</v>
      </c>
      <c r="L6" s="24">
        <f t="shared" ref="L6:L35" si="3">SUM(J6:K6)/2</f>
        <v>7</v>
      </c>
      <c r="M6" s="26">
        <f t="shared" ref="M6:M35" si="4">IF(L6&lt;=6,L6,6.5)</f>
        <v>6.5</v>
      </c>
      <c r="N6" s="24">
        <v>4.0</v>
      </c>
      <c r="O6" s="24">
        <v>5.0</v>
      </c>
      <c r="P6" s="24">
        <v>1.0</v>
      </c>
      <c r="Q6" s="24">
        <v>3.0</v>
      </c>
      <c r="R6" s="24"/>
      <c r="S6" s="24">
        <f t="shared" ref="S6:S35" si="5">SUM(N6:R6)</f>
        <v>13</v>
      </c>
      <c r="T6" s="45">
        <f t="shared" ref="T6:T35" si="6">S6*10/17</f>
        <v>7.647058824</v>
      </c>
      <c r="U6" s="21">
        <f t="shared" ref="U6:U35" si="7">IF(T6&lt;=6,T6,6.5)</f>
        <v>6.5</v>
      </c>
      <c r="V6" s="22">
        <f t="shared" ref="V6:V35" si="8">SUM(M6,U6)</f>
        <v>13</v>
      </c>
      <c r="X6" s="21">
        <f t="shared" ref="X6:X35" si="9">IF(V6-INT(V6)&gt;0.7,INT(V6)+1,IF(V6-INT(V6)&gt;0.4,INT(V6)+0.5,INT(V6)))</f>
        <v>13</v>
      </c>
      <c r="Y6" s="23">
        <f t="shared" ref="Y6:Y35" si="10">IF(X6&gt;=10,10,X6)</f>
        <v>10</v>
      </c>
    </row>
    <row r="7" ht="15.75" customHeight="1">
      <c r="A7" s="24">
        <v>2.0</v>
      </c>
      <c r="B7" s="24">
        <v>2.0110004E7</v>
      </c>
      <c r="C7" s="24" t="s">
        <v>117</v>
      </c>
      <c r="D7" s="24">
        <v>4.0</v>
      </c>
      <c r="E7" s="24">
        <v>4.0</v>
      </c>
      <c r="F7" s="24">
        <v>3.0</v>
      </c>
      <c r="G7" s="24" t="s">
        <v>27</v>
      </c>
      <c r="H7" s="24" t="s">
        <v>27</v>
      </c>
      <c r="I7" s="24"/>
      <c r="J7" s="24">
        <f t="shared" si="1"/>
        <v>11</v>
      </c>
      <c r="K7" s="24">
        <f t="shared" si="2"/>
        <v>3</v>
      </c>
      <c r="L7" s="24">
        <f t="shared" si="3"/>
        <v>7</v>
      </c>
      <c r="M7" s="26">
        <f t="shared" si="4"/>
        <v>6.5</v>
      </c>
      <c r="N7" s="24">
        <v>5.0</v>
      </c>
      <c r="O7" s="24">
        <v>4.0</v>
      </c>
      <c r="P7" s="24"/>
      <c r="Q7" s="24"/>
      <c r="R7" s="24"/>
      <c r="S7" s="24">
        <f t="shared" si="5"/>
        <v>9</v>
      </c>
      <c r="T7" s="45">
        <f t="shared" si="6"/>
        <v>5.294117647</v>
      </c>
      <c r="U7" s="21">
        <f t="shared" si="7"/>
        <v>5.294117647</v>
      </c>
      <c r="V7" s="22">
        <f t="shared" si="8"/>
        <v>11.79411765</v>
      </c>
      <c r="X7" s="21">
        <f t="shared" si="9"/>
        <v>12</v>
      </c>
      <c r="Y7" s="23">
        <f t="shared" si="10"/>
        <v>10</v>
      </c>
    </row>
    <row r="8" ht="15.75" customHeight="1">
      <c r="A8" s="24">
        <v>3.0</v>
      </c>
      <c r="B8" s="24">
        <v>2.0110012E7</v>
      </c>
      <c r="C8" s="24" t="s">
        <v>118</v>
      </c>
      <c r="D8" s="24"/>
      <c r="E8" s="24">
        <v>1.0</v>
      </c>
      <c r="F8" s="24">
        <v>1.0</v>
      </c>
      <c r="G8" s="24">
        <v>2.0</v>
      </c>
      <c r="H8" s="24">
        <v>2.0</v>
      </c>
      <c r="I8" s="24"/>
      <c r="J8" s="24">
        <f t="shared" si="1"/>
        <v>6</v>
      </c>
      <c r="K8" s="24">
        <f t="shared" si="2"/>
        <v>5</v>
      </c>
      <c r="L8" s="24">
        <f t="shared" si="3"/>
        <v>5.5</v>
      </c>
      <c r="M8" s="26">
        <f t="shared" si="4"/>
        <v>5.5</v>
      </c>
      <c r="N8" s="24">
        <v>5.0</v>
      </c>
      <c r="O8" s="24">
        <v>4.0</v>
      </c>
      <c r="P8" s="24">
        <v>4.0</v>
      </c>
      <c r="Q8" s="24">
        <v>4.0</v>
      </c>
      <c r="R8" s="24">
        <v>3.0</v>
      </c>
      <c r="S8" s="24">
        <f t="shared" si="5"/>
        <v>20</v>
      </c>
      <c r="T8" s="45">
        <f t="shared" si="6"/>
        <v>11.76470588</v>
      </c>
      <c r="U8" s="21">
        <f t="shared" si="7"/>
        <v>6.5</v>
      </c>
      <c r="V8" s="22">
        <f t="shared" si="8"/>
        <v>12</v>
      </c>
      <c r="X8" s="21">
        <f t="shared" si="9"/>
        <v>12</v>
      </c>
      <c r="Y8" s="23">
        <f t="shared" si="10"/>
        <v>10</v>
      </c>
    </row>
    <row r="9" ht="15.75" customHeight="1">
      <c r="A9" s="24">
        <v>4.0</v>
      </c>
      <c r="B9" s="24">
        <v>2.0110014E7</v>
      </c>
      <c r="C9" s="24" t="s">
        <v>119</v>
      </c>
      <c r="D9" s="24"/>
      <c r="E9" s="24">
        <v>0.0</v>
      </c>
      <c r="F9" s="24">
        <v>0.0</v>
      </c>
      <c r="G9" s="24">
        <v>1.0</v>
      </c>
      <c r="H9" s="24">
        <v>3.0</v>
      </c>
      <c r="I9" s="24"/>
      <c r="J9" s="24">
        <f t="shared" si="1"/>
        <v>4</v>
      </c>
      <c r="K9" s="24">
        <f t="shared" si="2"/>
        <v>5</v>
      </c>
      <c r="L9" s="24">
        <f t="shared" si="3"/>
        <v>4.5</v>
      </c>
      <c r="M9" s="26">
        <f t="shared" si="4"/>
        <v>4.5</v>
      </c>
      <c r="N9" s="24">
        <v>4.0</v>
      </c>
      <c r="O9" s="24">
        <v>3.0</v>
      </c>
      <c r="P9" s="24">
        <v>4.0</v>
      </c>
      <c r="Q9" s="24">
        <v>4.0</v>
      </c>
      <c r="R9" s="24">
        <v>2.0</v>
      </c>
      <c r="S9" s="24">
        <f t="shared" si="5"/>
        <v>17</v>
      </c>
      <c r="T9" s="45">
        <f t="shared" si="6"/>
        <v>10</v>
      </c>
      <c r="U9" s="21">
        <f t="shared" si="7"/>
        <v>6.5</v>
      </c>
      <c r="V9" s="22">
        <f t="shared" si="8"/>
        <v>11</v>
      </c>
      <c r="X9" s="21">
        <f t="shared" si="9"/>
        <v>11</v>
      </c>
      <c r="Y9" s="23">
        <f t="shared" si="10"/>
        <v>10</v>
      </c>
    </row>
    <row r="10" ht="15.75" customHeight="1">
      <c r="A10" s="24">
        <v>5.0</v>
      </c>
      <c r="B10" s="24">
        <v>2.0110024E7</v>
      </c>
      <c r="C10" s="24" t="s">
        <v>120</v>
      </c>
      <c r="D10" s="24"/>
      <c r="E10" s="24">
        <v>0.0</v>
      </c>
      <c r="F10" s="24">
        <v>0.0</v>
      </c>
      <c r="G10" s="24">
        <v>0.0</v>
      </c>
      <c r="H10" s="24">
        <v>1.0</v>
      </c>
      <c r="I10" s="24"/>
      <c r="J10" s="24">
        <f t="shared" si="1"/>
        <v>1</v>
      </c>
      <c r="K10" s="24">
        <f t="shared" si="2"/>
        <v>5</v>
      </c>
      <c r="L10" s="24">
        <f t="shared" si="3"/>
        <v>3</v>
      </c>
      <c r="M10" s="26">
        <f t="shared" si="4"/>
        <v>3</v>
      </c>
      <c r="N10" s="24">
        <v>3.0</v>
      </c>
      <c r="O10" s="24">
        <v>4.0</v>
      </c>
      <c r="P10" s="24">
        <v>3.0</v>
      </c>
      <c r="Q10" s="24">
        <v>2.0</v>
      </c>
      <c r="R10" s="24">
        <v>2.0</v>
      </c>
      <c r="S10" s="24">
        <f t="shared" si="5"/>
        <v>14</v>
      </c>
      <c r="T10" s="45">
        <f t="shared" si="6"/>
        <v>8.235294118</v>
      </c>
      <c r="U10" s="21">
        <f t="shared" si="7"/>
        <v>6.5</v>
      </c>
      <c r="V10" s="22">
        <f t="shared" si="8"/>
        <v>9.5</v>
      </c>
      <c r="X10" s="21">
        <f t="shared" si="9"/>
        <v>9.5</v>
      </c>
      <c r="Y10" s="23">
        <f t="shared" si="10"/>
        <v>9.5</v>
      </c>
    </row>
    <row r="11" ht="15.75" customHeight="1">
      <c r="A11" s="24">
        <v>6.0</v>
      </c>
      <c r="B11" s="24">
        <v>2.0110075E7</v>
      </c>
      <c r="C11" s="24" t="s">
        <v>121</v>
      </c>
      <c r="D11" s="24">
        <v>1.0</v>
      </c>
      <c r="E11" s="24">
        <v>2.0</v>
      </c>
      <c r="F11" s="24">
        <v>3.0</v>
      </c>
      <c r="G11" s="24">
        <v>2.0</v>
      </c>
      <c r="H11" s="24">
        <v>2.0</v>
      </c>
      <c r="I11" s="24"/>
      <c r="J11" s="24">
        <f t="shared" si="1"/>
        <v>10</v>
      </c>
      <c r="K11" s="24">
        <f t="shared" si="2"/>
        <v>5</v>
      </c>
      <c r="L11" s="24">
        <f t="shared" si="3"/>
        <v>7.5</v>
      </c>
      <c r="M11" s="26">
        <f t="shared" si="4"/>
        <v>6.5</v>
      </c>
      <c r="N11" s="24">
        <v>4.0</v>
      </c>
      <c r="O11" s="24">
        <v>5.0</v>
      </c>
      <c r="P11" s="24">
        <v>1.0</v>
      </c>
      <c r="Q11" s="24">
        <v>2.0</v>
      </c>
      <c r="R11" s="24"/>
      <c r="S11" s="24">
        <f t="shared" si="5"/>
        <v>12</v>
      </c>
      <c r="T11" s="45">
        <f t="shared" si="6"/>
        <v>7.058823529</v>
      </c>
      <c r="U11" s="21">
        <f t="shared" si="7"/>
        <v>6.5</v>
      </c>
      <c r="V11" s="22">
        <f t="shared" si="8"/>
        <v>13</v>
      </c>
      <c r="X11" s="21">
        <f t="shared" si="9"/>
        <v>13</v>
      </c>
      <c r="Y11" s="23">
        <f t="shared" si="10"/>
        <v>10</v>
      </c>
    </row>
    <row r="12" ht="15.75" customHeight="1">
      <c r="A12" s="24">
        <v>7.0</v>
      </c>
      <c r="B12" s="24">
        <v>2.0110085E7</v>
      </c>
      <c r="C12" s="24" t="s">
        <v>122</v>
      </c>
      <c r="D12" s="24"/>
      <c r="E12" s="24">
        <v>1.0</v>
      </c>
      <c r="F12" s="24" t="s">
        <v>27</v>
      </c>
      <c r="G12" s="24">
        <v>0.0</v>
      </c>
      <c r="H12" s="24">
        <v>0.0</v>
      </c>
      <c r="I12" s="24"/>
      <c r="J12" s="24">
        <f t="shared" si="1"/>
        <v>1</v>
      </c>
      <c r="K12" s="24">
        <f t="shared" si="2"/>
        <v>4</v>
      </c>
      <c r="L12" s="24">
        <f t="shared" si="3"/>
        <v>2.5</v>
      </c>
      <c r="M12" s="26">
        <f t="shared" si="4"/>
        <v>2.5</v>
      </c>
      <c r="N12" s="24">
        <v>4.0</v>
      </c>
      <c r="O12" s="24">
        <v>3.0</v>
      </c>
      <c r="P12" s="24">
        <v>2.0</v>
      </c>
      <c r="Q12" s="24">
        <v>4.0</v>
      </c>
      <c r="R12" s="24"/>
      <c r="S12" s="24">
        <f t="shared" si="5"/>
        <v>13</v>
      </c>
      <c r="T12" s="45">
        <f t="shared" si="6"/>
        <v>7.647058824</v>
      </c>
      <c r="U12" s="21">
        <f t="shared" si="7"/>
        <v>6.5</v>
      </c>
      <c r="V12" s="22">
        <f t="shared" si="8"/>
        <v>9</v>
      </c>
      <c r="X12" s="21">
        <f t="shared" si="9"/>
        <v>9</v>
      </c>
      <c r="Y12" s="23">
        <f t="shared" si="10"/>
        <v>9</v>
      </c>
    </row>
    <row r="13" ht="15.75" customHeight="1">
      <c r="A13" s="24">
        <v>8.0</v>
      </c>
      <c r="B13" s="24">
        <v>2.0110149E7</v>
      </c>
      <c r="C13" s="24" t="s">
        <v>123</v>
      </c>
      <c r="D13" s="24"/>
      <c r="E13" s="24">
        <v>0.0</v>
      </c>
      <c r="F13" s="24">
        <v>0.0</v>
      </c>
      <c r="G13" s="24">
        <v>1.0</v>
      </c>
      <c r="H13" s="24">
        <v>1.0</v>
      </c>
      <c r="I13" s="24"/>
      <c r="J13" s="24">
        <f t="shared" si="1"/>
        <v>2</v>
      </c>
      <c r="K13" s="24">
        <f t="shared" si="2"/>
        <v>5</v>
      </c>
      <c r="L13" s="24">
        <f t="shared" si="3"/>
        <v>3.5</v>
      </c>
      <c r="M13" s="26">
        <f t="shared" si="4"/>
        <v>3.5</v>
      </c>
      <c r="N13" s="24">
        <v>4.0</v>
      </c>
      <c r="O13" s="24">
        <v>4.0</v>
      </c>
      <c r="P13" s="24">
        <v>3.0</v>
      </c>
      <c r="Q13" s="24">
        <v>5.0</v>
      </c>
      <c r="R13" s="24">
        <v>2.0</v>
      </c>
      <c r="S13" s="24">
        <f t="shared" si="5"/>
        <v>18</v>
      </c>
      <c r="T13" s="45">
        <f t="shared" si="6"/>
        <v>10.58823529</v>
      </c>
      <c r="U13" s="21">
        <f t="shared" si="7"/>
        <v>6.5</v>
      </c>
      <c r="V13" s="22">
        <f t="shared" si="8"/>
        <v>10</v>
      </c>
      <c r="X13" s="21">
        <f t="shared" si="9"/>
        <v>10</v>
      </c>
      <c r="Y13" s="23">
        <f t="shared" si="10"/>
        <v>10</v>
      </c>
    </row>
    <row r="14" ht="15.75" customHeight="1">
      <c r="A14" s="24">
        <v>9.0</v>
      </c>
      <c r="B14" s="24">
        <v>2.0110154E7</v>
      </c>
      <c r="C14" s="24" t="s">
        <v>124</v>
      </c>
      <c r="D14" s="24"/>
      <c r="E14" s="24" t="s">
        <v>27</v>
      </c>
      <c r="F14" s="24">
        <v>0.0</v>
      </c>
      <c r="G14" s="24">
        <v>0.0</v>
      </c>
      <c r="H14" s="24">
        <v>0.0</v>
      </c>
      <c r="I14" s="24"/>
      <c r="J14" s="24">
        <f t="shared" si="1"/>
        <v>0</v>
      </c>
      <c r="K14" s="24">
        <f t="shared" si="2"/>
        <v>4</v>
      </c>
      <c r="L14" s="24">
        <f t="shared" si="3"/>
        <v>2</v>
      </c>
      <c r="M14" s="26">
        <f t="shared" si="4"/>
        <v>2</v>
      </c>
      <c r="N14" s="24">
        <v>1.0</v>
      </c>
      <c r="O14" s="24">
        <v>4.0</v>
      </c>
      <c r="P14" s="24">
        <v>4.0</v>
      </c>
      <c r="Q14" s="24">
        <v>4.0</v>
      </c>
      <c r="R14" s="24">
        <v>2.0</v>
      </c>
      <c r="S14" s="24">
        <f t="shared" si="5"/>
        <v>15</v>
      </c>
      <c r="T14" s="45">
        <f t="shared" si="6"/>
        <v>8.823529412</v>
      </c>
      <c r="U14" s="21">
        <f t="shared" si="7"/>
        <v>6.5</v>
      </c>
      <c r="V14" s="22">
        <f t="shared" si="8"/>
        <v>8.5</v>
      </c>
      <c r="X14" s="21">
        <f t="shared" si="9"/>
        <v>8.5</v>
      </c>
      <c r="Y14" s="23">
        <f t="shared" si="10"/>
        <v>8.5</v>
      </c>
    </row>
    <row r="15" ht="15.75" customHeight="1">
      <c r="A15" s="24">
        <v>10.0</v>
      </c>
      <c r="B15" s="24">
        <v>2.0110177E7</v>
      </c>
      <c r="C15" s="24" t="s">
        <v>125</v>
      </c>
      <c r="D15" s="24"/>
      <c r="E15" s="24" t="s">
        <v>27</v>
      </c>
      <c r="F15" s="24">
        <v>1.0</v>
      </c>
      <c r="G15" s="24">
        <v>2.0</v>
      </c>
      <c r="H15" s="24">
        <v>1.0</v>
      </c>
      <c r="I15" s="24"/>
      <c r="J15" s="24">
        <f t="shared" si="1"/>
        <v>4</v>
      </c>
      <c r="K15" s="24">
        <f t="shared" si="2"/>
        <v>4</v>
      </c>
      <c r="L15" s="24">
        <f t="shared" si="3"/>
        <v>4</v>
      </c>
      <c r="M15" s="26">
        <f t="shared" si="4"/>
        <v>4</v>
      </c>
      <c r="N15" s="24">
        <v>1.0</v>
      </c>
      <c r="O15" s="24">
        <v>2.0</v>
      </c>
      <c r="P15" s="24">
        <v>2.0</v>
      </c>
      <c r="Q15" s="24"/>
      <c r="R15" s="24">
        <v>1.0</v>
      </c>
      <c r="S15" s="24">
        <f t="shared" si="5"/>
        <v>6</v>
      </c>
      <c r="T15" s="45">
        <f t="shared" si="6"/>
        <v>3.529411765</v>
      </c>
      <c r="U15" s="21">
        <f t="shared" si="7"/>
        <v>3.529411765</v>
      </c>
      <c r="V15" s="22">
        <f t="shared" si="8"/>
        <v>7.529411765</v>
      </c>
      <c r="X15" s="21">
        <f t="shared" si="9"/>
        <v>7.5</v>
      </c>
      <c r="Y15" s="23">
        <f t="shared" si="10"/>
        <v>7.5</v>
      </c>
    </row>
    <row r="16" ht="17.25" customHeight="1">
      <c r="A16" s="24">
        <v>11.0</v>
      </c>
      <c r="B16" s="24">
        <v>2.0110187E7</v>
      </c>
      <c r="C16" s="24" t="s">
        <v>126</v>
      </c>
      <c r="D16" s="24"/>
      <c r="E16" s="24" t="s">
        <v>27</v>
      </c>
      <c r="F16" s="24">
        <v>1.0</v>
      </c>
      <c r="G16" s="24">
        <v>2.0</v>
      </c>
      <c r="H16" s="24">
        <v>1.0</v>
      </c>
      <c r="I16" s="24"/>
      <c r="J16" s="24">
        <f t="shared" si="1"/>
        <v>4</v>
      </c>
      <c r="K16" s="24">
        <f t="shared" si="2"/>
        <v>4</v>
      </c>
      <c r="L16" s="24">
        <f t="shared" si="3"/>
        <v>4</v>
      </c>
      <c r="M16" s="26">
        <f t="shared" si="4"/>
        <v>4</v>
      </c>
      <c r="N16" s="24">
        <v>4.0</v>
      </c>
      <c r="O16" s="24">
        <v>4.0</v>
      </c>
      <c r="P16" s="24">
        <v>4.0</v>
      </c>
      <c r="Q16" s="24">
        <v>1.0</v>
      </c>
      <c r="R16" s="24">
        <v>2.0</v>
      </c>
      <c r="S16" s="24">
        <f t="shared" si="5"/>
        <v>15</v>
      </c>
      <c r="T16" s="45">
        <f t="shared" si="6"/>
        <v>8.823529412</v>
      </c>
      <c r="U16" s="21">
        <f t="shared" si="7"/>
        <v>6.5</v>
      </c>
      <c r="V16" s="22">
        <f t="shared" si="8"/>
        <v>10.5</v>
      </c>
      <c r="X16" s="21">
        <f t="shared" si="9"/>
        <v>10.5</v>
      </c>
      <c r="Y16" s="23">
        <f t="shared" si="10"/>
        <v>10</v>
      </c>
    </row>
    <row r="17" ht="15.75" customHeight="1">
      <c r="A17" s="24">
        <v>12.0</v>
      </c>
      <c r="B17" s="24">
        <v>2.0110205E7</v>
      </c>
      <c r="C17" s="24" t="s">
        <v>127</v>
      </c>
      <c r="D17" s="24"/>
      <c r="E17" s="24">
        <v>0.0</v>
      </c>
      <c r="F17" s="24">
        <v>0.0</v>
      </c>
      <c r="G17" s="24">
        <v>0.0</v>
      </c>
      <c r="H17" s="24">
        <v>0.0</v>
      </c>
      <c r="I17" s="24"/>
      <c r="J17" s="24">
        <f t="shared" si="1"/>
        <v>0</v>
      </c>
      <c r="K17" s="24">
        <f t="shared" si="2"/>
        <v>5</v>
      </c>
      <c r="L17" s="24">
        <f t="shared" si="3"/>
        <v>2.5</v>
      </c>
      <c r="M17" s="26">
        <f t="shared" si="4"/>
        <v>2.5</v>
      </c>
      <c r="N17" s="24">
        <v>2.0</v>
      </c>
      <c r="O17" s="24">
        <v>3.0</v>
      </c>
      <c r="P17" s="24">
        <v>3.0</v>
      </c>
      <c r="Q17" s="24">
        <v>4.0</v>
      </c>
      <c r="R17" s="24">
        <v>1.0</v>
      </c>
      <c r="S17" s="24">
        <f t="shared" si="5"/>
        <v>13</v>
      </c>
      <c r="T17" s="45">
        <f t="shared" si="6"/>
        <v>7.647058824</v>
      </c>
      <c r="U17" s="21">
        <f t="shared" si="7"/>
        <v>6.5</v>
      </c>
      <c r="V17" s="22">
        <f t="shared" si="8"/>
        <v>9</v>
      </c>
      <c r="X17" s="21">
        <f t="shared" si="9"/>
        <v>9</v>
      </c>
      <c r="Y17" s="23">
        <f t="shared" si="10"/>
        <v>9</v>
      </c>
    </row>
    <row r="18" ht="15.75" customHeight="1">
      <c r="A18" s="24">
        <v>13.0</v>
      </c>
      <c r="B18" s="24">
        <v>2.0110237E7</v>
      </c>
      <c r="C18" s="24" t="s">
        <v>128</v>
      </c>
      <c r="D18" s="24"/>
      <c r="E18" s="24">
        <v>0.0</v>
      </c>
      <c r="F18" s="24">
        <v>1.0</v>
      </c>
      <c r="G18" s="24">
        <v>0.0</v>
      </c>
      <c r="H18" s="24" t="s">
        <v>27</v>
      </c>
      <c r="I18" s="24"/>
      <c r="J18" s="24">
        <f t="shared" si="1"/>
        <v>1</v>
      </c>
      <c r="K18" s="24">
        <f t="shared" si="2"/>
        <v>4</v>
      </c>
      <c r="L18" s="24">
        <f t="shared" si="3"/>
        <v>2.5</v>
      </c>
      <c r="M18" s="26">
        <f t="shared" si="4"/>
        <v>2.5</v>
      </c>
      <c r="N18" s="24">
        <v>3.0</v>
      </c>
      <c r="O18" s="24">
        <v>4.0</v>
      </c>
      <c r="P18" s="24">
        <v>2.0</v>
      </c>
      <c r="Q18" s="24">
        <v>5.0</v>
      </c>
      <c r="R18" s="24">
        <v>2.0</v>
      </c>
      <c r="S18" s="24">
        <f t="shared" si="5"/>
        <v>16</v>
      </c>
      <c r="T18" s="45">
        <f t="shared" si="6"/>
        <v>9.411764706</v>
      </c>
      <c r="U18" s="21">
        <f t="shared" si="7"/>
        <v>6.5</v>
      </c>
      <c r="V18" s="22">
        <f t="shared" si="8"/>
        <v>9</v>
      </c>
      <c r="X18" s="21">
        <f t="shared" si="9"/>
        <v>9</v>
      </c>
      <c r="Y18" s="23">
        <f t="shared" si="10"/>
        <v>9</v>
      </c>
    </row>
    <row r="19" ht="15.75" customHeight="1">
      <c r="A19" s="24">
        <v>14.0</v>
      </c>
      <c r="B19" s="24">
        <v>2.011024E7</v>
      </c>
      <c r="C19" s="24" t="s">
        <v>129</v>
      </c>
      <c r="D19" s="24"/>
      <c r="E19" s="24">
        <v>0.0</v>
      </c>
      <c r="F19" s="24" t="s">
        <v>27</v>
      </c>
      <c r="G19" s="24" t="s">
        <v>27</v>
      </c>
      <c r="H19" s="24">
        <v>1.0</v>
      </c>
      <c r="I19" s="24"/>
      <c r="J19" s="24">
        <f t="shared" si="1"/>
        <v>1</v>
      </c>
      <c r="K19" s="24">
        <f t="shared" si="2"/>
        <v>3</v>
      </c>
      <c r="L19" s="24">
        <f t="shared" si="3"/>
        <v>2</v>
      </c>
      <c r="M19" s="26">
        <f t="shared" si="4"/>
        <v>2</v>
      </c>
      <c r="N19" s="24">
        <v>2.0</v>
      </c>
      <c r="O19" s="24">
        <v>3.0</v>
      </c>
      <c r="P19" s="24">
        <v>4.0</v>
      </c>
      <c r="Q19" s="24">
        <v>1.0</v>
      </c>
      <c r="R19" s="24">
        <v>2.0</v>
      </c>
      <c r="S19" s="24">
        <f t="shared" si="5"/>
        <v>12</v>
      </c>
      <c r="T19" s="45">
        <f t="shared" si="6"/>
        <v>7.058823529</v>
      </c>
      <c r="U19" s="21">
        <f t="shared" si="7"/>
        <v>6.5</v>
      </c>
      <c r="V19" s="22">
        <f t="shared" si="8"/>
        <v>8.5</v>
      </c>
      <c r="X19" s="21">
        <f t="shared" si="9"/>
        <v>8.5</v>
      </c>
      <c r="Y19" s="23">
        <f t="shared" si="10"/>
        <v>8.5</v>
      </c>
    </row>
    <row r="20" ht="15.75" customHeight="1">
      <c r="A20" s="24">
        <v>15.0</v>
      </c>
      <c r="B20" s="24">
        <v>2.0110244E7</v>
      </c>
      <c r="C20" s="24" t="s">
        <v>130</v>
      </c>
      <c r="D20" s="24"/>
      <c r="E20" s="24">
        <v>0.0</v>
      </c>
      <c r="F20" s="24">
        <v>1.0</v>
      </c>
      <c r="G20" s="24">
        <v>2.0</v>
      </c>
      <c r="H20" s="24">
        <v>1.0</v>
      </c>
      <c r="I20" s="24"/>
      <c r="J20" s="24">
        <f t="shared" si="1"/>
        <v>4</v>
      </c>
      <c r="K20" s="24">
        <f t="shared" si="2"/>
        <v>5</v>
      </c>
      <c r="L20" s="24">
        <f t="shared" si="3"/>
        <v>4.5</v>
      </c>
      <c r="M20" s="26">
        <f t="shared" si="4"/>
        <v>4.5</v>
      </c>
      <c r="N20" s="24">
        <v>4.0</v>
      </c>
      <c r="O20" s="24">
        <v>4.0</v>
      </c>
      <c r="P20" s="24">
        <v>4.0</v>
      </c>
      <c r="Q20" s="24">
        <v>2.0</v>
      </c>
      <c r="R20" s="24">
        <v>2.0</v>
      </c>
      <c r="S20" s="24">
        <f t="shared" si="5"/>
        <v>16</v>
      </c>
      <c r="T20" s="45">
        <f t="shared" si="6"/>
        <v>9.411764706</v>
      </c>
      <c r="U20" s="21">
        <f t="shared" si="7"/>
        <v>6.5</v>
      </c>
      <c r="V20" s="22">
        <f t="shared" si="8"/>
        <v>11</v>
      </c>
      <c r="X20" s="21">
        <f t="shared" si="9"/>
        <v>11</v>
      </c>
      <c r="Y20" s="23">
        <f t="shared" si="10"/>
        <v>10</v>
      </c>
    </row>
    <row r="21" ht="15.75" customHeight="1">
      <c r="A21" s="24">
        <v>16.0</v>
      </c>
      <c r="B21" s="24">
        <v>2.0110252E7</v>
      </c>
      <c r="C21" s="24" t="s">
        <v>131</v>
      </c>
      <c r="D21" s="24">
        <v>1.0</v>
      </c>
      <c r="E21" s="24">
        <v>1.0</v>
      </c>
      <c r="F21" s="24">
        <v>1.0</v>
      </c>
      <c r="G21" s="24">
        <v>1.0</v>
      </c>
      <c r="H21" s="24">
        <v>1.0</v>
      </c>
      <c r="I21" s="24"/>
      <c r="J21" s="24">
        <f t="shared" si="1"/>
        <v>5</v>
      </c>
      <c r="K21" s="24">
        <f t="shared" si="2"/>
        <v>5</v>
      </c>
      <c r="L21" s="24">
        <f t="shared" si="3"/>
        <v>5</v>
      </c>
      <c r="M21" s="26">
        <f t="shared" si="4"/>
        <v>5</v>
      </c>
      <c r="N21" s="24">
        <v>4.0</v>
      </c>
      <c r="O21" s="24">
        <v>3.0</v>
      </c>
      <c r="P21" s="24">
        <v>4.0</v>
      </c>
      <c r="Q21" s="24">
        <v>4.0</v>
      </c>
      <c r="R21" s="24">
        <v>3.0</v>
      </c>
      <c r="S21" s="24">
        <f t="shared" si="5"/>
        <v>18</v>
      </c>
      <c r="T21" s="45">
        <f t="shared" si="6"/>
        <v>10.58823529</v>
      </c>
      <c r="U21" s="21">
        <f t="shared" si="7"/>
        <v>6.5</v>
      </c>
      <c r="V21" s="22">
        <f t="shared" si="8"/>
        <v>11.5</v>
      </c>
      <c r="X21" s="21">
        <f t="shared" si="9"/>
        <v>11.5</v>
      </c>
      <c r="Y21" s="23">
        <f t="shared" si="10"/>
        <v>10</v>
      </c>
    </row>
    <row r="22" ht="15.75" customHeight="1">
      <c r="A22" s="24">
        <v>17.0</v>
      </c>
      <c r="B22" s="24">
        <v>2.0110255E7</v>
      </c>
      <c r="C22" s="24" t="s">
        <v>132</v>
      </c>
      <c r="D22" s="24"/>
      <c r="E22" s="24">
        <v>1.0</v>
      </c>
      <c r="F22" s="24">
        <v>1.0</v>
      </c>
      <c r="G22" s="24">
        <v>1.0</v>
      </c>
      <c r="H22" s="24">
        <v>1.0</v>
      </c>
      <c r="I22" s="24"/>
      <c r="J22" s="24">
        <f t="shared" si="1"/>
        <v>4</v>
      </c>
      <c r="K22" s="24">
        <f t="shared" si="2"/>
        <v>5</v>
      </c>
      <c r="L22" s="24">
        <f t="shared" si="3"/>
        <v>4.5</v>
      </c>
      <c r="M22" s="26">
        <f t="shared" si="4"/>
        <v>4.5</v>
      </c>
      <c r="N22" s="24">
        <v>3.0</v>
      </c>
      <c r="O22" s="24">
        <v>4.0</v>
      </c>
      <c r="P22" s="24">
        <v>4.0</v>
      </c>
      <c r="Q22" s="24">
        <v>4.0</v>
      </c>
      <c r="R22" s="24">
        <v>3.0</v>
      </c>
      <c r="S22" s="24">
        <f t="shared" si="5"/>
        <v>18</v>
      </c>
      <c r="T22" s="45">
        <f t="shared" si="6"/>
        <v>10.58823529</v>
      </c>
      <c r="U22" s="21">
        <f t="shared" si="7"/>
        <v>6.5</v>
      </c>
      <c r="V22" s="22">
        <f t="shared" si="8"/>
        <v>11</v>
      </c>
      <c r="X22" s="21">
        <f t="shared" si="9"/>
        <v>11</v>
      </c>
      <c r="Y22" s="23">
        <f t="shared" si="10"/>
        <v>10</v>
      </c>
    </row>
    <row r="23" ht="15.75" customHeight="1">
      <c r="A23" s="24">
        <v>18.0</v>
      </c>
      <c r="B23" s="24">
        <v>2.0110276E7</v>
      </c>
      <c r="C23" s="24" t="s">
        <v>133</v>
      </c>
      <c r="D23" s="24">
        <v>1.0</v>
      </c>
      <c r="E23" s="24">
        <v>1.0</v>
      </c>
      <c r="F23" s="24">
        <v>1.0</v>
      </c>
      <c r="G23" s="24" t="s">
        <v>27</v>
      </c>
      <c r="H23" s="24">
        <v>2.0</v>
      </c>
      <c r="I23" s="24"/>
      <c r="J23" s="24">
        <f t="shared" si="1"/>
        <v>5</v>
      </c>
      <c r="K23" s="24">
        <f t="shared" si="2"/>
        <v>4</v>
      </c>
      <c r="L23" s="24">
        <f t="shared" si="3"/>
        <v>4.5</v>
      </c>
      <c r="M23" s="26">
        <f t="shared" si="4"/>
        <v>4.5</v>
      </c>
      <c r="N23" s="24">
        <v>2.0</v>
      </c>
      <c r="O23" s="24">
        <v>3.0</v>
      </c>
      <c r="P23" s="24">
        <v>1.0</v>
      </c>
      <c r="Q23" s="24">
        <v>4.0</v>
      </c>
      <c r="R23" s="24">
        <v>2.0</v>
      </c>
      <c r="S23" s="24">
        <f t="shared" si="5"/>
        <v>12</v>
      </c>
      <c r="T23" s="45">
        <f t="shared" si="6"/>
        <v>7.058823529</v>
      </c>
      <c r="U23" s="21">
        <f t="shared" si="7"/>
        <v>6.5</v>
      </c>
      <c r="V23" s="22">
        <f t="shared" si="8"/>
        <v>11</v>
      </c>
      <c r="X23" s="21">
        <f t="shared" si="9"/>
        <v>11</v>
      </c>
      <c r="Y23" s="23">
        <f t="shared" si="10"/>
        <v>10</v>
      </c>
    </row>
    <row r="24" ht="15.75" customHeight="1">
      <c r="A24" s="24">
        <v>19.0</v>
      </c>
      <c r="B24" s="24">
        <v>2.011029E7</v>
      </c>
      <c r="C24" s="24" t="s">
        <v>134</v>
      </c>
      <c r="D24" s="24">
        <v>1.0</v>
      </c>
      <c r="E24" s="24">
        <v>1.0</v>
      </c>
      <c r="F24" s="24">
        <v>2.0</v>
      </c>
      <c r="G24" s="24">
        <v>2.0</v>
      </c>
      <c r="H24" s="24">
        <v>3.0</v>
      </c>
      <c r="I24" s="24"/>
      <c r="J24" s="24">
        <f t="shared" si="1"/>
        <v>9</v>
      </c>
      <c r="K24" s="24">
        <f t="shared" si="2"/>
        <v>5</v>
      </c>
      <c r="L24" s="24">
        <f t="shared" si="3"/>
        <v>7</v>
      </c>
      <c r="M24" s="26">
        <f t="shared" si="4"/>
        <v>6.5</v>
      </c>
      <c r="N24" s="24">
        <v>4.0</v>
      </c>
      <c r="O24" s="24">
        <v>4.0</v>
      </c>
      <c r="P24" s="24">
        <v>4.0</v>
      </c>
      <c r="Q24" s="24">
        <v>5.0</v>
      </c>
      <c r="R24" s="24">
        <v>3.0</v>
      </c>
      <c r="S24" s="24">
        <f t="shared" si="5"/>
        <v>20</v>
      </c>
      <c r="T24" s="45">
        <f t="shared" si="6"/>
        <v>11.76470588</v>
      </c>
      <c r="U24" s="21">
        <f t="shared" si="7"/>
        <v>6.5</v>
      </c>
      <c r="V24" s="22">
        <f t="shared" si="8"/>
        <v>13</v>
      </c>
      <c r="X24" s="21">
        <f t="shared" si="9"/>
        <v>13</v>
      </c>
      <c r="Y24" s="23">
        <f t="shared" si="10"/>
        <v>10</v>
      </c>
    </row>
    <row r="25" ht="15.75" customHeight="1">
      <c r="A25" s="24">
        <v>20.0</v>
      </c>
      <c r="B25" s="24">
        <v>2.0110329E7</v>
      </c>
      <c r="C25" s="24" t="s">
        <v>135</v>
      </c>
      <c r="D25" s="24"/>
      <c r="E25" s="24">
        <v>0.0</v>
      </c>
      <c r="F25" s="24">
        <v>1.0</v>
      </c>
      <c r="G25" s="24">
        <v>2.0</v>
      </c>
      <c r="H25" s="24">
        <v>1.0</v>
      </c>
      <c r="I25" s="24"/>
      <c r="J25" s="24">
        <f t="shared" si="1"/>
        <v>4</v>
      </c>
      <c r="K25" s="24">
        <f t="shared" si="2"/>
        <v>5</v>
      </c>
      <c r="L25" s="24">
        <f t="shared" si="3"/>
        <v>4.5</v>
      </c>
      <c r="M25" s="26">
        <f t="shared" si="4"/>
        <v>4.5</v>
      </c>
      <c r="N25" s="24">
        <v>4.0</v>
      </c>
      <c r="O25" s="24">
        <v>4.0</v>
      </c>
      <c r="P25" s="24">
        <v>4.0</v>
      </c>
      <c r="Q25" s="24">
        <v>3.0</v>
      </c>
      <c r="R25" s="24">
        <v>2.0</v>
      </c>
      <c r="S25" s="24">
        <f t="shared" si="5"/>
        <v>17</v>
      </c>
      <c r="T25" s="45">
        <f t="shared" si="6"/>
        <v>10</v>
      </c>
      <c r="U25" s="21">
        <f t="shared" si="7"/>
        <v>6.5</v>
      </c>
      <c r="V25" s="22">
        <f t="shared" si="8"/>
        <v>11</v>
      </c>
      <c r="X25" s="21">
        <f t="shared" si="9"/>
        <v>11</v>
      </c>
      <c r="Y25" s="23">
        <f t="shared" si="10"/>
        <v>10</v>
      </c>
    </row>
    <row r="26" ht="15.75" customHeight="1">
      <c r="A26" s="24">
        <v>21.0</v>
      </c>
      <c r="B26" s="24">
        <v>2.0110346E7</v>
      </c>
      <c r="C26" s="24" t="s">
        <v>136</v>
      </c>
      <c r="D26" s="24"/>
      <c r="E26" s="24">
        <v>0.0</v>
      </c>
      <c r="F26" s="24">
        <v>0.0</v>
      </c>
      <c r="G26" s="24">
        <v>2.0</v>
      </c>
      <c r="H26" s="24">
        <v>1.0</v>
      </c>
      <c r="I26" s="24"/>
      <c r="J26" s="24">
        <f t="shared" si="1"/>
        <v>3</v>
      </c>
      <c r="K26" s="24">
        <f t="shared" si="2"/>
        <v>5</v>
      </c>
      <c r="L26" s="24">
        <f t="shared" si="3"/>
        <v>4</v>
      </c>
      <c r="M26" s="26">
        <f t="shared" si="4"/>
        <v>4</v>
      </c>
      <c r="N26" s="24">
        <v>4.0</v>
      </c>
      <c r="O26" s="24">
        <v>4.0</v>
      </c>
      <c r="P26" s="24">
        <v>4.0</v>
      </c>
      <c r="Q26" s="24">
        <v>4.0</v>
      </c>
      <c r="R26" s="24">
        <v>3.0</v>
      </c>
      <c r="S26" s="24">
        <f t="shared" si="5"/>
        <v>19</v>
      </c>
      <c r="T26" s="45">
        <f t="shared" si="6"/>
        <v>11.17647059</v>
      </c>
      <c r="U26" s="21">
        <f t="shared" si="7"/>
        <v>6.5</v>
      </c>
      <c r="V26" s="22">
        <f t="shared" si="8"/>
        <v>10.5</v>
      </c>
      <c r="X26" s="21">
        <f t="shared" si="9"/>
        <v>10.5</v>
      </c>
      <c r="Y26" s="23">
        <f t="shared" si="10"/>
        <v>10</v>
      </c>
    </row>
    <row r="27" ht="15.75" customHeight="1">
      <c r="A27" s="24">
        <v>22.0</v>
      </c>
      <c r="B27" s="24">
        <v>2.0110362E7</v>
      </c>
      <c r="C27" s="24" t="s">
        <v>137</v>
      </c>
      <c r="D27" s="24"/>
      <c r="E27" s="24">
        <v>0.0</v>
      </c>
      <c r="F27" s="24">
        <v>0.0</v>
      </c>
      <c r="G27" s="24">
        <v>3.0</v>
      </c>
      <c r="H27" s="24">
        <v>1.0</v>
      </c>
      <c r="I27" s="24"/>
      <c r="J27" s="24">
        <f t="shared" si="1"/>
        <v>4</v>
      </c>
      <c r="K27" s="24">
        <f t="shared" si="2"/>
        <v>5</v>
      </c>
      <c r="L27" s="24">
        <f t="shared" si="3"/>
        <v>4.5</v>
      </c>
      <c r="M27" s="26">
        <f t="shared" si="4"/>
        <v>4.5</v>
      </c>
      <c r="N27" s="24">
        <v>3.0</v>
      </c>
      <c r="O27" s="24">
        <v>3.0</v>
      </c>
      <c r="P27" s="24">
        <v>3.0</v>
      </c>
      <c r="Q27" s="24">
        <v>1.0</v>
      </c>
      <c r="R27" s="24"/>
      <c r="S27" s="24">
        <f t="shared" si="5"/>
        <v>10</v>
      </c>
      <c r="T27" s="45">
        <f t="shared" si="6"/>
        <v>5.882352941</v>
      </c>
      <c r="U27" s="21">
        <f t="shared" si="7"/>
        <v>5.882352941</v>
      </c>
      <c r="V27" s="22">
        <f t="shared" si="8"/>
        <v>10.38235294</v>
      </c>
      <c r="X27" s="21">
        <f t="shared" si="9"/>
        <v>10</v>
      </c>
      <c r="Y27" s="23">
        <f t="shared" si="10"/>
        <v>10</v>
      </c>
    </row>
    <row r="28" ht="15.75" customHeight="1">
      <c r="A28" s="24">
        <v>23.0</v>
      </c>
      <c r="B28" s="24">
        <v>2.0110026E7</v>
      </c>
      <c r="C28" s="24" t="s">
        <v>138</v>
      </c>
      <c r="D28" s="24" t="s">
        <v>27</v>
      </c>
      <c r="E28" s="24">
        <v>0.0</v>
      </c>
      <c r="F28" s="24">
        <v>0.0</v>
      </c>
      <c r="G28" s="24" t="s">
        <v>27</v>
      </c>
      <c r="H28" s="24">
        <v>0.0</v>
      </c>
      <c r="I28" s="24"/>
      <c r="J28" s="24">
        <f t="shared" si="1"/>
        <v>0</v>
      </c>
      <c r="K28" s="24">
        <f t="shared" si="2"/>
        <v>3</v>
      </c>
      <c r="L28" s="24">
        <f t="shared" si="3"/>
        <v>1.5</v>
      </c>
      <c r="M28" s="26">
        <f t="shared" si="4"/>
        <v>1.5</v>
      </c>
      <c r="N28" s="24">
        <v>3.0</v>
      </c>
      <c r="O28" s="24">
        <v>3.0</v>
      </c>
      <c r="P28" s="24">
        <v>4.0</v>
      </c>
      <c r="Q28" s="24">
        <v>3.0</v>
      </c>
      <c r="R28" s="24">
        <v>1.0</v>
      </c>
      <c r="S28" s="24">
        <f t="shared" si="5"/>
        <v>14</v>
      </c>
      <c r="T28" s="45">
        <f t="shared" si="6"/>
        <v>8.235294118</v>
      </c>
      <c r="U28" s="21">
        <f t="shared" si="7"/>
        <v>6.5</v>
      </c>
      <c r="V28" s="22">
        <f t="shared" si="8"/>
        <v>8</v>
      </c>
      <c r="X28" s="21">
        <f t="shared" si="9"/>
        <v>8</v>
      </c>
      <c r="Y28" s="23">
        <f t="shared" si="10"/>
        <v>8</v>
      </c>
    </row>
    <row r="29" ht="15.75" customHeight="1">
      <c r="A29" s="24">
        <v>24.0</v>
      </c>
      <c r="B29" s="24">
        <v>2.0110002E7</v>
      </c>
      <c r="C29" s="24" t="s">
        <v>139</v>
      </c>
      <c r="D29" s="24" t="s">
        <v>27</v>
      </c>
      <c r="E29" s="24">
        <v>2.0</v>
      </c>
      <c r="F29" s="24">
        <v>1.0</v>
      </c>
      <c r="G29" s="24">
        <v>2.0</v>
      </c>
      <c r="H29" s="24" t="s">
        <v>27</v>
      </c>
      <c r="I29" s="24"/>
      <c r="J29" s="24">
        <f t="shared" si="1"/>
        <v>5</v>
      </c>
      <c r="K29" s="24">
        <f t="shared" si="2"/>
        <v>3</v>
      </c>
      <c r="L29" s="24">
        <f t="shared" si="3"/>
        <v>4</v>
      </c>
      <c r="M29" s="26">
        <f t="shared" si="4"/>
        <v>4</v>
      </c>
      <c r="N29" s="24">
        <v>1.0</v>
      </c>
      <c r="O29" s="24">
        <v>2.0</v>
      </c>
      <c r="P29" s="24">
        <v>2.0</v>
      </c>
      <c r="Q29" s="24"/>
      <c r="R29" s="24"/>
      <c r="S29" s="24">
        <f t="shared" si="5"/>
        <v>5</v>
      </c>
      <c r="T29" s="45">
        <f t="shared" si="6"/>
        <v>2.941176471</v>
      </c>
      <c r="U29" s="21">
        <f t="shared" si="7"/>
        <v>2.941176471</v>
      </c>
      <c r="V29" s="22">
        <f t="shared" si="8"/>
        <v>6.941176471</v>
      </c>
      <c r="X29" s="21">
        <f t="shared" si="9"/>
        <v>7</v>
      </c>
      <c r="Y29" s="23">
        <f t="shared" si="10"/>
        <v>7</v>
      </c>
    </row>
    <row r="30" ht="15.75" customHeight="1">
      <c r="A30" s="24">
        <v>25.0</v>
      </c>
      <c r="B30" s="24">
        <v>2.0110146E7</v>
      </c>
      <c r="C30" s="24" t="s">
        <v>140</v>
      </c>
      <c r="D30" s="24" t="s">
        <v>27</v>
      </c>
      <c r="E30" s="24">
        <v>0.0</v>
      </c>
      <c r="F30" s="24" t="s">
        <v>27</v>
      </c>
      <c r="G30" s="24">
        <v>0.0</v>
      </c>
      <c r="H30" s="24">
        <v>2.0</v>
      </c>
      <c r="I30" s="24"/>
      <c r="J30" s="24">
        <f t="shared" si="1"/>
        <v>2</v>
      </c>
      <c r="K30" s="24">
        <f t="shared" si="2"/>
        <v>3</v>
      </c>
      <c r="L30" s="24">
        <f t="shared" si="3"/>
        <v>2.5</v>
      </c>
      <c r="M30" s="26">
        <f t="shared" si="4"/>
        <v>2.5</v>
      </c>
      <c r="N30" s="24">
        <v>3.0</v>
      </c>
      <c r="O30" s="24">
        <v>5.0</v>
      </c>
      <c r="P30" s="24">
        <v>2.0</v>
      </c>
      <c r="Q30" s="24">
        <v>4.0</v>
      </c>
      <c r="R30" s="24">
        <v>1.0</v>
      </c>
      <c r="S30" s="24">
        <f t="shared" si="5"/>
        <v>15</v>
      </c>
      <c r="T30" s="45">
        <f t="shared" si="6"/>
        <v>8.823529412</v>
      </c>
      <c r="U30" s="21">
        <f t="shared" si="7"/>
        <v>6.5</v>
      </c>
      <c r="V30" s="22">
        <f t="shared" si="8"/>
        <v>9</v>
      </c>
      <c r="X30" s="21">
        <f t="shared" si="9"/>
        <v>9</v>
      </c>
      <c r="Y30" s="23">
        <f t="shared" si="10"/>
        <v>9</v>
      </c>
    </row>
    <row r="31" ht="15.75" customHeight="1">
      <c r="A31" s="24">
        <v>26.0</v>
      </c>
      <c r="B31" s="24">
        <v>2.0110304E7</v>
      </c>
      <c r="C31" s="24" t="s">
        <v>141</v>
      </c>
      <c r="D31" s="24" t="s">
        <v>27</v>
      </c>
      <c r="E31" s="24">
        <v>0.0</v>
      </c>
      <c r="F31" s="24">
        <v>0.0</v>
      </c>
      <c r="G31" s="24">
        <v>2.0</v>
      </c>
      <c r="H31" s="24">
        <v>1.0</v>
      </c>
      <c r="I31" s="24"/>
      <c r="J31" s="24">
        <f t="shared" si="1"/>
        <v>3</v>
      </c>
      <c r="K31" s="24">
        <f t="shared" si="2"/>
        <v>4</v>
      </c>
      <c r="L31" s="24">
        <f t="shared" si="3"/>
        <v>3.5</v>
      </c>
      <c r="M31" s="26">
        <f t="shared" si="4"/>
        <v>3.5</v>
      </c>
      <c r="N31" s="24">
        <v>1.0</v>
      </c>
      <c r="O31" s="24">
        <v>3.0</v>
      </c>
      <c r="P31" s="24">
        <v>3.0</v>
      </c>
      <c r="Q31" s="24">
        <v>2.0</v>
      </c>
      <c r="R31" s="24">
        <v>2.0</v>
      </c>
      <c r="S31" s="24">
        <f t="shared" si="5"/>
        <v>11</v>
      </c>
      <c r="T31" s="45">
        <f t="shared" si="6"/>
        <v>6.470588235</v>
      </c>
      <c r="U31" s="21">
        <f t="shared" si="7"/>
        <v>6.5</v>
      </c>
      <c r="V31" s="22">
        <f t="shared" si="8"/>
        <v>10</v>
      </c>
      <c r="X31" s="21">
        <f t="shared" si="9"/>
        <v>10</v>
      </c>
      <c r="Y31" s="23">
        <f t="shared" si="10"/>
        <v>10</v>
      </c>
    </row>
    <row r="32" ht="15.75" customHeight="1">
      <c r="A32" s="24">
        <v>27.0</v>
      </c>
      <c r="B32" s="24">
        <v>2.0110341E7</v>
      </c>
      <c r="C32" s="24" t="s">
        <v>142</v>
      </c>
      <c r="D32" s="24" t="s">
        <v>27</v>
      </c>
      <c r="E32" s="24">
        <v>0.0</v>
      </c>
      <c r="F32" s="24">
        <v>0.0</v>
      </c>
      <c r="G32" s="24">
        <v>2.0</v>
      </c>
      <c r="H32" s="24">
        <v>2.0</v>
      </c>
      <c r="I32" s="24"/>
      <c r="J32" s="24">
        <f t="shared" si="1"/>
        <v>4</v>
      </c>
      <c r="K32" s="24">
        <f t="shared" si="2"/>
        <v>4</v>
      </c>
      <c r="L32" s="24">
        <f t="shared" si="3"/>
        <v>4</v>
      </c>
      <c r="M32" s="26">
        <f t="shared" si="4"/>
        <v>4</v>
      </c>
      <c r="N32" s="24">
        <v>4.0</v>
      </c>
      <c r="O32" s="24">
        <v>4.0</v>
      </c>
      <c r="P32" s="24">
        <v>4.0</v>
      </c>
      <c r="Q32" s="24">
        <v>5.0</v>
      </c>
      <c r="R32" s="24">
        <v>3.0</v>
      </c>
      <c r="S32" s="24">
        <f t="shared" si="5"/>
        <v>20</v>
      </c>
      <c r="T32" s="45">
        <f t="shared" si="6"/>
        <v>11.76470588</v>
      </c>
      <c r="U32" s="21">
        <f t="shared" si="7"/>
        <v>6.5</v>
      </c>
      <c r="V32" s="22">
        <f t="shared" si="8"/>
        <v>10.5</v>
      </c>
      <c r="X32" s="21">
        <f t="shared" si="9"/>
        <v>10.5</v>
      </c>
      <c r="Y32" s="23">
        <f t="shared" si="10"/>
        <v>10</v>
      </c>
    </row>
    <row r="33" ht="15.75" customHeight="1">
      <c r="A33" s="24">
        <v>28.0</v>
      </c>
      <c r="B33" s="24">
        <v>2.0110065E7</v>
      </c>
      <c r="C33" s="24" t="s">
        <v>143</v>
      </c>
      <c r="D33" s="24" t="s">
        <v>27</v>
      </c>
      <c r="E33" s="24">
        <v>0.0</v>
      </c>
      <c r="F33" s="24">
        <v>0.0</v>
      </c>
      <c r="G33" s="24">
        <v>0.0</v>
      </c>
      <c r="H33" s="24">
        <v>0.0</v>
      </c>
      <c r="I33" s="24"/>
      <c r="J33" s="24">
        <f t="shared" si="1"/>
        <v>0</v>
      </c>
      <c r="K33" s="24">
        <f t="shared" si="2"/>
        <v>4</v>
      </c>
      <c r="L33" s="24">
        <f t="shared" si="3"/>
        <v>2</v>
      </c>
      <c r="M33" s="26">
        <f t="shared" si="4"/>
        <v>2</v>
      </c>
      <c r="N33" s="24">
        <v>5.0</v>
      </c>
      <c r="O33" s="24">
        <v>3.0</v>
      </c>
      <c r="P33" s="24"/>
      <c r="Q33" s="24">
        <v>5.0</v>
      </c>
      <c r="R33" s="24">
        <v>1.0</v>
      </c>
      <c r="S33" s="24">
        <f t="shared" si="5"/>
        <v>14</v>
      </c>
      <c r="T33" s="45">
        <f t="shared" si="6"/>
        <v>8.235294118</v>
      </c>
      <c r="U33" s="21">
        <f t="shared" si="7"/>
        <v>6.5</v>
      </c>
      <c r="V33" s="22">
        <f t="shared" si="8"/>
        <v>8.5</v>
      </c>
      <c r="X33" s="21">
        <f t="shared" si="9"/>
        <v>8.5</v>
      </c>
      <c r="Y33" s="23">
        <f t="shared" si="10"/>
        <v>8.5</v>
      </c>
    </row>
    <row r="34" ht="15.75" customHeight="1">
      <c r="A34" s="24">
        <v>29.0</v>
      </c>
      <c r="B34" s="48">
        <v>1.911037E7</v>
      </c>
      <c r="C34" s="24" t="s">
        <v>110</v>
      </c>
      <c r="D34" s="24" t="s">
        <v>27</v>
      </c>
      <c r="E34" s="24">
        <v>0.0</v>
      </c>
      <c r="F34" s="24" t="s">
        <v>27</v>
      </c>
      <c r="G34" s="24">
        <v>0.0</v>
      </c>
      <c r="H34" s="24"/>
      <c r="I34" s="24"/>
      <c r="J34" s="24">
        <f t="shared" si="1"/>
        <v>0</v>
      </c>
      <c r="K34" s="24">
        <f t="shared" si="2"/>
        <v>3</v>
      </c>
      <c r="L34" s="24">
        <f t="shared" si="3"/>
        <v>1.5</v>
      </c>
      <c r="M34" s="26">
        <f t="shared" si="4"/>
        <v>1.5</v>
      </c>
      <c r="N34" s="24"/>
      <c r="O34" s="24"/>
      <c r="P34" s="24"/>
      <c r="Q34" s="24"/>
      <c r="R34" s="24"/>
      <c r="S34" s="24">
        <f t="shared" si="5"/>
        <v>0</v>
      </c>
      <c r="T34" s="45">
        <f t="shared" si="6"/>
        <v>0</v>
      </c>
      <c r="U34" s="21">
        <f t="shared" si="7"/>
        <v>0</v>
      </c>
      <c r="V34" s="22">
        <f t="shared" si="8"/>
        <v>1.5</v>
      </c>
      <c r="X34" s="21">
        <f t="shared" si="9"/>
        <v>1.5</v>
      </c>
      <c r="Y34" s="23">
        <f t="shared" si="10"/>
        <v>1.5</v>
      </c>
    </row>
    <row r="35" ht="15.75" customHeight="1">
      <c r="A35" s="24">
        <v>30.0</v>
      </c>
      <c r="B35" s="24">
        <v>2.0110113E7</v>
      </c>
      <c r="C35" s="24" t="s">
        <v>144</v>
      </c>
      <c r="D35" s="24" t="s">
        <v>27</v>
      </c>
      <c r="E35" s="24"/>
      <c r="F35" s="24"/>
      <c r="G35" s="24"/>
      <c r="H35" s="24"/>
      <c r="I35" s="24"/>
      <c r="J35" s="24">
        <f t="shared" si="1"/>
        <v>0</v>
      </c>
      <c r="K35" s="24">
        <f t="shared" si="2"/>
        <v>4</v>
      </c>
      <c r="L35" s="24">
        <f t="shared" si="3"/>
        <v>2</v>
      </c>
      <c r="M35" s="26">
        <f t="shared" si="4"/>
        <v>2</v>
      </c>
      <c r="N35" s="24">
        <v>1.0</v>
      </c>
      <c r="O35" s="24">
        <v>3.0</v>
      </c>
      <c r="P35" s="24">
        <v>1.0</v>
      </c>
      <c r="Q35" s="24"/>
      <c r="R35" s="24"/>
      <c r="S35" s="24">
        <f t="shared" si="5"/>
        <v>5</v>
      </c>
      <c r="T35" s="45">
        <f t="shared" si="6"/>
        <v>2.941176471</v>
      </c>
      <c r="U35" s="21">
        <f t="shared" si="7"/>
        <v>2.941176471</v>
      </c>
      <c r="V35" s="22">
        <f t="shared" si="8"/>
        <v>4.941176471</v>
      </c>
      <c r="X35" s="21">
        <f t="shared" si="9"/>
        <v>5</v>
      </c>
      <c r="Y35" s="23">
        <f t="shared" si="10"/>
        <v>5</v>
      </c>
    </row>
    <row r="36" ht="15.75" customHeight="1"/>
    <row r="37" ht="15.75" customHeight="1">
      <c r="B37" s="5" t="s">
        <v>61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3"/>
    </row>
    <row r="38" ht="15.75" customHeight="1">
      <c r="B38" s="28" t="s">
        <v>62</v>
      </c>
      <c r="C38" s="2"/>
      <c r="D38" s="2"/>
      <c r="E38" s="3"/>
      <c r="F38" s="4"/>
      <c r="G38" s="4"/>
      <c r="H38" s="29" t="s">
        <v>63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3"/>
      <c r="U38" s="4"/>
      <c r="V38" s="29" t="s">
        <v>64</v>
      </c>
      <c r="W38" s="2"/>
      <c r="X38" s="2"/>
      <c r="Y38" s="2"/>
      <c r="Z38" s="3"/>
    </row>
    <row r="39" ht="15.75" customHeight="1">
      <c r="B39" s="30" t="s">
        <v>65</v>
      </c>
      <c r="C39" s="31" t="s">
        <v>66</v>
      </c>
      <c r="D39" s="2"/>
      <c r="E39" s="3"/>
      <c r="F39" s="4"/>
      <c r="G39" s="4"/>
      <c r="H39" s="31" t="s">
        <v>65</v>
      </c>
      <c r="I39" s="2"/>
      <c r="J39" s="2"/>
      <c r="K39" s="3"/>
      <c r="L39" s="31" t="s">
        <v>67</v>
      </c>
      <c r="M39" s="2"/>
      <c r="N39" s="2"/>
      <c r="O39" s="2"/>
      <c r="P39" s="2"/>
      <c r="Q39" s="2"/>
      <c r="R39" s="2"/>
      <c r="S39" s="2"/>
      <c r="T39" s="3"/>
      <c r="U39" s="4"/>
      <c r="V39" s="32" t="s">
        <v>68</v>
      </c>
      <c r="W39" s="33"/>
      <c r="X39" s="34" t="s">
        <v>69</v>
      </c>
      <c r="Y39" s="35"/>
      <c r="Z39" s="33"/>
    </row>
    <row r="40" ht="15.75" customHeight="1">
      <c r="B40" s="30" t="s">
        <v>70</v>
      </c>
      <c r="C40" s="31" t="s">
        <v>71</v>
      </c>
      <c r="D40" s="2"/>
      <c r="E40" s="3"/>
      <c r="F40" s="4"/>
      <c r="G40" s="4"/>
      <c r="H40" s="31" t="s">
        <v>72</v>
      </c>
      <c r="I40" s="2"/>
      <c r="J40" s="2"/>
      <c r="K40" s="3"/>
      <c r="L40" s="31" t="s">
        <v>73</v>
      </c>
      <c r="M40" s="2"/>
      <c r="N40" s="2"/>
      <c r="O40" s="2"/>
      <c r="P40" s="2"/>
      <c r="Q40" s="2"/>
      <c r="R40" s="2"/>
      <c r="S40" s="2"/>
      <c r="T40" s="3"/>
      <c r="U40" s="4"/>
      <c r="V40" s="15"/>
      <c r="W40" s="36"/>
      <c r="X40" s="15"/>
      <c r="Z40" s="36"/>
    </row>
    <row r="41" ht="15.75" customHeight="1">
      <c r="B41" s="30" t="s">
        <v>74</v>
      </c>
      <c r="C41" s="31" t="s">
        <v>75</v>
      </c>
      <c r="D41" s="2"/>
      <c r="E41" s="3"/>
      <c r="F41" s="4"/>
      <c r="G41" s="4"/>
      <c r="H41" s="31" t="s">
        <v>76</v>
      </c>
      <c r="I41" s="2"/>
      <c r="J41" s="2"/>
      <c r="K41" s="3"/>
      <c r="L41" s="31" t="s">
        <v>77</v>
      </c>
      <c r="M41" s="2"/>
      <c r="N41" s="2"/>
      <c r="O41" s="2"/>
      <c r="P41" s="2"/>
      <c r="Q41" s="2"/>
      <c r="R41" s="2"/>
      <c r="S41" s="2"/>
      <c r="T41" s="3"/>
      <c r="U41" s="4"/>
      <c r="V41" s="15"/>
      <c r="W41" s="36"/>
      <c r="X41" s="15"/>
      <c r="Z41" s="36"/>
    </row>
    <row r="42" ht="15.75" customHeight="1">
      <c r="B42" s="30" t="s">
        <v>78</v>
      </c>
      <c r="C42" s="30" t="s">
        <v>77</v>
      </c>
      <c r="D42" s="30"/>
      <c r="E42" s="30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5"/>
      <c r="W42" s="36"/>
      <c r="X42" s="15"/>
      <c r="Z42" s="36"/>
    </row>
    <row r="43" ht="15.75" customHeight="1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7"/>
      <c r="W43" s="38"/>
      <c r="X43" s="37"/>
      <c r="Y43" s="39"/>
      <c r="Z43" s="38"/>
    </row>
    <row r="44" ht="15.75" customHeight="1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2" t="s">
        <v>79</v>
      </c>
      <c r="W44" s="33"/>
      <c r="X44" s="40" t="s">
        <v>80</v>
      </c>
      <c r="Y44" s="35"/>
      <c r="Z44" s="33"/>
    </row>
    <row r="45" ht="15.75" customHeight="1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7"/>
      <c r="W45" s="38"/>
      <c r="X45" s="37"/>
      <c r="Y45" s="39"/>
      <c r="Z45" s="38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L2:L4"/>
    <mergeCell ref="M2:M4"/>
    <mergeCell ref="S2:S4"/>
    <mergeCell ref="T2:T4"/>
    <mergeCell ref="J1:M1"/>
    <mergeCell ref="S1:U1"/>
    <mergeCell ref="V1:V4"/>
    <mergeCell ref="X1:X4"/>
    <mergeCell ref="Y1:Y4"/>
    <mergeCell ref="J2:J4"/>
    <mergeCell ref="K2:K4"/>
    <mergeCell ref="V38:Z38"/>
    <mergeCell ref="V39:W43"/>
    <mergeCell ref="X39:Z43"/>
    <mergeCell ref="V44:W45"/>
    <mergeCell ref="X44:Z45"/>
    <mergeCell ref="H39:K39"/>
    <mergeCell ref="H40:K40"/>
    <mergeCell ref="C41:E41"/>
    <mergeCell ref="H41:K41"/>
    <mergeCell ref="L40:T40"/>
    <mergeCell ref="L41:T41"/>
    <mergeCell ref="U2:U4"/>
    <mergeCell ref="B37:Z37"/>
    <mergeCell ref="B38:E38"/>
    <mergeCell ref="H38:T38"/>
    <mergeCell ref="C39:E39"/>
    <mergeCell ref="L39:T39"/>
    <mergeCell ref="C40:E4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