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av\Downloads\"/>
    </mc:Choice>
  </mc:AlternateContent>
  <xr:revisionPtr revIDLastSave="0" documentId="13_ncr:1_{849D6B81-F07B-4F21-80EE-E1C7C2B8111A}" xr6:coauthVersionLast="47" xr6:coauthVersionMax="47" xr10:uidLastSave="{00000000-0000-0000-0000-000000000000}"/>
  <bookViews>
    <workbookView xWindow="-108" yWindow="-108" windowWidth="23256" windowHeight="12456" xr2:uid="{F2D18DA7-AA2C-8C49-89F8-CB370722ABF9}"/>
  </bookViews>
  <sheets>
    <sheet name="Page Sessions" sheetId="1" r:id="rId1"/>
    <sheet name="Traffic" sheetId="2" r:id="rId2"/>
  </sheets>
  <definedNames>
    <definedName name="_xlnm._FilterDatabase" localSheetId="0" hidden="1">'Page Sessions'!$A$3:$P$824</definedName>
    <definedName name="_xlnm._FilterDatabase" localSheetId="1" hidden="1">Traffic!$A$1:$C$822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" i="1" l="1"/>
  <c r="N16" i="1"/>
  <c r="N2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N12" i="1"/>
  <c r="N13" i="1"/>
  <c r="N14" i="1"/>
  <c r="N15" i="1"/>
  <c r="N17" i="1"/>
  <c r="N18" i="1"/>
  <c r="N19" i="1"/>
  <c r="N20" i="1"/>
  <c r="N21" i="1"/>
  <c r="N22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11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2" i="2"/>
  <c r="H4" i="1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C5" i="1" l="1"/>
  <c r="C6" i="1" l="1"/>
  <c r="H5" i="1"/>
  <c r="C7" i="1" l="1"/>
  <c r="H6" i="1"/>
  <c r="C8" i="1" l="1"/>
  <c r="H7" i="1"/>
  <c r="C9" i="1" l="1"/>
  <c r="H8" i="1"/>
  <c r="C10" i="1" l="1"/>
  <c r="H9" i="1"/>
  <c r="C11" i="1" l="1"/>
  <c r="H10" i="1"/>
  <c r="C12" i="1" l="1"/>
  <c r="H11" i="1"/>
  <c r="C13" i="1" l="1"/>
  <c r="H12" i="1"/>
  <c r="C14" i="1" l="1"/>
  <c r="H13" i="1"/>
  <c r="C15" i="1" l="1"/>
  <c r="H14" i="1"/>
  <c r="C16" i="1" l="1"/>
  <c r="H15" i="1"/>
  <c r="C17" i="1" l="1"/>
  <c r="H16" i="1"/>
  <c r="C18" i="1" l="1"/>
  <c r="H17" i="1"/>
  <c r="C19" i="1" l="1"/>
  <c r="H18" i="1"/>
  <c r="C20" i="1" l="1"/>
  <c r="H19" i="1"/>
  <c r="C21" i="1" l="1"/>
  <c r="H20" i="1"/>
  <c r="C22" i="1" l="1"/>
  <c r="H21" i="1"/>
  <c r="C23" i="1" l="1"/>
  <c r="H22" i="1"/>
  <c r="C24" i="1" l="1"/>
  <c r="H23" i="1"/>
  <c r="C25" i="1" l="1"/>
  <c r="H24" i="1"/>
  <c r="C26" i="1" l="1"/>
  <c r="H25" i="1"/>
  <c r="C27" i="1" l="1"/>
  <c r="H26" i="1"/>
  <c r="C28" i="1" l="1"/>
  <c r="H27" i="1"/>
  <c r="C29" i="1" l="1"/>
  <c r="H28" i="1"/>
  <c r="C30" i="1" l="1"/>
  <c r="H29" i="1"/>
  <c r="C31" i="1" l="1"/>
  <c r="H30" i="1"/>
  <c r="C32" i="1" l="1"/>
  <c r="H31" i="1"/>
  <c r="C33" i="1" l="1"/>
  <c r="H32" i="1"/>
  <c r="C34" i="1" l="1"/>
  <c r="H33" i="1"/>
  <c r="C35" i="1" l="1"/>
  <c r="H34" i="1"/>
  <c r="C36" i="1" l="1"/>
  <c r="H35" i="1"/>
  <c r="C37" i="1" l="1"/>
  <c r="H36" i="1"/>
  <c r="C38" i="1" l="1"/>
  <c r="H37" i="1"/>
  <c r="C39" i="1" l="1"/>
  <c r="H38" i="1"/>
  <c r="C40" i="1" l="1"/>
  <c r="H39" i="1"/>
  <c r="C41" i="1" l="1"/>
  <c r="H40" i="1"/>
  <c r="C42" i="1" l="1"/>
  <c r="H41" i="1"/>
  <c r="C43" i="1" l="1"/>
  <c r="H42" i="1"/>
  <c r="C44" i="1" l="1"/>
  <c r="H43" i="1"/>
  <c r="C45" i="1" l="1"/>
  <c r="H44" i="1"/>
  <c r="C46" i="1" l="1"/>
  <c r="H45" i="1"/>
  <c r="C47" i="1" l="1"/>
  <c r="H46" i="1"/>
  <c r="C48" i="1" l="1"/>
  <c r="H47" i="1"/>
  <c r="C49" i="1" l="1"/>
  <c r="H48" i="1"/>
  <c r="C50" i="1" l="1"/>
  <c r="H49" i="1"/>
  <c r="C51" i="1" l="1"/>
  <c r="H50" i="1"/>
  <c r="C52" i="1" l="1"/>
  <c r="H51" i="1"/>
  <c r="C53" i="1" l="1"/>
  <c r="H52" i="1"/>
  <c r="C54" i="1" l="1"/>
  <c r="H53" i="1"/>
  <c r="C55" i="1" l="1"/>
  <c r="H54" i="1"/>
  <c r="C56" i="1" l="1"/>
  <c r="H55" i="1"/>
  <c r="C57" i="1" l="1"/>
  <c r="H56" i="1"/>
  <c r="C58" i="1" l="1"/>
  <c r="H57" i="1"/>
  <c r="C59" i="1" l="1"/>
  <c r="H58" i="1"/>
  <c r="C60" i="1" l="1"/>
  <c r="H59" i="1"/>
  <c r="C61" i="1" l="1"/>
  <c r="H60" i="1"/>
  <c r="C62" i="1" l="1"/>
  <c r="H61" i="1"/>
  <c r="C63" i="1" l="1"/>
  <c r="H62" i="1"/>
  <c r="C64" i="1" l="1"/>
  <c r="H63" i="1"/>
  <c r="C65" i="1" l="1"/>
  <c r="H64" i="1"/>
  <c r="C66" i="1" l="1"/>
  <c r="H65" i="1"/>
  <c r="C67" i="1" l="1"/>
  <c r="H66" i="1"/>
  <c r="C68" i="1" l="1"/>
  <c r="H67" i="1"/>
  <c r="C69" i="1" l="1"/>
  <c r="H68" i="1"/>
  <c r="C70" i="1" l="1"/>
  <c r="H69" i="1"/>
  <c r="C71" i="1" l="1"/>
  <c r="H70" i="1"/>
  <c r="C72" i="1" l="1"/>
  <c r="H71" i="1"/>
  <c r="C73" i="1" l="1"/>
  <c r="H72" i="1"/>
  <c r="C74" i="1" l="1"/>
  <c r="H73" i="1"/>
  <c r="C75" i="1" l="1"/>
  <c r="H74" i="1"/>
  <c r="C76" i="1" l="1"/>
  <c r="H75" i="1"/>
  <c r="C77" i="1" l="1"/>
  <c r="H76" i="1"/>
  <c r="C78" i="1" l="1"/>
  <c r="H77" i="1"/>
  <c r="C79" i="1" l="1"/>
  <c r="H78" i="1"/>
  <c r="C80" i="1" l="1"/>
  <c r="H79" i="1"/>
  <c r="C81" i="1" l="1"/>
  <c r="H80" i="1"/>
  <c r="C82" i="1" l="1"/>
  <c r="H81" i="1"/>
  <c r="C83" i="1" l="1"/>
  <c r="H82" i="1"/>
  <c r="C84" i="1" l="1"/>
  <c r="H83" i="1"/>
  <c r="C85" i="1" l="1"/>
  <c r="H84" i="1"/>
  <c r="C86" i="1" l="1"/>
  <c r="H85" i="1"/>
  <c r="C87" i="1" l="1"/>
  <c r="H86" i="1"/>
  <c r="C88" i="1" l="1"/>
  <c r="H87" i="1"/>
  <c r="C89" i="1" l="1"/>
  <c r="H88" i="1"/>
  <c r="C90" i="1" l="1"/>
  <c r="H89" i="1"/>
  <c r="C91" i="1" l="1"/>
  <c r="H90" i="1"/>
  <c r="C92" i="1" l="1"/>
  <c r="H91" i="1"/>
  <c r="C93" i="1" l="1"/>
  <c r="H92" i="1"/>
  <c r="C94" i="1" l="1"/>
  <c r="H93" i="1"/>
  <c r="C95" i="1" l="1"/>
  <c r="H94" i="1"/>
  <c r="C96" i="1" l="1"/>
  <c r="H95" i="1"/>
  <c r="C97" i="1" l="1"/>
  <c r="H96" i="1"/>
  <c r="C98" i="1" l="1"/>
  <c r="H97" i="1"/>
  <c r="C99" i="1" l="1"/>
  <c r="H98" i="1"/>
  <c r="C100" i="1" l="1"/>
  <c r="H99" i="1"/>
  <c r="C101" i="1" l="1"/>
  <c r="H100" i="1"/>
  <c r="C102" i="1" l="1"/>
  <c r="H101" i="1"/>
  <c r="C103" i="1" l="1"/>
  <c r="H102" i="1"/>
  <c r="C104" i="1" l="1"/>
  <c r="H103" i="1"/>
  <c r="C105" i="1" l="1"/>
  <c r="H104" i="1"/>
  <c r="C106" i="1" l="1"/>
  <c r="H105" i="1"/>
  <c r="C107" i="1" l="1"/>
  <c r="H106" i="1"/>
  <c r="C108" i="1" l="1"/>
  <c r="H107" i="1"/>
  <c r="C109" i="1" l="1"/>
  <c r="H108" i="1"/>
  <c r="C110" i="1" l="1"/>
  <c r="H109" i="1"/>
  <c r="C111" i="1" l="1"/>
  <c r="H110" i="1"/>
  <c r="C112" i="1" l="1"/>
  <c r="H111" i="1"/>
  <c r="C113" i="1" l="1"/>
  <c r="H112" i="1"/>
  <c r="C114" i="1" l="1"/>
  <c r="H113" i="1"/>
  <c r="C115" i="1" l="1"/>
  <c r="H114" i="1"/>
  <c r="C116" i="1" l="1"/>
  <c r="H115" i="1"/>
  <c r="C117" i="1" l="1"/>
  <c r="H116" i="1"/>
  <c r="C118" i="1" l="1"/>
  <c r="H117" i="1"/>
  <c r="C119" i="1" l="1"/>
  <c r="H118" i="1"/>
  <c r="C120" i="1" l="1"/>
  <c r="H119" i="1"/>
  <c r="C121" i="1" l="1"/>
  <c r="H120" i="1"/>
  <c r="C122" i="1" l="1"/>
  <c r="H121" i="1"/>
  <c r="C123" i="1" l="1"/>
  <c r="H122" i="1"/>
  <c r="C124" i="1" l="1"/>
  <c r="H123" i="1"/>
  <c r="C125" i="1" l="1"/>
  <c r="H124" i="1"/>
  <c r="C126" i="1" l="1"/>
  <c r="H125" i="1"/>
  <c r="C127" i="1" l="1"/>
  <c r="H126" i="1"/>
  <c r="C128" i="1" l="1"/>
  <c r="H127" i="1"/>
  <c r="C129" i="1" l="1"/>
  <c r="H128" i="1"/>
  <c r="C130" i="1" l="1"/>
  <c r="H129" i="1"/>
  <c r="C131" i="1" l="1"/>
  <c r="H130" i="1"/>
  <c r="C132" i="1" l="1"/>
  <c r="H131" i="1"/>
  <c r="C133" i="1" l="1"/>
  <c r="H132" i="1"/>
  <c r="C134" i="1" l="1"/>
  <c r="H133" i="1"/>
  <c r="C135" i="1" l="1"/>
  <c r="H134" i="1"/>
  <c r="C136" i="1" l="1"/>
  <c r="H135" i="1"/>
  <c r="C137" i="1" l="1"/>
  <c r="H136" i="1"/>
  <c r="C138" i="1" l="1"/>
  <c r="H137" i="1"/>
  <c r="C139" i="1" l="1"/>
  <c r="H138" i="1"/>
  <c r="C140" i="1" l="1"/>
  <c r="H139" i="1"/>
  <c r="C141" i="1" l="1"/>
  <c r="H140" i="1"/>
  <c r="C142" i="1" l="1"/>
  <c r="H141" i="1"/>
  <c r="C143" i="1" l="1"/>
  <c r="H142" i="1"/>
  <c r="C144" i="1" l="1"/>
  <c r="H143" i="1"/>
  <c r="C145" i="1" l="1"/>
  <c r="H144" i="1"/>
  <c r="C146" i="1" l="1"/>
  <c r="H145" i="1"/>
  <c r="C147" i="1" l="1"/>
  <c r="H146" i="1"/>
  <c r="C148" i="1" l="1"/>
  <c r="H147" i="1"/>
  <c r="C149" i="1" l="1"/>
  <c r="H148" i="1"/>
  <c r="C150" i="1" l="1"/>
  <c r="H149" i="1"/>
  <c r="C151" i="1" l="1"/>
  <c r="H150" i="1"/>
  <c r="C152" i="1" l="1"/>
  <c r="H151" i="1"/>
  <c r="C153" i="1" l="1"/>
  <c r="H152" i="1"/>
  <c r="C154" i="1" l="1"/>
  <c r="H153" i="1"/>
  <c r="C155" i="1" l="1"/>
  <c r="H154" i="1"/>
  <c r="C156" i="1" l="1"/>
  <c r="H155" i="1"/>
  <c r="C157" i="1" l="1"/>
  <c r="H156" i="1"/>
  <c r="C158" i="1" l="1"/>
  <c r="H157" i="1"/>
  <c r="C159" i="1" l="1"/>
  <c r="H158" i="1"/>
  <c r="C160" i="1" l="1"/>
  <c r="H159" i="1"/>
  <c r="C161" i="1" l="1"/>
  <c r="H160" i="1"/>
  <c r="C162" i="1" l="1"/>
  <c r="H161" i="1"/>
  <c r="C163" i="1" l="1"/>
  <c r="H162" i="1"/>
  <c r="C164" i="1" l="1"/>
  <c r="H163" i="1"/>
  <c r="C165" i="1" l="1"/>
  <c r="H164" i="1"/>
  <c r="C166" i="1" l="1"/>
  <c r="H165" i="1"/>
  <c r="C167" i="1" l="1"/>
  <c r="H166" i="1"/>
  <c r="C168" i="1" l="1"/>
  <c r="H167" i="1"/>
  <c r="C169" i="1" l="1"/>
  <c r="H168" i="1"/>
  <c r="C170" i="1" l="1"/>
  <c r="H169" i="1"/>
  <c r="C171" i="1" l="1"/>
  <c r="H170" i="1"/>
  <c r="C172" i="1" l="1"/>
  <c r="H171" i="1"/>
  <c r="C173" i="1" l="1"/>
  <c r="H172" i="1"/>
  <c r="C174" i="1" l="1"/>
  <c r="H173" i="1"/>
  <c r="C175" i="1" l="1"/>
  <c r="H174" i="1"/>
  <c r="C176" i="1" l="1"/>
  <c r="H175" i="1"/>
  <c r="C177" i="1" l="1"/>
  <c r="H176" i="1"/>
  <c r="C178" i="1" l="1"/>
  <c r="H177" i="1"/>
  <c r="C179" i="1" l="1"/>
  <c r="H178" i="1"/>
  <c r="C180" i="1" l="1"/>
  <c r="H179" i="1"/>
  <c r="C181" i="1" l="1"/>
  <c r="H180" i="1"/>
  <c r="C182" i="1" l="1"/>
  <c r="H181" i="1"/>
  <c r="C183" i="1" l="1"/>
  <c r="H182" i="1"/>
  <c r="C184" i="1" l="1"/>
  <c r="H183" i="1"/>
  <c r="C185" i="1" l="1"/>
  <c r="H184" i="1"/>
  <c r="C186" i="1" l="1"/>
  <c r="H185" i="1"/>
  <c r="C187" i="1" l="1"/>
  <c r="H186" i="1"/>
  <c r="C188" i="1" l="1"/>
  <c r="H187" i="1"/>
  <c r="C189" i="1" l="1"/>
  <c r="H188" i="1"/>
  <c r="C190" i="1" l="1"/>
  <c r="H189" i="1"/>
  <c r="C191" i="1" l="1"/>
  <c r="H190" i="1"/>
  <c r="C192" i="1" l="1"/>
  <c r="H191" i="1"/>
  <c r="C193" i="1" l="1"/>
  <c r="H192" i="1"/>
  <c r="C194" i="1" l="1"/>
  <c r="H193" i="1"/>
  <c r="C195" i="1" l="1"/>
  <c r="H194" i="1"/>
  <c r="C196" i="1" l="1"/>
  <c r="H195" i="1"/>
  <c r="C197" i="1" l="1"/>
  <c r="H196" i="1"/>
  <c r="C198" i="1" l="1"/>
  <c r="H197" i="1"/>
  <c r="C199" i="1" l="1"/>
  <c r="H198" i="1"/>
  <c r="C200" i="1" l="1"/>
  <c r="H199" i="1"/>
  <c r="C201" i="1" l="1"/>
  <c r="H200" i="1"/>
  <c r="C202" i="1" l="1"/>
  <c r="H201" i="1"/>
  <c r="C203" i="1" l="1"/>
  <c r="H202" i="1"/>
  <c r="C204" i="1" l="1"/>
  <c r="H203" i="1"/>
  <c r="C205" i="1" l="1"/>
  <c r="H204" i="1"/>
  <c r="C206" i="1" l="1"/>
  <c r="H205" i="1"/>
  <c r="C207" i="1" l="1"/>
  <c r="H206" i="1"/>
  <c r="C208" i="1" l="1"/>
  <c r="H207" i="1"/>
  <c r="C209" i="1" l="1"/>
  <c r="H208" i="1"/>
  <c r="C210" i="1" l="1"/>
  <c r="H209" i="1"/>
  <c r="C211" i="1" l="1"/>
  <c r="H210" i="1"/>
  <c r="C212" i="1" l="1"/>
  <c r="H211" i="1"/>
  <c r="C213" i="1" l="1"/>
  <c r="H212" i="1"/>
  <c r="C214" i="1" l="1"/>
  <c r="H213" i="1"/>
  <c r="C215" i="1" l="1"/>
  <c r="H214" i="1"/>
  <c r="C216" i="1" l="1"/>
  <c r="H215" i="1"/>
  <c r="C217" i="1" l="1"/>
  <c r="H216" i="1"/>
  <c r="C218" i="1" l="1"/>
  <c r="H217" i="1"/>
  <c r="C219" i="1" l="1"/>
  <c r="H218" i="1"/>
  <c r="C220" i="1" l="1"/>
  <c r="H219" i="1"/>
  <c r="C221" i="1" l="1"/>
  <c r="H220" i="1"/>
  <c r="C222" i="1" l="1"/>
  <c r="H221" i="1"/>
  <c r="C223" i="1" l="1"/>
  <c r="H222" i="1"/>
  <c r="C224" i="1" l="1"/>
  <c r="H223" i="1"/>
  <c r="C225" i="1" l="1"/>
  <c r="H224" i="1"/>
  <c r="C226" i="1" l="1"/>
  <c r="H225" i="1"/>
  <c r="C227" i="1" l="1"/>
  <c r="H226" i="1"/>
  <c r="C228" i="1" l="1"/>
  <c r="H227" i="1"/>
  <c r="C229" i="1" l="1"/>
  <c r="H228" i="1"/>
  <c r="C230" i="1" l="1"/>
  <c r="H229" i="1"/>
  <c r="C231" i="1" l="1"/>
  <c r="H230" i="1"/>
  <c r="C232" i="1" l="1"/>
  <c r="H231" i="1"/>
  <c r="C233" i="1" l="1"/>
  <c r="H232" i="1"/>
  <c r="C234" i="1" l="1"/>
  <c r="H233" i="1"/>
  <c r="C235" i="1" l="1"/>
  <c r="H234" i="1"/>
  <c r="C236" i="1" l="1"/>
  <c r="H235" i="1"/>
  <c r="C237" i="1" l="1"/>
  <c r="H236" i="1"/>
  <c r="C238" i="1" l="1"/>
  <c r="H237" i="1"/>
  <c r="C239" i="1" l="1"/>
  <c r="H238" i="1"/>
  <c r="C240" i="1" l="1"/>
  <c r="H239" i="1"/>
  <c r="C241" i="1" l="1"/>
  <c r="H240" i="1"/>
  <c r="C242" i="1" l="1"/>
  <c r="H241" i="1"/>
  <c r="C243" i="1" l="1"/>
  <c r="H242" i="1"/>
  <c r="C244" i="1" l="1"/>
  <c r="H243" i="1"/>
  <c r="C245" i="1" l="1"/>
  <c r="H244" i="1"/>
  <c r="C246" i="1" l="1"/>
  <c r="H245" i="1"/>
  <c r="C247" i="1" l="1"/>
  <c r="H246" i="1"/>
  <c r="C248" i="1" l="1"/>
  <c r="H247" i="1"/>
  <c r="C249" i="1" l="1"/>
  <c r="H248" i="1"/>
  <c r="C250" i="1" l="1"/>
  <c r="H249" i="1"/>
  <c r="C251" i="1" l="1"/>
  <c r="H250" i="1"/>
  <c r="C252" i="1" l="1"/>
  <c r="H251" i="1"/>
  <c r="C253" i="1" l="1"/>
  <c r="H252" i="1"/>
  <c r="C254" i="1" l="1"/>
  <c r="H253" i="1"/>
  <c r="C255" i="1" l="1"/>
  <c r="H254" i="1"/>
  <c r="C256" i="1" l="1"/>
  <c r="H255" i="1"/>
  <c r="C257" i="1" l="1"/>
  <c r="H256" i="1"/>
  <c r="C258" i="1" l="1"/>
  <c r="H257" i="1"/>
  <c r="C259" i="1" l="1"/>
  <c r="H258" i="1"/>
  <c r="C260" i="1" l="1"/>
  <c r="H259" i="1"/>
  <c r="C261" i="1" l="1"/>
  <c r="H260" i="1"/>
  <c r="C262" i="1" l="1"/>
  <c r="H261" i="1"/>
  <c r="C263" i="1" l="1"/>
  <c r="H262" i="1"/>
  <c r="C264" i="1" l="1"/>
  <c r="H263" i="1"/>
  <c r="C265" i="1" l="1"/>
  <c r="H264" i="1"/>
  <c r="C266" i="1" l="1"/>
  <c r="H265" i="1"/>
  <c r="C267" i="1" l="1"/>
  <c r="H266" i="1"/>
  <c r="C268" i="1" l="1"/>
  <c r="H267" i="1"/>
  <c r="C269" i="1" l="1"/>
  <c r="H268" i="1"/>
  <c r="C270" i="1" l="1"/>
  <c r="H269" i="1"/>
  <c r="C271" i="1" l="1"/>
  <c r="H270" i="1"/>
  <c r="C272" i="1" l="1"/>
  <c r="H271" i="1"/>
  <c r="C273" i="1" l="1"/>
  <c r="H272" i="1"/>
  <c r="C274" i="1" l="1"/>
  <c r="H273" i="1"/>
  <c r="C275" i="1" l="1"/>
  <c r="H274" i="1"/>
  <c r="C276" i="1" l="1"/>
  <c r="H275" i="1"/>
  <c r="C277" i="1" l="1"/>
  <c r="H276" i="1"/>
  <c r="C278" i="1" l="1"/>
  <c r="H277" i="1"/>
  <c r="C279" i="1" l="1"/>
  <c r="H278" i="1"/>
  <c r="C280" i="1" l="1"/>
  <c r="H279" i="1"/>
  <c r="C281" i="1" l="1"/>
  <c r="H280" i="1"/>
  <c r="C282" i="1" l="1"/>
  <c r="H281" i="1"/>
  <c r="C283" i="1" l="1"/>
  <c r="H282" i="1"/>
  <c r="C284" i="1" l="1"/>
  <c r="H283" i="1"/>
  <c r="C285" i="1" l="1"/>
  <c r="H284" i="1"/>
  <c r="C286" i="1" l="1"/>
  <c r="H285" i="1"/>
  <c r="C287" i="1" l="1"/>
  <c r="H286" i="1"/>
  <c r="C288" i="1" l="1"/>
  <c r="H287" i="1"/>
  <c r="C289" i="1" l="1"/>
  <c r="H288" i="1"/>
  <c r="C290" i="1" l="1"/>
  <c r="H289" i="1"/>
  <c r="C291" i="1" l="1"/>
  <c r="H290" i="1"/>
  <c r="C292" i="1" l="1"/>
  <c r="H291" i="1"/>
  <c r="C293" i="1" l="1"/>
  <c r="H292" i="1"/>
  <c r="C294" i="1" l="1"/>
  <c r="H293" i="1"/>
  <c r="C295" i="1" l="1"/>
  <c r="H294" i="1"/>
  <c r="C296" i="1" l="1"/>
  <c r="H295" i="1"/>
  <c r="C297" i="1" l="1"/>
  <c r="H296" i="1"/>
  <c r="C298" i="1" l="1"/>
  <c r="H297" i="1"/>
  <c r="C299" i="1" l="1"/>
  <c r="H298" i="1"/>
  <c r="C300" i="1" l="1"/>
  <c r="H299" i="1"/>
  <c r="C301" i="1" l="1"/>
  <c r="H300" i="1"/>
  <c r="C302" i="1" l="1"/>
  <c r="H301" i="1"/>
  <c r="C303" i="1" l="1"/>
  <c r="H302" i="1"/>
  <c r="C304" i="1" l="1"/>
  <c r="H303" i="1"/>
  <c r="C305" i="1" l="1"/>
  <c r="H304" i="1"/>
  <c r="C306" i="1" l="1"/>
  <c r="H305" i="1"/>
  <c r="C307" i="1" l="1"/>
  <c r="H306" i="1"/>
  <c r="C308" i="1" l="1"/>
  <c r="H307" i="1"/>
  <c r="C309" i="1" l="1"/>
  <c r="H308" i="1"/>
  <c r="C310" i="1" l="1"/>
  <c r="H309" i="1"/>
  <c r="C311" i="1" l="1"/>
  <c r="H310" i="1"/>
  <c r="C312" i="1" l="1"/>
  <c r="H311" i="1"/>
  <c r="C313" i="1" l="1"/>
  <c r="H312" i="1"/>
  <c r="C314" i="1" l="1"/>
  <c r="H313" i="1"/>
  <c r="C315" i="1" l="1"/>
  <c r="H314" i="1"/>
  <c r="C316" i="1" l="1"/>
  <c r="H315" i="1"/>
  <c r="C317" i="1" l="1"/>
  <c r="H316" i="1"/>
  <c r="C318" i="1" l="1"/>
  <c r="H317" i="1"/>
  <c r="C319" i="1" l="1"/>
  <c r="H318" i="1"/>
  <c r="C320" i="1" l="1"/>
  <c r="H319" i="1"/>
  <c r="C321" i="1" l="1"/>
  <c r="H320" i="1"/>
  <c r="C322" i="1" l="1"/>
  <c r="H321" i="1"/>
  <c r="C323" i="1" l="1"/>
  <c r="H322" i="1"/>
  <c r="C324" i="1" l="1"/>
  <c r="H323" i="1"/>
  <c r="C325" i="1" l="1"/>
  <c r="H324" i="1"/>
  <c r="C326" i="1" l="1"/>
  <c r="H325" i="1"/>
  <c r="C327" i="1" l="1"/>
  <c r="H326" i="1"/>
  <c r="C328" i="1" l="1"/>
  <c r="H327" i="1"/>
  <c r="C329" i="1" l="1"/>
  <c r="H328" i="1"/>
  <c r="C330" i="1" l="1"/>
  <c r="H329" i="1"/>
  <c r="C331" i="1" l="1"/>
  <c r="H330" i="1"/>
  <c r="C332" i="1" l="1"/>
  <c r="H331" i="1"/>
  <c r="C333" i="1" l="1"/>
  <c r="H332" i="1"/>
  <c r="C334" i="1" l="1"/>
  <c r="H333" i="1"/>
  <c r="C335" i="1" l="1"/>
  <c r="H334" i="1"/>
  <c r="C336" i="1" l="1"/>
  <c r="H335" i="1"/>
  <c r="C337" i="1" l="1"/>
  <c r="H336" i="1"/>
  <c r="C338" i="1" l="1"/>
  <c r="H337" i="1"/>
  <c r="C339" i="1" l="1"/>
  <c r="H338" i="1"/>
  <c r="C340" i="1" l="1"/>
  <c r="H339" i="1"/>
  <c r="C341" i="1" l="1"/>
  <c r="H340" i="1"/>
  <c r="C342" i="1" l="1"/>
  <c r="H341" i="1"/>
  <c r="C343" i="1" l="1"/>
  <c r="H342" i="1"/>
  <c r="C344" i="1" l="1"/>
  <c r="H343" i="1"/>
  <c r="C345" i="1" l="1"/>
  <c r="H344" i="1"/>
  <c r="C346" i="1" l="1"/>
  <c r="H345" i="1"/>
  <c r="C347" i="1" l="1"/>
  <c r="H346" i="1"/>
  <c r="C348" i="1" l="1"/>
  <c r="H347" i="1"/>
  <c r="C349" i="1" l="1"/>
  <c r="H348" i="1"/>
  <c r="C350" i="1" l="1"/>
  <c r="H349" i="1"/>
  <c r="C351" i="1" l="1"/>
  <c r="H350" i="1"/>
  <c r="C352" i="1" l="1"/>
  <c r="H351" i="1"/>
  <c r="C353" i="1" l="1"/>
  <c r="H352" i="1"/>
  <c r="C354" i="1" l="1"/>
  <c r="H353" i="1"/>
  <c r="C355" i="1" l="1"/>
  <c r="H354" i="1"/>
  <c r="C356" i="1" l="1"/>
  <c r="H355" i="1"/>
  <c r="C357" i="1" l="1"/>
  <c r="H356" i="1"/>
  <c r="C358" i="1" l="1"/>
  <c r="H357" i="1"/>
  <c r="C359" i="1" l="1"/>
  <c r="H358" i="1"/>
  <c r="C360" i="1" l="1"/>
  <c r="H359" i="1"/>
  <c r="C361" i="1" l="1"/>
  <c r="H360" i="1"/>
  <c r="C362" i="1" l="1"/>
  <c r="H361" i="1"/>
  <c r="C363" i="1" l="1"/>
  <c r="H362" i="1"/>
  <c r="C364" i="1" l="1"/>
  <c r="H363" i="1"/>
  <c r="C365" i="1" l="1"/>
  <c r="H364" i="1"/>
  <c r="C366" i="1" l="1"/>
  <c r="H365" i="1"/>
  <c r="C367" i="1" l="1"/>
  <c r="H366" i="1"/>
  <c r="C368" i="1" l="1"/>
  <c r="H367" i="1"/>
  <c r="C369" i="1" l="1"/>
  <c r="H368" i="1"/>
  <c r="C370" i="1" l="1"/>
  <c r="H369" i="1"/>
  <c r="C371" i="1" l="1"/>
  <c r="H370" i="1"/>
  <c r="C372" i="1" l="1"/>
  <c r="H371" i="1"/>
  <c r="C373" i="1" l="1"/>
  <c r="H372" i="1"/>
  <c r="C374" i="1" l="1"/>
  <c r="H373" i="1"/>
  <c r="C375" i="1" l="1"/>
  <c r="H374" i="1"/>
  <c r="C376" i="1" l="1"/>
  <c r="H375" i="1"/>
  <c r="C377" i="1" l="1"/>
  <c r="H376" i="1"/>
  <c r="C378" i="1" l="1"/>
  <c r="H377" i="1"/>
  <c r="C379" i="1" l="1"/>
  <c r="H378" i="1"/>
  <c r="C380" i="1" l="1"/>
  <c r="H379" i="1"/>
  <c r="C381" i="1" l="1"/>
  <c r="H380" i="1"/>
  <c r="C382" i="1" l="1"/>
  <c r="H381" i="1"/>
  <c r="C383" i="1" l="1"/>
  <c r="H382" i="1"/>
  <c r="C384" i="1" l="1"/>
  <c r="H383" i="1"/>
  <c r="C385" i="1" l="1"/>
  <c r="H384" i="1"/>
  <c r="C386" i="1" l="1"/>
  <c r="H385" i="1"/>
  <c r="C387" i="1" l="1"/>
  <c r="H386" i="1"/>
  <c r="C388" i="1" l="1"/>
  <c r="H387" i="1"/>
  <c r="C389" i="1" l="1"/>
  <c r="H388" i="1"/>
  <c r="C390" i="1" l="1"/>
  <c r="H389" i="1"/>
  <c r="C391" i="1" l="1"/>
  <c r="H390" i="1"/>
  <c r="C392" i="1" l="1"/>
  <c r="H391" i="1"/>
  <c r="C393" i="1" l="1"/>
  <c r="H392" i="1"/>
  <c r="C394" i="1" l="1"/>
  <c r="H393" i="1"/>
  <c r="C395" i="1" l="1"/>
  <c r="H394" i="1"/>
  <c r="C396" i="1" l="1"/>
  <c r="H395" i="1"/>
  <c r="C397" i="1" l="1"/>
  <c r="H396" i="1"/>
  <c r="C398" i="1" l="1"/>
  <c r="H397" i="1"/>
  <c r="C399" i="1" l="1"/>
  <c r="H398" i="1"/>
  <c r="C400" i="1" l="1"/>
  <c r="H399" i="1"/>
  <c r="C401" i="1" l="1"/>
  <c r="H400" i="1"/>
  <c r="C402" i="1" l="1"/>
  <c r="H401" i="1"/>
  <c r="C403" i="1" l="1"/>
  <c r="H402" i="1"/>
  <c r="C404" i="1" l="1"/>
  <c r="H403" i="1"/>
  <c r="C405" i="1" l="1"/>
  <c r="H404" i="1"/>
  <c r="C406" i="1" l="1"/>
  <c r="H405" i="1"/>
  <c r="C407" i="1" l="1"/>
  <c r="H406" i="1"/>
  <c r="C408" i="1" l="1"/>
  <c r="H407" i="1"/>
  <c r="C409" i="1" l="1"/>
  <c r="H408" i="1"/>
  <c r="C410" i="1" l="1"/>
  <c r="H409" i="1"/>
  <c r="C411" i="1" l="1"/>
  <c r="H410" i="1"/>
  <c r="C412" i="1" l="1"/>
  <c r="H411" i="1"/>
  <c r="C413" i="1" l="1"/>
  <c r="H412" i="1"/>
  <c r="C414" i="1" l="1"/>
  <c r="H413" i="1"/>
  <c r="C415" i="1" l="1"/>
  <c r="H414" i="1"/>
  <c r="C416" i="1" l="1"/>
  <c r="H415" i="1"/>
  <c r="C417" i="1" l="1"/>
  <c r="H416" i="1"/>
  <c r="C418" i="1" l="1"/>
  <c r="H417" i="1"/>
  <c r="C419" i="1" l="1"/>
  <c r="H418" i="1"/>
  <c r="C420" i="1" l="1"/>
  <c r="H419" i="1"/>
  <c r="C421" i="1" l="1"/>
  <c r="H420" i="1"/>
  <c r="C422" i="1" l="1"/>
  <c r="H421" i="1"/>
  <c r="C423" i="1" l="1"/>
  <c r="H422" i="1"/>
  <c r="C424" i="1" l="1"/>
  <c r="H423" i="1"/>
  <c r="C425" i="1" l="1"/>
  <c r="H424" i="1"/>
  <c r="C426" i="1" l="1"/>
  <c r="H425" i="1"/>
  <c r="C427" i="1" l="1"/>
  <c r="H426" i="1"/>
  <c r="C428" i="1" l="1"/>
  <c r="H427" i="1"/>
  <c r="C429" i="1" l="1"/>
  <c r="H428" i="1"/>
  <c r="C430" i="1" l="1"/>
  <c r="H429" i="1"/>
  <c r="C431" i="1" l="1"/>
  <c r="H430" i="1"/>
  <c r="C432" i="1" l="1"/>
  <c r="H431" i="1"/>
  <c r="C433" i="1" l="1"/>
  <c r="H432" i="1"/>
  <c r="C434" i="1" l="1"/>
  <c r="H433" i="1"/>
  <c r="C435" i="1" l="1"/>
  <c r="H434" i="1"/>
  <c r="C436" i="1" l="1"/>
  <c r="H435" i="1"/>
  <c r="C437" i="1" l="1"/>
  <c r="H436" i="1"/>
  <c r="C438" i="1" l="1"/>
  <c r="H437" i="1"/>
  <c r="C439" i="1" l="1"/>
  <c r="H438" i="1"/>
  <c r="C440" i="1" l="1"/>
  <c r="H439" i="1"/>
  <c r="C441" i="1" l="1"/>
  <c r="H440" i="1"/>
  <c r="C442" i="1" l="1"/>
  <c r="H441" i="1"/>
  <c r="C443" i="1" l="1"/>
  <c r="H442" i="1"/>
  <c r="C444" i="1" l="1"/>
  <c r="H443" i="1"/>
  <c r="C445" i="1" l="1"/>
  <c r="H444" i="1"/>
  <c r="C446" i="1" l="1"/>
  <c r="H445" i="1"/>
  <c r="C447" i="1" l="1"/>
  <c r="H446" i="1"/>
  <c r="C448" i="1" l="1"/>
  <c r="H447" i="1"/>
  <c r="C449" i="1" l="1"/>
  <c r="H448" i="1"/>
  <c r="C450" i="1" l="1"/>
  <c r="H449" i="1"/>
  <c r="C451" i="1" l="1"/>
  <c r="H450" i="1"/>
  <c r="C452" i="1" l="1"/>
  <c r="H451" i="1"/>
  <c r="C453" i="1" l="1"/>
  <c r="H452" i="1"/>
  <c r="C454" i="1" l="1"/>
  <c r="H453" i="1"/>
  <c r="C455" i="1" l="1"/>
  <c r="H454" i="1"/>
  <c r="C456" i="1" l="1"/>
  <c r="H455" i="1"/>
  <c r="C457" i="1" l="1"/>
  <c r="H456" i="1"/>
  <c r="C458" i="1" l="1"/>
  <c r="H457" i="1"/>
  <c r="C459" i="1" l="1"/>
  <c r="H458" i="1"/>
  <c r="C460" i="1" l="1"/>
  <c r="H459" i="1"/>
  <c r="C461" i="1" l="1"/>
  <c r="H460" i="1"/>
  <c r="C462" i="1" l="1"/>
  <c r="H461" i="1"/>
  <c r="C463" i="1" l="1"/>
  <c r="H462" i="1"/>
  <c r="C464" i="1" l="1"/>
  <c r="H463" i="1"/>
  <c r="C465" i="1" l="1"/>
  <c r="H464" i="1"/>
  <c r="C466" i="1" l="1"/>
  <c r="H465" i="1"/>
  <c r="C467" i="1" l="1"/>
  <c r="H466" i="1"/>
  <c r="C468" i="1" l="1"/>
  <c r="H467" i="1"/>
  <c r="C469" i="1" l="1"/>
  <c r="H468" i="1"/>
  <c r="C470" i="1" l="1"/>
  <c r="H469" i="1"/>
  <c r="C471" i="1" l="1"/>
  <c r="H470" i="1"/>
  <c r="C472" i="1" l="1"/>
  <c r="H471" i="1"/>
  <c r="C473" i="1" l="1"/>
  <c r="H472" i="1"/>
  <c r="C474" i="1" l="1"/>
  <c r="H473" i="1"/>
  <c r="C475" i="1" l="1"/>
  <c r="H474" i="1"/>
  <c r="C476" i="1" l="1"/>
  <c r="H475" i="1"/>
  <c r="C477" i="1" l="1"/>
  <c r="H476" i="1"/>
  <c r="C478" i="1" l="1"/>
  <c r="H477" i="1"/>
  <c r="C479" i="1" l="1"/>
  <c r="H478" i="1"/>
  <c r="C480" i="1" l="1"/>
  <c r="H479" i="1"/>
  <c r="C481" i="1" l="1"/>
  <c r="H480" i="1"/>
  <c r="C482" i="1" l="1"/>
  <c r="H481" i="1"/>
  <c r="C483" i="1" l="1"/>
  <c r="H482" i="1"/>
  <c r="C484" i="1" l="1"/>
  <c r="H483" i="1"/>
  <c r="C485" i="1" l="1"/>
  <c r="H484" i="1"/>
  <c r="C486" i="1" l="1"/>
  <c r="H485" i="1"/>
  <c r="C487" i="1" l="1"/>
  <c r="H486" i="1"/>
  <c r="C488" i="1" l="1"/>
  <c r="H487" i="1"/>
  <c r="C489" i="1" l="1"/>
  <c r="H488" i="1"/>
  <c r="C490" i="1" l="1"/>
  <c r="H489" i="1"/>
  <c r="C491" i="1" l="1"/>
  <c r="H490" i="1"/>
  <c r="C492" i="1" l="1"/>
  <c r="H491" i="1"/>
  <c r="C493" i="1" l="1"/>
  <c r="H492" i="1"/>
  <c r="C494" i="1" l="1"/>
  <c r="H493" i="1"/>
  <c r="C495" i="1" l="1"/>
  <c r="H494" i="1"/>
  <c r="C496" i="1" l="1"/>
  <c r="H495" i="1"/>
  <c r="C497" i="1" l="1"/>
  <c r="H496" i="1"/>
  <c r="C498" i="1" l="1"/>
  <c r="H497" i="1"/>
  <c r="C499" i="1" l="1"/>
  <c r="H498" i="1"/>
  <c r="C500" i="1" l="1"/>
  <c r="H499" i="1"/>
  <c r="C501" i="1" l="1"/>
  <c r="H500" i="1"/>
  <c r="C502" i="1" l="1"/>
  <c r="H501" i="1"/>
  <c r="C503" i="1" l="1"/>
  <c r="H502" i="1"/>
  <c r="C504" i="1" l="1"/>
  <c r="H503" i="1"/>
  <c r="C505" i="1" l="1"/>
  <c r="H504" i="1"/>
  <c r="C506" i="1" l="1"/>
  <c r="H505" i="1"/>
  <c r="C507" i="1" l="1"/>
  <c r="H506" i="1"/>
  <c r="C508" i="1" l="1"/>
  <c r="H507" i="1"/>
  <c r="C509" i="1" l="1"/>
  <c r="H508" i="1"/>
  <c r="C510" i="1" l="1"/>
  <c r="H509" i="1"/>
  <c r="C511" i="1" l="1"/>
  <c r="H510" i="1"/>
  <c r="C512" i="1" l="1"/>
  <c r="H511" i="1"/>
  <c r="C513" i="1" l="1"/>
  <c r="H512" i="1"/>
  <c r="C514" i="1" l="1"/>
  <c r="H513" i="1"/>
  <c r="C515" i="1" l="1"/>
  <c r="H514" i="1"/>
  <c r="C516" i="1" l="1"/>
  <c r="H515" i="1"/>
  <c r="C517" i="1" l="1"/>
  <c r="H516" i="1"/>
  <c r="C518" i="1" l="1"/>
  <c r="H517" i="1"/>
  <c r="C519" i="1" l="1"/>
  <c r="H518" i="1"/>
  <c r="C520" i="1" l="1"/>
  <c r="H519" i="1"/>
  <c r="C521" i="1" l="1"/>
  <c r="H520" i="1"/>
  <c r="C522" i="1" l="1"/>
  <c r="H521" i="1"/>
  <c r="C523" i="1" l="1"/>
  <c r="H522" i="1"/>
  <c r="C524" i="1" l="1"/>
  <c r="H523" i="1"/>
  <c r="C525" i="1" l="1"/>
  <c r="H524" i="1"/>
  <c r="C526" i="1" l="1"/>
  <c r="H525" i="1"/>
  <c r="C527" i="1" l="1"/>
  <c r="H526" i="1"/>
  <c r="C528" i="1" l="1"/>
  <c r="H527" i="1"/>
  <c r="C529" i="1" l="1"/>
  <c r="H528" i="1"/>
  <c r="C530" i="1" l="1"/>
  <c r="H529" i="1"/>
  <c r="C531" i="1" l="1"/>
  <c r="H530" i="1"/>
  <c r="C532" i="1" l="1"/>
  <c r="H531" i="1"/>
  <c r="C533" i="1" l="1"/>
  <c r="H532" i="1"/>
  <c r="C534" i="1" l="1"/>
  <c r="H533" i="1"/>
  <c r="C535" i="1" l="1"/>
  <c r="H534" i="1"/>
  <c r="C536" i="1" l="1"/>
  <c r="H535" i="1"/>
  <c r="C537" i="1" l="1"/>
  <c r="H536" i="1"/>
  <c r="C538" i="1" l="1"/>
  <c r="H537" i="1"/>
  <c r="C539" i="1" l="1"/>
  <c r="H538" i="1"/>
  <c r="C540" i="1" l="1"/>
  <c r="H539" i="1"/>
  <c r="C541" i="1" l="1"/>
  <c r="H540" i="1"/>
  <c r="C542" i="1" l="1"/>
  <c r="H541" i="1"/>
  <c r="C543" i="1" l="1"/>
  <c r="H542" i="1"/>
  <c r="C544" i="1" l="1"/>
  <c r="H543" i="1"/>
  <c r="C545" i="1" l="1"/>
  <c r="H544" i="1"/>
  <c r="C546" i="1" l="1"/>
  <c r="H545" i="1"/>
  <c r="C547" i="1" l="1"/>
  <c r="H546" i="1"/>
  <c r="C548" i="1" l="1"/>
  <c r="H547" i="1"/>
  <c r="C549" i="1" l="1"/>
  <c r="H548" i="1"/>
  <c r="C550" i="1" l="1"/>
  <c r="H549" i="1"/>
  <c r="C551" i="1" l="1"/>
  <c r="H550" i="1"/>
  <c r="C552" i="1" l="1"/>
  <c r="H551" i="1"/>
  <c r="C553" i="1" l="1"/>
  <c r="H552" i="1"/>
  <c r="C554" i="1" l="1"/>
  <c r="H553" i="1"/>
  <c r="C555" i="1" l="1"/>
  <c r="H554" i="1"/>
  <c r="C556" i="1" l="1"/>
  <c r="H555" i="1"/>
  <c r="C557" i="1" l="1"/>
  <c r="H556" i="1"/>
  <c r="C558" i="1" l="1"/>
  <c r="H557" i="1"/>
  <c r="C559" i="1" l="1"/>
  <c r="H558" i="1"/>
  <c r="C560" i="1" l="1"/>
  <c r="H559" i="1"/>
  <c r="C561" i="1" l="1"/>
  <c r="H560" i="1"/>
  <c r="C562" i="1" l="1"/>
  <c r="H561" i="1"/>
  <c r="C563" i="1" l="1"/>
  <c r="H562" i="1"/>
  <c r="C564" i="1" l="1"/>
  <c r="H563" i="1"/>
  <c r="C565" i="1" l="1"/>
  <c r="H564" i="1"/>
  <c r="C566" i="1" l="1"/>
  <c r="H565" i="1"/>
  <c r="C567" i="1" l="1"/>
  <c r="H566" i="1"/>
  <c r="C568" i="1" l="1"/>
  <c r="H567" i="1"/>
  <c r="C569" i="1" l="1"/>
  <c r="H568" i="1"/>
  <c r="C570" i="1" l="1"/>
  <c r="H569" i="1"/>
  <c r="C571" i="1" l="1"/>
  <c r="H570" i="1"/>
  <c r="C572" i="1" l="1"/>
  <c r="H571" i="1"/>
  <c r="C573" i="1" l="1"/>
  <c r="H572" i="1"/>
  <c r="C574" i="1" l="1"/>
  <c r="H573" i="1"/>
  <c r="C575" i="1" l="1"/>
  <c r="H574" i="1"/>
  <c r="C576" i="1" l="1"/>
  <c r="H575" i="1"/>
  <c r="C577" i="1" l="1"/>
  <c r="H576" i="1"/>
  <c r="C578" i="1" l="1"/>
  <c r="H577" i="1"/>
  <c r="C579" i="1" l="1"/>
  <c r="H578" i="1"/>
  <c r="C580" i="1" l="1"/>
  <c r="H579" i="1"/>
  <c r="C581" i="1" l="1"/>
  <c r="H580" i="1"/>
  <c r="C582" i="1" l="1"/>
  <c r="H581" i="1"/>
  <c r="C583" i="1" l="1"/>
  <c r="H582" i="1"/>
  <c r="C584" i="1" l="1"/>
  <c r="H583" i="1"/>
  <c r="C585" i="1" l="1"/>
  <c r="H584" i="1"/>
  <c r="C586" i="1" l="1"/>
  <c r="H585" i="1"/>
  <c r="C587" i="1" l="1"/>
  <c r="H586" i="1"/>
  <c r="C588" i="1" l="1"/>
  <c r="H587" i="1"/>
  <c r="C589" i="1" l="1"/>
  <c r="H588" i="1"/>
  <c r="C590" i="1" l="1"/>
  <c r="H589" i="1"/>
  <c r="C591" i="1" l="1"/>
  <c r="H590" i="1"/>
  <c r="C592" i="1" l="1"/>
  <c r="H591" i="1"/>
  <c r="C593" i="1" l="1"/>
  <c r="H592" i="1"/>
  <c r="C594" i="1" l="1"/>
  <c r="H593" i="1"/>
  <c r="C595" i="1" l="1"/>
  <c r="H594" i="1"/>
  <c r="C596" i="1" l="1"/>
  <c r="H595" i="1"/>
  <c r="C597" i="1" l="1"/>
  <c r="H596" i="1"/>
  <c r="C598" i="1" l="1"/>
  <c r="H597" i="1"/>
  <c r="C599" i="1" l="1"/>
  <c r="H598" i="1"/>
  <c r="C600" i="1" l="1"/>
  <c r="H599" i="1"/>
  <c r="C601" i="1" l="1"/>
  <c r="H600" i="1"/>
  <c r="C602" i="1" l="1"/>
  <c r="H601" i="1"/>
  <c r="C603" i="1" l="1"/>
  <c r="H602" i="1"/>
  <c r="C604" i="1" l="1"/>
  <c r="H603" i="1"/>
  <c r="C605" i="1" l="1"/>
  <c r="H604" i="1"/>
  <c r="C606" i="1" l="1"/>
  <c r="H605" i="1"/>
  <c r="C607" i="1" l="1"/>
  <c r="H606" i="1"/>
  <c r="C608" i="1" l="1"/>
  <c r="H607" i="1"/>
  <c r="C609" i="1" l="1"/>
  <c r="H608" i="1"/>
  <c r="C610" i="1" l="1"/>
  <c r="H609" i="1"/>
  <c r="C611" i="1" l="1"/>
  <c r="H610" i="1"/>
  <c r="C612" i="1" l="1"/>
  <c r="H611" i="1"/>
  <c r="C613" i="1" l="1"/>
  <c r="H612" i="1"/>
  <c r="C614" i="1" l="1"/>
  <c r="H613" i="1"/>
  <c r="C615" i="1" l="1"/>
  <c r="H614" i="1"/>
  <c r="C616" i="1" l="1"/>
  <c r="H615" i="1"/>
  <c r="C617" i="1" l="1"/>
  <c r="H616" i="1"/>
  <c r="C618" i="1" l="1"/>
  <c r="H617" i="1"/>
  <c r="C619" i="1" l="1"/>
  <c r="H618" i="1"/>
  <c r="C620" i="1" l="1"/>
  <c r="H619" i="1"/>
  <c r="C621" i="1" l="1"/>
  <c r="H620" i="1"/>
  <c r="C622" i="1" l="1"/>
  <c r="H621" i="1"/>
  <c r="C623" i="1" l="1"/>
  <c r="H622" i="1"/>
  <c r="C624" i="1" l="1"/>
  <c r="H623" i="1"/>
  <c r="C625" i="1" l="1"/>
  <c r="H624" i="1"/>
  <c r="C626" i="1" l="1"/>
  <c r="H625" i="1"/>
  <c r="C627" i="1" l="1"/>
  <c r="H626" i="1"/>
  <c r="C628" i="1" l="1"/>
  <c r="H627" i="1"/>
  <c r="C629" i="1" l="1"/>
  <c r="H628" i="1"/>
  <c r="C630" i="1" l="1"/>
  <c r="H629" i="1"/>
  <c r="C631" i="1" l="1"/>
  <c r="H630" i="1"/>
  <c r="C632" i="1" l="1"/>
  <c r="H631" i="1"/>
  <c r="C633" i="1" l="1"/>
  <c r="H632" i="1"/>
  <c r="C634" i="1" l="1"/>
  <c r="H633" i="1"/>
  <c r="C635" i="1" l="1"/>
  <c r="H634" i="1"/>
  <c r="C636" i="1" l="1"/>
  <c r="H635" i="1"/>
  <c r="C637" i="1" l="1"/>
  <c r="H636" i="1"/>
  <c r="C638" i="1" l="1"/>
  <c r="H637" i="1"/>
  <c r="C639" i="1" l="1"/>
  <c r="H638" i="1"/>
  <c r="C640" i="1" l="1"/>
  <c r="H639" i="1"/>
  <c r="C641" i="1" l="1"/>
  <c r="H640" i="1"/>
  <c r="C642" i="1" l="1"/>
  <c r="H641" i="1"/>
  <c r="C643" i="1" l="1"/>
  <c r="H642" i="1"/>
  <c r="C644" i="1" l="1"/>
  <c r="H643" i="1"/>
  <c r="C645" i="1" l="1"/>
  <c r="H644" i="1"/>
  <c r="C646" i="1" l="1"/>
  <c r="H645" i="1"/>
  <c r="C647" i="1" l="1"/>
  <c r="H646" i="1"/>
  <c r="C648" i="1" l="1"/>
  <c r="H647" i="1"/>
  <c r="C649" i="1" l="1"/>
  <c r="H648" i="1"/>
  <c r="C650" i="1" l="1"/>
  <c r="H649" i="1"/>
  <c r="C651" i="1" l="1"/>
  <c r="H650" i="1"/>
  <c r="C652" i="1" l="1"/>
  <c r="H651" i="1"/>
  <c r="C653" i="1" l="1"/>
  <c r="H652" i="1"/>
  <c r="C654" i="1" l="1"/>
  <c r="H653" i="1"/>
  <c r="C655" i="1" l="1"/>
  <c r="H654" i="1"/>
  <c r="C656" i="1" l="1"/>
  <c r="H655" i="1"/>
  <c r="C657" i="1" l="1"/>
  <c r="H656" i="1"/>
  <c r="C658" i="1" l="1"/>
  <c r="H657" i="1"/>
  <c r="C659" i="1" l="1"/>
  <c r="H658" i="1"/>
  <c r="C660" i="1" l="1"/>
  <c r="H659" i="1"/>
  <c r="C661" i="1" l="1"/>
  <c r="H660" i="1"/>
  <c r="C662" i="1" l="1"/>
  <c r="H661" i="1"/>
  <c r="C663" i="1" l="1"/>
  <c r="H662" i="1"/>
  <c r="C664" i="1" l="1"/>
  <c r="H663" i="1"/>
  <c r="C665" i="1" l="1"/>
  <c r="H664" i="1"/>
  <c r="C666" i="1" l="1"/>
  <c r="H665" i="1"/>
  <c r="C667" i="1" l="1"/>
  <c r="H666" i="1"/>
  <c r="C668" i="1" l="1"/>
  <c r="H667" i="1"/>
  <c r="C669" i="1" l="1"/>
  <c r="H668" i="1"/>
  <c r="C670" i="1" l="1"/>
  <c r="H669" i="1"/>
  <c r="C671" i="1" l="1"/>
  <c r="H670" i="1"/>
  <c r="C672" i="1" l="1"/>
  <c r="H671" i="1"/>
  <c r="C673" i="1" l="1"/>
  <c r="H672" i="1"/>
  <c r="C674" i="1" l="1"/>
  <c r="H673" i="1"/>
  <c r="C675" i="1" l="1"/>
  <c r="H674" i="1"/>
  <c r="C676" i="1" l="1"/>
  <c r="H675" i="1"/>
  <c r="C677" i="1" l="1"/>
  <c r="H676" i="1"/>
  <c r="C678" i="1" l="1"/>
  <c r="H677" i="1"/>
  <c r="C679" i="1" l="1"/>
  <c r="H678" i="1"/>
  <c r="C680" i="1" l="1"/>
  <c r="H679" i="1"/>
  <c r="C681" i="1" l="1"/>
  <c r="H680" i="1"/>
  <c r="C682" i="1" l="1"/>
  <c r="H681" i="1"/>
  <c r="C683" i="1" l="1"/>
  <c r="H682" i="1"/>
  <c r="C684" i="1" l="1"/>
  <c r="H683" i="1"/>
  <c r="C685" i="1" l="1"/>
  <c r="H684" i="1"/>
  <c r="C686" i="1" l="1"/>
  <c r="H685" i="1"/>
  <c r="C687" i="1" l="1"/>
  <c r="H686" i="1"/>
  <c r="C688" i="1" l="1"/>
  <c r="H687" i="1"/>
  <c r="C689" i="1" l="1"/>
  <c r="H688" i="1"/>
  <c r="C690" i="1" l="1"/>
  <c r="H689" i="1"/>
  <c r="C691" i="1" l="1"/>
  <c r="H690" i="1"/>
  <c r="C692" i="1" l="1"/>
  <c r="H691" i="1"/>
  <c r="C693" i="1" l="1"/>
  <c r="H692" i="1"/>
  <c r="C694" i="1" l="1"/>
  <c r="H693" i="1"/>
  <c r="C695" i="1" l="1"/>
  <c r="H694" i="1"/>
  <c r="C696" i="1" l="1"/>
  <c r="H695" i="1"/>
  <c r="C697" i="1" l="1"/>
  <c r="H696" i="1"/>
  <c r="C698" i="1" l="1"/>
  <c r="H697" i="1"/>
  <c r="C699" i="1" l="1"/>
  <c r="H698" i="1"/>
  <c r="C700" i="1" l="1"/>
  <c r="H699" i="1"/>
  <c r="C701" i="1" l="1"/>
  <c r="H700" i="1"/>
  <c r="C702" i="1" l="1"/>
  <c r="H701" i="1"/>
  <c r="C703" i="1" l="1"/>
  <c r="H702" i="1"/>
  <c r="C704" i="1" l="1"/>
  <c r="H703" i="1"/>
  <c r="C705" i="1" l="1"/>
  <c r="H704" i="1"/>
  <c r="C706" i="1" l="1"/>
  <c r="H705" i="1"/>
  <c r="C707" i="1" l="1"/>
  <c r="H706" i="1"/>
  <c r="C708" i="1" l="1"/>
  <c r="H707" i="1"/>
  <c r="C709" i="1" l="1"/>
  <c r="H708" i="1"/>
  <c r="C710" i="1" l="1"/>
  <c r="H709" i="1"/>
  <c r="C711" i="1" l="1"/>
  <c r="H710" i="1"/>
  <c r="C712" i="1" l="1"/>
  <c r="H711" i="1"/>
  <c r="C713" i="1" l="1"/>
  <c r="H712" i="1"/>
  <c r="C714" i="1" l="1"/>
  <c r="H713" i="1"/>
  <c r="C715" i="1" l="1"/>
  <c r="H714" i="1"/>
  <c r="C716" i="1" l="1"/>
  <c r="H715" i="1"/>
  <c r="C717" i="1" l="1"/>
  <c r="H716" i="1"/>
  <c r="C718" i="1" l="1"/>
  <c r="H717" i="1"/>
  <c r="C719" i="1" l="1"/>
  <c r="H718" i="1"/>
  <c r="C720" i="1" l="1"/>
  <c r="H719" i="1"/>
  <c r="C721" i="1" l="1"/>
  <c r="H720" i="1"/>
  <c r="C722" i="1" l="1"/>
  <c r="H721" i="1"/>
  <c r="C723" i="1" l="1"/>
  <c r="H722" i="1"/>
  <c r="C724" i="1" l="1"/>
  <c r="H723" i="1"/>
  <c r="C725" i="1" l="1"/>
  <c r="H724" i="1"/>
  <c r="C726" i="1" l="1"/>
  <c r="H725" i="1"/>
  <c r="C727" i="1" l="1"/>
  <c r="H726" i="1"/>
  <c r="C728" i="1" l="1"/>
  <c r="H727" i="1"/>
  <c r="C729" i="1" l="1"/>
  <c r="H728" i="1"/>
  <c r="C730" i="1" l="1"/>
  <c r="H729" i="1"/>
  <c r="C731" i="1" l="1"/>
  <c r="H730" i="1"/>
  <c r="C732" i="1" l="1"/>
  <c r="H731" i="1"/>
  <c r="C733" i="1" l="1"/>
  <c r="H732" i="1"/>
  <c r="C734" i="1" l="1"/>
  <c r="H733" i="1"/>
  <c r="C735" i="1" l="1"/>
  <c r="H734" i="1"/>
  <c r="C736" i="1" l="1"/>
  <c r="H735" i="1"/>
  <c r="C737" i="1" l="1"/>
  <c r="H736" i="1"/>
  <c r="C738" i="1" l="1"/>
  <c r="H737" i="1"/>
  <c r="C739" i="1" l="1"/>
  <c r="H738" i="1"/>
  <c r="C740" i="1" l="1"/>
  <c r="H739" i="1"/>
  <c r="C741" i="1" l="1"/>
  <c r="H740" i="1"/>
  <c r="C742" i="1" l="1"/>
  <c r="H741" i="1"/>
  <c r="C743" i="1" l="1"/>
  <c r="H742" i="1"/>
  <c r="C744" i="1" l="1"/>
  <c r="H743" i="1"/>
  <c r="C745" i="1" l="1"/>
  <c r="H744" i="1"/>
  <c r="C746" i="1" l="1"/>
  <c r="H745" i="1"/>
  <c r="C747" i="1" l="1"/>
  <c r="H746" i="1"/>
  <c r="C748" i="1" l="1"/>
  <c r="H747" i="1"/>
  <c r="C749" i="1" l="1"/>
  <c r="H748" i="1"/>
  <c r="C750" i="1" l="1"/>
  <c r="H749" i="1"/>
  <c r="C751" i="1" l="1"/>
  <c r="H750" i="1"/>
  <c r="C752" i="1" l="1"/>
  <c r="H751" i="1"/>
  <c r="C753" i="1" l="1"/>
  <c r="H752" i="1"/>
  <c r="C754" i="1" l="1"/>
  <c r="H753" i="1"/>
  <c r="C755" i="1" l="1"/>
  <c r="H754" i="1"/>
  <c r="C756" i="1" l="1"/>
  <c r="H755" i="1"/>
  <c r="C757" i="1" l="1"/>
  <c r="H756" i="1"/>
  <c r="C758" i="1" l="1"/>
  <c r="H757" i="1"/>
  <c r="C759" i="1" l="1"/>
  <c r="H758" i="1"/>
  <c r="C760" i="1" l="1"/>
  <c r="H759" i="1"/>
  <c r="C761" i="1" l="1"/>
  <c r="H760" i="1"/>
  <c r="C762" i="1" l="1"/>
  <c r="H761" i="1"/>
  <c r="C763" i="1" l="1"/>
  <c r="H762" i="1"/>
  <c r="C764" i="1" l="1"/>
  <c r="H763" i="1"/>
  <c r="C765" i="1" l="1"/>
  <c r="H764" i="1"/>
  <c r="C766" i="1" l="1"/>
  <c r="H765" i="1"/>
  <c r="C767" i="1" l="1"/>
  <c r="H766" i="1"/>
  <c r="C768" i="1" l="1"/>
  <c r="H767" i="1"/>
  <c r="C769" i="1" l="1"/>
  <c r="H768" i="1"/>
  <c r="C770" i="1" l="1"/>
  <c r="H769" i="1"/>
  <c r="C771" i="1" l="1"/>
  <c r="H770" i="1"/>
  <c r="C772" i="1" l="1"/>
  <c r="H771" i="1"/>
  <c r="C773" i="1" l="1"/>
  <c r="H772" i="1"/>
  <c r="C774" i="1" l="1"/>
  <c r="H773" i="1"/>
  <c r="C775" i="1" l="1"/>
  <c r="H774" i="1"/>
  <c r="C776" i="1" l="1"/>
  <c r="H775" i="1"/>
  <c r="C777" i="1" l="1"/>
  <c r="H776" i="1"/>
  <c r="C778" i="1" l="1"/>
  <c r="H777" i="1"/>
  <c r="C779" i="1" l="1"/>
  <c r="H778" i="1"/>
  <c r="C780" i="1" l="1"/>
  <c r="H779" i="1"/>
  <c r="C781" i="1" l="1"/>
  <c r="H780" i="1"/>
  <c r="C782" i="1" l="1"/>
  <c r="H781" i="1"/>
  <c r="C783" i="1" l="1"/>
  <c r="H782" i="1"/>
  <c r="C784" i="1" l="1"/>
  <c r="H783" i="1"/>
  <c r="C785" i="1" l="1"/>
  <c r="H784" i="1"/>
  <c r="C786" i="1" l="1"/>
  <c r="H785" i="1"/>
  <c r="C787" i="1" l="1"/>
  <c r="H786" i="1"/>
  <c r="C788" i="1" l="1"/>
  <c r="H787" i="1"/>
  <c r="C789" i="1" l="1"/>
  <c r="H788" i="1"/>
  <c r="C790" i="1" l="1"/>
  <c r="H789" i="1"/>
  <c r="C791" i="1" l="1"/>
  <c r="H790" i="1"/>
  <c r="C792" i="1" l="1"/>
  <c r="H791" i="1"/>
  <c r="C793" i="1" l="1"/>
  <c r="H792" i="1"/>
  <c r="C794" i="1" l="1"/>
  <c r="H793" i="1"/>
  <c r="C795" i="1" l="1"/>
  <c r="H794" i="1"/>
  <c r="C796" i="1" l="1"/>
  <c r="H795" i="1"/>
  <c r="C797" i="1" l="1"/>
  <c r="H796" i="1"/>
  <c r="C798" i="1" l="1"/>
  <c r="H797" i="1"/>
  <c r="C799" i="1" l="1"/>
  <c r="H798" i="1"/>
  <c r="C800" i="1" l="1"/>
  <c r="H799" i="1"/>
  <c r="C801" i="1" l="1"/>
  <c r="H800" i="1"/>
  <c r="C802" i="1" l="1"/>
  <c r="H801" i="1"/>
  <c r="C803" i="1" l="1"/>
  <c r="H802" i="1"/>
  <c r="C804" i="1" l="1"/>
  <c r="H803" i="1"/>
  <c r="C805" i="1" l="1"/>
  <c r="H804" i="1"/>
  <c r="C806" i="1" l="1"/>
  <c r="H805" i="1"/>
  <c r="C807" i="1" l="1"/>
  <c r="H806" i="1"/>
  <c r="C808" i="1" l="1"/>
  <c r="H807" i="1"/>
  <c r="C809" i="1" l="1"/>
  <c r="H808" i="1"/>
  <c r="C810" i="1" l="1"/>
  <c r="H809" i="1"/>
  <c r="C811" i="1" l="1"/>
  <c r="H810" i="1"/>
  <c r="C812" i="1" l="1"/>
  <c r="H811" i="1"/>
  <c r="C813" i="1" l="1"/>
  <c r="H812" i="1"/>
  <c r="C814" i="1" l="1"/>
  <c r="H813" i="1"/>
  <c r="C815" i="1" l="1"/>
  <c r="H814" i="1"/>
  <c r="C816" i="1" l="1"/>
  <c r="H815" i="1"/>
  <c r="C817" i="1" l="1"/>
  <c r="H816" i="1"/>
  <c r="C818" i="1" l="1"/>
  <c r="H817" i="1"/>
  <c r="C819" i="1" l="1"/>
  <c r="H818" i="1"/>
  <c r="C820" i="1" l="1"/>
  <c r="H819" i="1"/>
  <c r="C821" i="1" l="1"/>
  <c r="H820" i="1"/>
  <c r="C822" i="1" l="1"/>
  <c r="H821" i="1"/>
  <c r="C823" i="1" l="1"/>
  <c r="H822" i="1"/>
  <c r="C824" i="1" l="1"/>
  <c r="H824" i="1" s="1"/>
  <c r="H823" i="1"/>
</calcChain>
</file>

<file path=xl/sharedStrings.xml><?xml version="1.0" encoding="utf-8"?>
<sst xmlns="http://schemas.openxmlformats.org/spreadsheetml/2006/main" count="19" uniqueCount="17">
  <si>
    <t>Date</t>
  </si>
  <si>
    <t>P2P</t>
  </si>
  <si>
    <t>Retail</t>
  </si>
  <si>
    <t>Successful Trasfers</t>
  </si>
  <si>
    <t>List of Senders</t>
  </si>
  <si>
    <t>Amount Entry</t>
  </si>
  <si>
    <t>UPI PIN Page</t>
  </si>
  <si>
    <t>Total Traffic</t>
  </si>
  <si>
    <t>SDLW</t>
  </si>
  <si>
    <t>Traffic change SDLW</t>
  </si>
  <si>
    <t>traffic to list of sender SDLW</t>
  </si>
  <si>
    <t>senders to amunt entry</t>
  </si>
  <si>
    <t>amount entry to pin</t>
  </si>
  <si>
    <t>pin to succesfull transfer</t>
  </si>
  <si>
    <t>drop in transaction</t>
  </si>
  <si>
    <t>skew</t>
  </si>
  <si>
    <t>change is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</si>
</sst>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9" fontId="0" fillId="0" borderId="0" xfId="1" applyFont="1"/>
    <xf numFmtId="164" fontId="0" fillId="0" borderId="0" xfId="2" applyNumberFormat="1" applyFont="1"/>
    <xf numFmtId="1" fontId="0" fillId="0" borderId="0" xfId="1" applyNumberFormat="1" applyFont="1"/>
    <xf numFmtId="9" fontId="0" fillId="0" borderId="0" xfId="0" applyNumberFormat="1"/>
    <xf numFmtId="9" fontId="0" fillId="0" borderId="0" xfId="1" applyNumberFormat="1" applyFont="1"/>
    <xf numFmtId="14" fontId="0" fillId="2" borderId="0" xfId="0" applyNumberFormat="1" applyFill="1"/>
    <xf numFmtId="0" fontId="0" fillId="2" borderId="0" xfId="0" applyFill="1"/>
    <xf numFmtId="1" fontId="0" fillId="2" borderId="0" xfId="1" applyNumberFormat="1" applyFont="1" applyFill="1"/>
    <xf numFmtId="9" fontId="0" fillId="2" borderId="0" xfId="1" applyNumberFormat="1" applyFont="1" applyFill="1"/>
    <xf numFmtId="14" fontId="0" fillId="0" borderId="0" xfId="0" applyNumberFormat="1" applyFill="1"/>
    <xf numFmtId="0" fontId="0" fillId="0" borderId="0" xfId="0" applyFill="1"/>
    <xf numFmtId="1" fontId="0" fillId="0" borderId="0" xfId="1" applyNumberFormat="1" applyFont="1" applyFill="1"/>
    <xf numFmtId="9" fontId="0" fillId="0" borderId="0" xfId="1" applyNumberFormat="1" applyFont="1" applyFill="1"/>
  </cellXfs>
  <cellStyles count="3">
    <cellStyle name="Comma" xfId="2" builtinId="3"/>
    <cellStyle name="Normal" xfId="0" builtinId="0"/>
    <cellStyle name="Percent" xfId="1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9ECD90-5883-4CD0-96E8-E515C3E5B666}" name="Table1" displayName="Table1" ref="C3:P824" totalsRowShown="0">
  <autoFilter ref="C3:P824" xr:uid="{009ECD90-5883-4CD0-96E8-E515C3E5B666}">
    <filterColumn colId="0">
      <colorFilter dxfId="2"/>
    </filterColumn>
  </autoFilter>
  <tableColumns count="14">
    <tableColumn id="1" xr3:uid="{B38BCEFD-C643-4C55-A334-9C19BE17EC84}" name="Date" dataDxfId="11">
      <calculatedColumnFormula>C3+1</calculatedColumnFormula>
    </tableColumn>
    <tableColumn id="2" xr3:uid="{A3F3706D-7014-4BAF-91E0-B488E29ED6D8}" name="List of Senders"/>
    <tableColumn id="3" xr3:uid="{24D762F8-E110-48D4-83C0-DEADD3CB710F}" name="Amount Entry"/>
    <tableColumn id="4" xr3:uid="{0AD45F00-8FE6-4815-B0EB-BB958B9262CD}" name="UPI PIN Page"/>
    <tableColumn id="5" xr3:uid="{B821FB9D-60ED-4D09-97DF-4992E5355DF3}" name="Successful Trasfers"/>
    <tableColumn id="6" xr3:uid="{EDB4C336-0319-4188-9A02-83D6449B4CA8}" name="SDLW" dataDxfId="10">
      <calculatedColumnFormula>C4-7</calculatedColumnFormula>
    </tableColumn>
    <tableColumn id="7" xr3:uid="{B9ACAA09-9ED2-4E9A-8042-0DB85582FA91}" name="Traffic change SDLW" dataDxfId="9" dataCellStyle="Percent"/>
    <tableColumn id="8" xr3:uid="{45C9F9D9-D867-4BD7-ADAE-4968D0CCBCE0}" name="traffic to list of sender SDLW" dataDxfId="8" dataCellStyle="Percent">
      <calculatedColumnFormula>Traffic!D2-Table1[[#This Row],[List of Senders]]</calculatedColumnFormula>
    </tableColumn>
    <tableColumn id="9" xr3:uid="{0964E5E2-116F-4BA4-AFC0-5301BF24DA29}" name="senders to amunt entry" dataDxfId="7" dataCellStyle="Percent">
      <calculatedColumnFormula>Table1[[#This Row],[List of Senders]]-Table1[[#This Row],[Amount Entry]]</calculatedColumnFormula>
    </tableColumn>
    <tableColumn id="10" xr3:uid="{3A3B3B5D-C4D1-474D-BCDB-77E16FAD37A6}" name="amount entry to pin" dataDxfId="6" dataCellStyle="Percent">
      <calculatedColumnFormula>Table1[[#This Row],[Amount Entry]]-Table1[[#This Row],[UPI PIN Page]]</calculatedColumnFormula>
    </tableColumn>
    <tableColumn id="11" xr3:uid="{0ED7E667-9DC2-4A73-8BB1-C32104A41A80}" name="pin to succesfull transfer" dataDxfId="5" dataCellStyle="Percent">
      <calculatedColumnFormula>Table1[[#This Row],[UPI PIN Page]]-Table1[[#This Row],[Successful Trasfers]]</calculatedColumnFormula>
    </tableColumn>
    <tableColumn id="12" xr3:uid="{7E92E6BB-A254-4F6E-A599-4DB131BAAEF1}" name="drop in transaction" dataDxfId="4" dataCellStyle="Percent"/>
    <tableColumn id="13" xr3:uid="{F6227B6E-35AC-4965-9E5F-6EDECAFAFF39}" name="skew" dataDxfId="3" dataCellStyle="Percent">
      <calculatedColumnFormula>SKEW(G4:G817)</calculatedColumnFormula>
    </tableColumn>
    <tableColumn id="14" xr3:uid="{ED8DEAC0-B287-48B7-8B33-C41DA28B6772}" name="change is payment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37275-89E8-4040-930E-13CDB7762CA0}">
  <dimension ref="C3:P824"/>
  <sheetViews>
    <sheetView tabSelected="1" workbookViewId="0">
      <pane ySplit="3" topLeftCell="A23" activePane="bottomLeft" state="frozen"/>
      <selection pane="bottomLeft" activeCell="I828" sqref="I828"/>
    </sheetView>
  </sheetViews>
  <sheetFormatPr defaultColWidth="11.19921875" defaultRowHeight="15.6" x14ac:dyDescent="0.3"/>
  <cols>
    <col min="4" max="4" width="14.69921875" customWidth="1"/>
    <col min="5" max="5" width="14.296875" customWidth="1"/>
    <col min="6" max="6" width="13.3984375" customWidth="1"/>
    <col min="7" max="7" width="18.09765625" customWidth="1"/>
    <col min="9" max="9" width="20" bestFit="1" customWidth="1"/>
    <col min="10" max="10" width="26.5" bestFit="1" customWidth="1"/>
    <col min="11" max="11" width="22.796875" bestFit="1" customWidth="1"/>
    <col min="12" max="12" width="20.09765625" bestFit="1" customWidth="1"/>
    <col min="13" max="13" width="19.796875" bestFit="1" customWidth="1"/>
    <col min="14" max="14" width="19.19921875" bestFit="1" customWidth="1"/>
  </cols>
  <sheetData>
    <row r="3" spans="3:16" x14ac:dyDescent="0.3">
      <c r="C3" t="s">
        <v>0</v>
      </c>
      <c r="D3" t="s">
        <v>4</v>
      </c>
      <c r="E3" t="s">
        <v>5</v>
      </c>
      <c r="F3" t="s">
        <v>6</v>
      </c>
      <c r="G3" t="s">
        <v>3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</row>
    <row r="4" spans="3:16" hidden="1" x14ac:dyDescent="0.3">
      <c r="C4" s="1">
        <v>43466</v>
      </c>
      <c r="D4">
        <v>63328</v>
      </c>
      <c r="E4">
        <v>37154</v>
      </c>
      <c r="F4">
        <v>24948</v>
      </c>
      <c r="G4">
        <v>19299</v>
      </c>
      <c r="H4" s="1">
        <f>C4-7</f>
        <v>43459</v>
      </c>
      <c r="I4" s="2"/>
      <c r="J4" s="5"/>
      <c r="K4" s="5"/>
      <c r="L4" s="5"/>
      <c r="M4" s="6"/>
      <c r="N4" s="6"/>
      <c r="O4" s="6">
        <f t="shared" ref="O4:O67" si="0">SKEW(G4:G817)</f>
        <v>-2.9433960367995384</v>
      </c>
      <c r="P4" s="6"/>
    </row>
    <row r="5" spans="3:16" hidden="1" x14ac:dyDescent="0.3">
      <c r="C5" s="1">
        <f>C4+1</f>
        <v>43467</v>
      </c>
      <c r="D5">
        <v>65086</v>
      </c>
      <c r="E5">
        <v>38556</v>
      </c>
      <c r="F5">
        <v>26754</v>
      </c>
      <c r="G5">
        <v>21250</v>
      </c>
      <c r="H5" s="1">
        <f t="shared" ref="H5:H68" si="1">C5-7</f>
        <v>43460</v>
      </c>
      <c r="I5" s="2"/>
      <c r="J5" s="5"/>
      <c r="K5" s="5"/>
      <c r="L5" s="5"/>
      <c r="M5" s="6"/>
      <c r="N5" s="6"/>
      <c r="O5" s="6">
        <f t="shared" si="0"/>
        <v>-2.9447773731627493</v>
      </c>
      <c r="P5" s="6"/>
    </row>
    <row r="6" spans="3:16" hidden="1" x14ac:dyDescent="0.3">
      <c r="C6" s="1">
        <f t="shared" ref="C6:C69" si="2">C5+1</f>
        <v>43468</v>
      </c>
      <c r="D6">
        <v>64028</v>
      </c>
      <c r="E6">
        <v>38071</v>
      </c>
      <c r="F6">
        <v>26032</v>
      </c>
      <c r="G6">
        <v>20398</v>
      </c>
      <c r="H6" s="1">
        <f t="shared" si="1"/>
        <v>43461</v>
      </c>
      <c r="I6" s="2"/>
      <c r="J6" s="5"/>
      <c r="K6" s="5"/>
      <c r="L6" s="5"/>
      <c r="M6" s="6"/>
      <c r="N6" s="6"/>
      <c r="O6" s="6">
        <f t="shared" si="0"/>
        <v>-2.9451444070201247</v>
      </c>
      <c r="P6" s="6"/>
    </row>
    <row r="7" spans="3:16" hidden="1" x14ac:dyDescent="0.3">
      <c r="C7" s="1">
        <f t="shared" si="2"/>
        <v>43469</v>
      </c>
      <c r="D7">
        <v>61501</v>
      </c>
      <c r="E7">
        <v>12794</v>
      </c>
      <c r="F7">
        <v>8775</v>
      </c>
      <c r="G7">
        <v>20328</v>
      </c>
      <c r="H7" s="1">
        <f t="shared" si="1"/>
        <v>43462</v>
      </c>
      <c r="I7" s="2"/>
      <c r="J7" s="5"/>
      <c r="K7" s="5"/>
      <c r="L7" s="5"/>
      <c r="M7" s="6"/>
      <c r="N7" s="6"/>
      <c r="O7" s="6">
        <f t="shared" si="0"/>
        <v>-2.9438451094527074</v>
      </c>
      <c r="P7" s="6"/>
    </row>
    <row r="8" spans="3:16" hidden="1" x14ac:dyDescent="0.3">
      <c r="C8" s="1">
        <f t="shared" si="2"/>
        <v>43470</v>
      </c>
      <c r="D8">
        <v>64067</v>
      </c>
      <c r="E8">
        <v>38151</v>
      </c>
      <c r="F8">
        <v>26171</v>
      </c>
      <c r="G8">
        <v>20850</v>
      </c>
      <c r="H8" s="1">
        <f t="shared" si="1"/>
        <v>43463</v>
      </c>
      <c r="I8" s="2"/>
      <c r="J8" s="5"/>
      <c r="K8" s="5"/>
      <c r="L8" s="5"/>
      <c r="M8" s="6"/>
      <c r="N8" s="6"/>
      <c r="O8" s="6">
        <f t="shared" si="0"/>
        <v>-2.9437736968388037</v>
      </c>
      <c r="P8" s="6"/>
    </row>
    <row r="9" spans="3:16" hidden="1" x14ac:dyDescent="0.3">
      <c r="C9" s="1">
        <f t="shared" si="2"/>
        <v>43471</v>
      </c>
      <c r="D9">
        <v>62430</v>
      </c>
      <c r="E9">
        <v>36502</v>
      </c>
      <c r="F9">
        <v>25281</v>
      </c>
      <c r="G9">
        <v>19610</v>
      </c>
      <c r="H9" s="1">
        <f t="shared" si="1"/>
        <v>43464</v>
      </c>
      <c r="I9" s="2"/>
      <c r="J9" s="5"/>
      <c r="K9" s="5"/>
      <c r="L9" s="5"/>
      <c r="M9" s="6"/>
      <c r="N9" s="6"/>
      <c r="O9" s="6">
        <f t="shared" si="0"/>
        <v>-2.9420059986707048</v>
      </c>
      <c r="P9" s="6"/>
    </row>
    <row r="10" spans="3:16" hidden="1" x14ac:dyDescent="0.3">
      <c r="C10" s="1">
        <f t="shared" si="2"/>
        <v>43472</v>
      </c>
      <c r="D10">
        <v>64677</v>
      </c>
      <c r="E10">
        <v>37046</v>
      </c>
      <c r="F10">
        <v>24931</v>
      </c>
      <c r="G10">
        <v>19358</v>
      </c>
      <c r="H10" s="1">
        <f t="shared" si="1"/>
        <v>43465</v>
      </c>
      <c r="I10" s="2"/>
      <c r="J10" s="5"/>
      <c r="K10" s="5"/>
      <c r="L10" s="5"/>
      <c r="M10" s="6"/>
      <c r="N10" s="6"/>
      <c r="O10" s="6">
        <f t="shared" si="0"/>
        <v>-2.9427143868006542</v>
      </c>
      <c r="P10" s="6"/>
    </row>
    <row r="11" spans="3:16" hidden="1" x14ac:dyDescent="0.3">
      <c r="C11" s="1">
        <f t="shared" si="2"/>
        <v>43473</v>
      </c>
      <c r="D11">
        <v>62817</v>
      </c>
      <c r="E11">
        <v>37520</v>
      </c>
      <c r="F11">
        <v>25704</v>
      </c>
      <c r="G11">
        <v>20185</v>
      </c>
      <c r="H11" s="1">
        <f t="shared" si="1"/>
        <v>43466</v>
      </c>
      <c r="I11" s="4">
        <f>Traffic!D9-Traffic!D2</f>
        <v>-330</v>
      </c>
      <c r="J11" s="4">
        <f>Traffic!D9-Table1[[#This Row],[List of Senders]]</f>
        <v>67563</v>
      </c>
      <c r="K11" s="4">
        <f>Table1[[#This Row],[List of Senders]]-Table1[[#This Row],[Amount Entry]]</f>
        <v>25297</v>
      </c>
      <c r="L11" s="4">
        <f>Table1[[#This Row],[Amount Entry]]-Table1[[#This Row],[UPI PIN Page]]</f>
        <v>11816</v>
      </c>
      <c r="M11" s="4">
        <f>Table1[[#This Row],[UPI PIN Page]]-Table1[[#This Row],[Successful Trasfers]]</f>
        <v>5519</v>
      </c>
      <c r="N11" s="6">
        <f>IFERROR((Table1[[#This Row],[Successful Trasfers]]-G4)/G4, "")</f>
        <v>4.5909114461889215E-2</v>
      </c>
      <c r="O11" s="6">
        <f t="shared" si="0"/>
        <v>-2.9439731845599884</v>
      </c>
      <c r="P11" s="6"/>
    </row>
    <row r="12" spans="3:16" hidden="1" x14ac:dyDescent="0.3">
      <c r="C12" s="1">
        <f t="shared" si="2"/>
        <v>43474</v>
      </c>
      <c r="D12">
        <v>65291</v>
      </c>
      <c r="E12">
        <v>37372</v>
      </c>
      <c r="F12">
        <v>25435</v>
      </c>
      <c r="G12">
        <v>20096</v>
      </c>
      <c r="H12" s="1">
        <f t="shared" si="1"/>
        <v>43467</v>
      </c>
      <c r="I12" s="4">
        <f>Traffic!D10-Traffic!D3</f>
        <v>-10</v>
      </c>
      <c r="J12" s="4">
        <f>Traffic!D10-Table1[[#This Row],[List of Senders]]</f>
        <v>65711</v>
      </c>
      <c r="K12" s="4">
        <f>Table1[[#This Row],[List of Senders]]-Table1[[#This Row],[Amount Entry]]</f>
        <v>27919</v>
      </c>
      <c r="L12" s="4">
        <f>Table1[[#This Row],[Amount Entry]]-Table1[[#This Row],[UPI PIN Page]]</f>
        <v>11937</v>
      </c>
      <c r="M12" s="4">
        <f>Table1[[#This Row],[UPI PIN Page]]-Table1[[#This Row],[Successful Trasfers]]</f>
        <v>5339</v>
      </c>
      <c r="N12" s="6">
        <f>IFERROR((Table1[[#This Row],[Successful Trasfers]]-G5)/G5, "")</f>
        <v>-5.4305882352941176E-2</v>
      </c>
      <c r="O12" s="6">
        <f t="shared" si="0"/>
        <v>-2.9416596265024859</v>
      </c>
      <c r="P12" s="6"/>
    </row>
    <row r="13" spans="3:16" hidden="1" x14ac:dyDescent="0.3">
      <c r="C13" s="1">
        <f t="shared" si="2"/>
        <v>43475</v>
      </c>
      <c r="D13">
        <v>62933</v>
      </c>
      <c r="E13">
        <v>36721</v>
      </c>
      <c r="F13">
        <v>24786</v>
      </c>
      <c r="G13">
        <v>19670</v>
      </c>
      <c r="H13" s="1">
        <f t="shared" si="1"/>
        <v>43468</v>
      </c>
      <c r="I13" s="4">
        <f>Traffic!D11-Traffic!D4</f>
        <v>-210</v>
      </c>
      <c r="J13" s="4">
        <f>Traffic!D11-Table1[[#This Row],[List of Senders]]</f>
        <v>67581</v>
      </c>
      <c r="K13" s="4">
        <f>Table1[[#This Row],[List of Senders]]-Table1[[#This Row],[Amount Entry]]</f>
        <v>26212</v>
      </c>
      <c r="L13" s="4">
        <f>Table1[[#This Row],[Amount Entry]]-Table1[[#This Row],[UPI PIN Page]]</f>
        <v>11935</v>
      </c>
      <c r="M13" s="4">
        <f>Table1[[#This Row],[UPI PIN Page]]-Table1[[#This Row],[Successful Trasfers]]</f>
        <v>5116</v>
      </c>
      <c r="N13" s="6">
        <f>IFERROR((Table1[[#This Row],[Successful Trasfers]]-G6)/G6, "")</f>
        <v>-3.568977350720659E-2</v>
      </c>
      <c r="O13" s="6">
        <f t="shared" si="0"/>
        <v>-2.9394055459066548</v>
      </c>
      <c r="P13" s="6"/>
    </row>
    <row r="14" spans="3:16" hidden="1" x14ac:dyDescent="0.3">
      <c r="C14" s="1">
        <f t="shared" si="2"/>
        <v>43476</v>
      </c>
      <c r="D14">
        <v>62214</v>
      </c>
      <c r="E14">
        <v>36948</v>
      </c>
      <c r="F14">
        <v>24799</v>
      </c>
      <c r="G14">
        <v>19236</v>
      </c>
      <c r="H14" s="1">
        <f t="shared" si="1"/>
        <v>43469</v>
      </c>
      <c r="I14" s="4">
        <f>Traffic!D12-Traffic!D5</f>
        <v>871</v>
      </c>
      <c r="J14" s="4">
        <f>Traffic!D12-Table1[[#This Row],[List of Senders]]</f>
        <v>68792</v>
      </c>
      <c r="K14" s="4">
        <f>Table1[[#This Row],[List of Senders]]-Table1[[#This Row],[Amount Entry]]</f>
        <v>25266</v>
      </c>
      <c r="L14" s="4">
        <f>Table1[[#This Row],[Amount Entry]]-Table1[[#This Row],[UPI PIN Page]]</f>
        <v>12149</v>
      </c>
      <c r="M14" s="4">
        <f>Table1[[#This Row],[UPI PIN Page]]-Table1[[#This Row],[Successful Trasfers]]</f>
        <v>5563</v>
      </c>
      <c r="N14" s="6">
        <f>IFERROR((Table1[[#This Row],[Successful Trasfers]]-G7)/G7, "")</f>
        <v>-5.3719008264462811E-2</v>
      </c>
      <c r="O14" s="6">
        <f t="shared" si="0"/>
        <v>-2.9376761561619249</v>
      </c>
      <c r="P14" s="6"/>
    </row>
    <row r="15" spans="3:16" hidden="1" x14ac:dyDescent="0.3">
      <c r="C15" s="1">
        <f t="shared" si="2"/>
        <v>43477</v>
      </c>
      <c r="D15">
        <v>63437</v>
      </c>
      <c r="E15">
        <v>36647</v>
      </c>
      <c r="F15">
        <v>25187</v>
      </c>
      <c r="G15">
        <v>19953</v>
      </c>
      <c r="H15" s="1">
        <f t="shared" si="1"/>
        <v>43470</v>
      </c>
      <c r="I15" s="4">
        <f>Traffic!D13-Traffic!D6</f>
        <v>605</v>
      </c>
      <c r="J15" s="4">
        <f>Traffic!D13-Table1[[#This Row],[List of Senders]]</f>
        <v>67361</v>
      </c>
      <c r="K15" s="4">
        <f>Table1[[#This Row],[List of Senders]]-Table1[[#This Row],[Amount Entry]]</f>
        <v>26790</v>
      </c>
      <c r="L15" s="4">
        <f>Table1[[#This Row],[Amount Entry]]-Table1[[#This Row],[UPI PIN Page]]</f>
        <v>11460</v>
      </c>
      <c r="M15" s="4">
        <f>Table1[[#This Row],[UPI PIN Page]]-Table1[[#This Row],[Successful Trasfers]]</f>
        <v>5234</v>
      </c>
      <c r="N15" s="6">
        <f>IFERROR((Table1[[#This Row],[Successful Trasfers]]-G8)/G8, "")</f>
        <v>-4.3021582733812951E-2</v>
      </c>
      <c r="O15" s="6">
        <f t="shared" si="0"/>
        <v>-2.9368449770392533</v>
      </c>
      <c r="P15" s="6"/>
    </row>
    <row r="16" spans="3:16" hidden="1" x14ac:dyDescent="0.3">
      <c r="C16" s="1">
        <f t="shared" si="2"/>
        <v>43478</v>
      </c>
      <c r="D16">
        <v>63866</v>
      </c>
      <c r="E16">
        <v>36742</v>
      </c>
      <c r="F16">
        <v>24944</v>
      </c>
      <c r="G16">
        <v>19847</v>
      </c>
      <c r="H16" s="1">
        <f t="shared" si="1"/>
        <v>43471</v>
      </c>
      <c r="I16" s="4">
        <f>Traffic!D14-Traffic!D7</f>
        <v>250</v>
      </c>
      <c r="J16" s="4">
        <f>Traffic!D14-Table1[[#This Row],[List of Senders]]</f>
        <v>66501</v>
      </c>
      <c r="K16" s="4">
        <f>Table1[[#This Row],[List of Senders]]-Table1[[#This Row],[Amount Entry]]</f>
        <v>27124</v>
      </c>
      <c r="L16" s="4">
        <f>Table1[[#This Row],[Amount Entry]]-Table1[[#This Row],[UPI PIN Page]]</f>
        <v>11798</v>
      </c>
      <c r="M16" s="4">
        <f>Table1[[#This Row],[UPI PIN Page]]-Table1[[#This Row],[Successful Trasfers]]</f>
        <v>5097</v>
      </c>
      <c r="N16" s="6">
        <f>IFERROR((Table1[[#This Row],[Successful Trasfers]]-G9)/G9, "")</f>
        <v>1.2085670576236614E-2</v>
      </c>
      <c r="O16" s="6">
        <f t="shared" si="0"/>
        <v>-2.9347211574967265</v>
      </c>
      <c r="P16" s="6"/>
    </row>
    <row r="17" spans="3:16" hidden="1" x14ac:dyDescent="0.3">
      <c r="C17" s="1">
        <f t="shared" si="2"/>
        <v>43479</v>
      </c>
      <c r="D17">
        <v>63100</v>
      </c>
      <c r="E17">
        <v>36194</v>
      </c>
      <c r="F17">
        <v>25140</v>
      </c>
      <c r="G17">
        <v>19654</v>
      </c>
      <c r="H17" s="1">
        <f t="shared" si="1"/>
        <v>43472</v>
      </c>
      <c r="I17" s="4">
        <f>Traffic!D15-Traffic!D8</f>
        <v>-16</v>
      </c>
      <c r="J17" s="4">
        <f>Traffic!D15-Table1[[#This Row],[List of Senders]]</f>
        <v>67625</v>
      </c>
      <c r="K17" s="4">
        <f>Table1[[#This Row],[List of Senders]]-Table1[[#This Row],[Amount Entry]]</f>
        <v>26906</v>
      </c>
      <c r="L17" s="4">
        <f>Table1[[#This Row],[Amount Entry]]-Table1[[#This Row],[UPI PIN Page]]</f>
        <v>11054</v>
      </c>
      <c r="M17" s="4">
        <f>Table1[[#This Row],[UPI PIN Page]]-Table1[[#This Row],[Successful Trasfers]]</f>
        <v>5486</v>
      </c>
      <c r="N17" s="6">
        <f>IFERROR((Table1[[#This Row],[Successful Trasfers]]-G10)/G10, "")</f>
        <v>1.5290835830147743E-2</v>
      </c>
      <c r="O17" s="6">
        <f t="shared" si="0"/>
        <v>-2.9327239548602719</v>
      </c>
      <c r="P17" s="6"/>
    </row>
    <row r="18" spans="3:16" hidden="1" x14ac:dyDescent="0.3">
      <c r="C18" s="1">
        <f t="shared" si="2"/>
        <v>43480</v>
      </c>
      <c r="D18">
        <v>63409</v>
      </c>
      <c r="E18">
        <v>36973</v>
      </c>
      <c r="F18">
        <v>25141</v>
      </c>
      <c r="G18">
        <v>19863</v>
      </c>
      <c r="H18" s="1">
        <f t="shared" si="1"/>
        <v>43473</v>
      </c>
      <c r="I18" s="4">
        <f>Traffic!D16-Traffic!D9</f>
        <v>362</v>
      </c>
      <c r="J18" s="4">
        <f>Traffic!D16-Table1[[#This Row],[List of Senders]]</f>
        <v>67333</v>
      </c>
      <c r="K18" s="4">
        <f>Table1[[#This Row],[List of Senders]]-Table1[[#This Row],[Amount Entry]]</f>
        <v>26436</v>
      </c>
      <c r="L18" s="4">
        <f>Table1[[#This Row],[Amount Entry]]-Table1[[#This Row],[UPI PIN Page]]</f>
        <v>11832</v>
      </c>
      <c r="M18" s="4">
        <f>Table1[[#This Row],[UPI PIN Page]]-Table1[[#This Row],[Successful Trasfers]]</f>
        <v>5278</v>
      </c>
      <c r="N18" s="6">
        <f>IFERROR((Table1[[#This Row],[Successful Trasfers]]-G11)/G11, "")</f>
        <v>-1.5952439930641566E-2</v>
      </c>
      <c r="O18" s="6">
        <f t="shared" si="0"/>
        <v>-2.9310172776022241</v>
      </c>
      <c r="P18" s="6"/>
    </row>
    <row r="19" spans="3:16" hidden="1" x14ac:dyDescent="0.3">
      <c r="C19" s="1">
        <f t="shared" si="2"/>
        <v>43481</v>
      </c>
      <c r="D19">
        <v>63731</v>
      </c>
      <c r="E19">
        <v>38213</v>
      </c>
      <c r="F19">
        <v>26347</v>
      </c>
      <c r="G19">
        <v>20418</v>
      </c>
      <c r="H19" s="1">
        <f t="shared" si="1"/>
        <v>43474</v>
      </c>
      <c r="I19" s="4">
        <f>Traffic!D17-Traffic!D10</f>
        <v>-137</v>
      </c>
      <c r="J19" s="4">
        <f>Traffic!D17-Table1[[#This Row],[List of Senders]]</f>
        <v>67134</v>
      </c>
      <c r="K19" s="4">
        <f>Table1[[#This Row],[List of Senders]]-Table1[[#This Row],[Amount Entry]]</f>
        <v>25518</v>
      </c>
      <c r="L19" s="4">
        <f>Table1[[#This Row],[Amount Entry]]-Table1[[#This Row],[UPI PIN Page]]</f>
        <v>11866</v>
      </c>
      <c r="M19" s="4">
        <f>Table1[[#This Row],[UPI PIN Page]]-Table1[[#This Row],[Successful Trasfers]]</f>
        <v>5929</v>
      </c>
      <c r="N19" s="6">
        <f>IFERROR((Table1[[#This Row],[Successful Trasfers]]-G12)/G12, "")</f>
        <v>1.6023089171974522E-2</v>
      </c>
      <c r="O19" s="6">
        <f t="shared" si="0"/>
        <v>-2.9289966447247235</v>
      </c>
      <c r="P19" s="6"/>
    </row>
    <row r="20" spans="3:16" hidden="1" x14ac:dyDescent="0.3">
      <c r="C20" s="1">
        <f t="shared" si="2"/>
        <v>43482</v>
      </c>
      <c r="D20">
        <v>64057</v>
      </c>
      <c r="E20">
        <v>37229</v>
      </c>
      <c r="F20">
        <v>25777</v>
      </c>
      <c r="G20">
        <v>20229</v>
      </c>
      <c r="H20" s="1">
        <f t="shared" si="1"/>
        <v>43475</v>
      </c>
      <c r="I20" s="4">
        <f>Traffic!D18-Traffic!D11</f>
        <v>-104</v>
      </c>
      <c r="J20" s="4">
        <f>Traffic!D18-Table1[[#This Row],[List of Senders]]</f>
        <v>66353</v>
      </c>
      <c r="K20" s="4">
        <f>Table1[[#This Row],[List of Senders]]-Table1[[#This Row],[Amount Entry]]</f>
        <v>26828</v>
      </c>
      <c r="L20" s="4">
        <f>Table1[[#This Row],[Amount Entry]]-Table1[[#This Row],[UPI PIN Page]]</f>
        <v>11452</v>
      </c>
      <c r="M20" s="4">
        <f>Table1[[#This Row],[UPI PIN Page]]-Table1[[#This Row],[Successful Trasfers]]</f>
        <v>5548</v>
      </c>
      <c r="N20" s="6">
        <f>IFERROR((Table1[[#This Row],[Successful Trasfers]]-G13)/G13, "")</f>
        <v>2.8418912048805287E-2</v>
      </c>
      <c r="O20" s="6">
        <f t="shared" si="0"/>
        <v>-2.9265912055121626</v>
      </c>
      <c r="P20" s="6"/>
    </row>
    <row r="21" spans="3:16" hidden="1" x14ac:dyDescent="0.3">
      <c r="C21" s="1">
        <f t="shared" si="2"/>
        <v>43483</v>
      </c>
      <c r="D21">
        <v>62578</v>
      </c>
      <c r="E21">
        <v>36226</v>
      </c>
      <c r="F21">
        <v>24329</v>
      </c>
      <c r="G21">
        <v>18845</v>
      </c>
      <c r="H21" s="1">
        <f t="shared" si="1"/>
        <v>43476</v>
      </c>
      <c r="I21" s="4">
        <f>Traffic!D19-Traffic!D12</f>
        <v>-526</v>
      </c>
      <c r="J21" s="4">
        <f>Traffic!D19-Table1[[#This Row],[List of Senders]]</f>
        <v>67902</v>
      </c>
      <c r="K21" s="4">
        <f>Table1[[#This Row],[List of Senders]]-Table1[[#This Row],[Amount Entry]]</f>
        <v>26352</v>
      </c>
      <c r="L21" s="4">
        <f>Table1[[#This Row],[Amount Entry]]-Table1[[#This Row],[UPI PIN Page]]</f>
        <v>11897</v>
      </c>
      <c r="M21" s="4">
        <f>Table1[[#This Row],[UPI PIN Page]]-Table1[[#This Row],[Successful Trasfers]]</f>
        <v>5484</v>
      </c>
      <c r="N21" s="6">
        <f>IFERROR((Table1[[#This Row],[Successful Trasfers]]-G14)/G14, "")</f>
        <v>-2.0326471199833645E-2</v>
      </c>
      <c r="O21" s="6">
        <f t="shared" si="0"/>
        <v>-2.9242375308836097</v>
      </c>
      <c r="P21" s="6"/>
    </row>
    <row r="22" spans="3:16" hidden="1" x14ac:dyDescent="0.3">
      <c r="C22" s="1">
        <f t="shared" si="2"/>
        <v>43484</v>
      </c>
      <c r="D22">
        <v>63787</v>
      </c>
      <c r="E22">
        <v>37162</v>
      </c>
      <c r="F22">
        <v>25530</v>
      </c>
      <c r="G22">
        <v>19811</v>
      </c>
      <c r="H22" s="1">
        <f t="shared" si="1"/>
        <v>43477</v>
      </c>
      <c r="I22" s="4">
        <f>Traffic!D20-Traffic!D13</f>
        <v>264</v>
      </c>
      <c r="J22" s="4">
        <f>Traffic!D20-Table1[[#This Row],[List of Senders]]</f>
        <v>67275</v>
      </c>
      <c r="K22" s="4">
        <f>Table1[[#This Row],[List of Senders]]-Table1[[#This Row],[Amount Entry]]</f>
        <v>26625</v>
      </c>
      <c r="L22" s="4">
        <f>Table1[[#This Row],[Amount Entry]]-Table1[[#This Row],[UPI PIN Page]]</f>
        <v>11632</v>
      </c>
      <c r="M22" s="4">
        <f>Table1[[#This Row],[UPI PIN Page]]-Table1[[#This Row],[Successful Trasfers]]</f>
        <v>5719</v>
      </c>
      <c r="N22" s="6">
        <f>IFERROR((Table1[[#This Row],[Successful Trasfers]]-G15)/G15, "")</f>
        <v>-7.1167243021099582E-3</v>
      </c>
      <c r="O22" s="6">
        <f t="shared" si="0"/>
        <v>-2.9244827626094696</v>
      </c>
      <c r="P22" s="6"/>
    </row>
    <row r="23" spans="3:16" s="8" customFormat="1" x14ac:dyDescent="0.3">
      <c r="C23" s="7">
        <f t="shared" si="2"/>
        <v>43485</v>
      </c>
      <c r="D23" s="8">
        <v>80250</v>
      </c>
      <c r="E23" s="8">
        <v>48125</v>
      </c>
      <c r="F23" s="8">
        <v>33456</v>
      </c>
      <c r="G23" s="8">
        <v>25891</v>
      </c>
      <c r="H23" s="7">
        <f t="shared" si="1"/>
        <v>43478</v>
      </c>
      <c r="I23" s="9">
        <f>Traffic!D21-Traffic!D14</f>
        <v>33812</v>
      </c>
      <c r="J23" s="9">
        <f>Traffic!D21-Table1[[#This Row],[List of Senders]]</f>
        <v>83929</v>
      </c>
      <c r="K23" s="9">
        <f>Table1[[#This Row],[List of Senders]]-Table1[[#This Row],[Amount Entry]]</f>
        <v>32125</v>
      </c>
      <c r="L23" s="9">
        <f>Table1[[#This Row],[Amount Entry]]-Table1[[#This Row],[UPI PIN Page]]</f>
        <v>14669</v>
      </c>
      <c r="M23" s="9">
        <f>Table1[[#This Row],[UPI PIN Page]]-Table1[[#This Row],[Successful Trasfers]]</f>
        <v>7565</v>
      </c>
      <c r="N23" s="10">
        <f>IFERROR((Table1[[#This Row],[Successful Trasfers]]-G16)/G16, "")</f>
        <v>0.30452965183654962</v>
      </c>
      <c r="O23" s="10">
        <f t="shared" si="0"/>
        <v>-2.9225256357867937</v>
      </c>
      <c r="P23" s="10">
        <f>IFERROR((-G16)/G16, "")</f>
        <v>-1</v>
      </c>
    </row>
    <row r="24" spans="3:16" hidden="1" x14ac:dyDescent="0.3">
      <c r="C24" s="1">
        <f t="shared" si="2"/>
        <v>43486</v>
      </c>
      <c r="D24">
        <v>63362</v>
      </c>
      <c r="E24">
        <v>37282</v>
      </c>
      <c r="F24">
        <v>25978</v>
      </c>
      <c r="G24">
        <v>20546</v>
      </c>
      <c r="H24" s="1">
        <f t="shared" si="1"/>
        <v>43479</v>
      </c>
      <c r="I24" s="4">
        <f>Traffic!D22-Traffic!D15</f>
        <v>163</v>
      </c>
      <c r="J24" s="4">
        <f>Traffic!D22-Table1[[#This Row],[List of Senders]]</f>
        <v>67526</v>
      </c>
      <c r="K24" s="4">
        <f>Table1[[#This Row],[List of Senders]]-Table1[[#This Row],[Amount Entry]]</f>
        <v>26080</v>
      </c>
      <c r="L24" s="4">
        <f>Table1[[#This Row],[Amount Entry]]-Table1[[#This Row],[UPI PIN Page]]</f>
        <v>11304</v>
      </c>
      <c r="M24" s="4">
        <f>Table1[[#This Row],[UPI PIN Page]]-Table1[[#This Row],[Successful Trasfers]]</f>
        <v>5432</v>
      </c>
      <c r="N24" s="6">
        <f>IFERROR((Table1[[#This Row],[Successful Trasfers]]-G17)/G17, "")</f>
        <v>4.5385163325531698E-2</v>
      </c>
      <c r="O24" s="6">
        <f t="shared" si="0"/>
        <v>-2.9712386019749322</v>
      </c>
      <c r="P24" s="6"/>
    </row>
    <row r="25" spans="3:16" s="8" customFormat="1" x14ac:dyDescent="0.3">
      <c r="C25" s="7">
        <f t="shared" si="2"/>
        <v>43487</v>
      </c>
      <c r="D25" s="8">
        <v>62565</v>
      </c>
      <c r="E25" s="8">
        <v>37513</v>
      </c>
      <c r="F25" s="8">
        <v>9178</v>
      </c>
      <c r="G25" s="8">
        <v>7303</v>
      </c>
      <c r="H25" s="7">
        <f t="shared" si="1"/>
        <v>43480</v>
      </c>
      <c r="I25" s="9">
        <f>Traffic!D23-Traffic!D16</f>
        <v>-98</v>
      </c>
      <c r="J25" s="9">
        <f>Traffic!D23-Table1[[#This Row],[List of Senders]]</f>
        <v>68079</v>
      </c>
      <c r="K25" s="9">
        <f>Table1[[#This Row],[List of Senders]]-Table1[[#This Row],[Amount Entry]]</f>
        <v>25052</v>
      </c>
      <c r="L25" s="9">
        <f>Table1[[#This Row],[Amount Entry]]-Table1[[#This Row],[UPI PIN Page]]</f>
        <v>28335</v>
      </c>
      <c r="M25" s="9">
        <f>Table1[[#This Row],[UPI PIN Page]]-Table1[[#This Row],[Successful Trasfers]]</f>
        <v>1875</v>
      </c>
      <c r="N25" s="10">
        <f>IFERROR((Table1[[#This Row],[Successful Trasfers]]-G18)/G18, "")</f>
        <v>-0.63233147057342798</v>
      </c>
      <c r="O25" s="10">
        <f t="shared" si="0"/>
        <v>-2.9688157835171487</v>
      </c>
      <c r="P25" s="10"/>
    </row>
    <row r="26" spans="3:16" hidden="1" x14ac:dyDescent="0.3">
      <c r="C26" s="1">
        <f t="shared" si="2"/>
        <v>43488</v>
      </c>
      <c r="D26">
        <v>63250</v>
      </c>
      <c r="E26">
        <v>37760</v>
      </c>
      <c r="F26">
        <v>26262</v>
      </c>
      <c r="G26">
        <v>20318</v>
      </c>
      <c r="H26" s="1">
        <f t="shared" si="1"/>
        <v>43481</v>
      </c>
      <c r="I26" s="4">
        <f>Traffic!D24-Traffic!D17</f>
        <v>-613</v>
      </c>
      <c r="J26" s="4">
        <f>Traffic!D24-Table1[[#This Row],[List of Senders]]</f>
        <v>67002</v>
      </c>
      <c r="K26" s="4">
        <f>Table1[[#This Row],[List of Senders]]-Table1[[#This Row],[Amount Entry]]</f>
        <v>25490</v>
      </c>
      <c r="L26" s="4">
        <f>Table1[[#This Row],[Amount Entry]]-Table1[[#This Row],[UPI PIN Page]]</f>
        <v>11498</v>
      </c>
      <c r="M26" s="4">
        <f>Table1[[#This Row],[UPI PIN Page]]-Table1[[#This Row],[Successful Trasfers]]</f>
        <v>5944</v>
      </c>
      <c r="N26" s="6">
        <f>IFERROR((Table1[[#This Row],[Successful Trasfers]]-G19)/G19, "")</f>
        <v>-4.8976393378391617E-3</v>
      </c>
      <c r="O26" s="6">
        <f t="shared" si="0"/>
        <v>-2.9558027671390783</v>
      </c>
      <c r="P26" s="6"/>
    </row>
    <row r="27" spans="3:16" hidden="1" x14ac:dyDescent="0.3">
      <c r="C27" s="1">
        <f t="shared" si="2"/>
        <v>43489</v>
      </c>
      <c r="D27">
        <v>61707</v>
      </c>
      <c r="E27">
        <v>35808</v>
      </c>
      <c r="F27">
        <v>24324</v>
      </c>
      <c r="G27">
        <v>18814</v>
      </c>
      <c r="H27" s="1">
        <f t="shared" si="1"/>
        <v>43482</v>
      </c>
      <c r="I27" s="4">
        <f>Traffic!D25-Traffic!D18</f>
        <v>-281</v>
      </c>
      <c r="J27" s="4">
        <f>Traffic!D25-Table1[[#This Row],[List of Senders]]</f>
        <v>68422</v>
      </c>
      <c r="K27" s="4">
        <f>Table1[[#This Row],[List of Senders]]-Table1[[#This Row],[Amount Entry]]</f>
        <v>25899</v>
      </c>
      <c r="L27" s="4">
        <f>Table1[[#This Row],[Amount Entry]]-Table1[[#This Row],[UPI PIN Page]]</f>
        <v>11484</v>
      </c>
      <c r="M27" s="4">
        <f>Table1[[#This Row],[UPI PIN Page]]-Table1[[#This Row],[Successful Trasfers]]</f>
        <v>5510</v>
      </c>
      <c r="N27" s="6">
        <f>IFERROR((Table1[[#This Row],[Successful Trasfers]]-G20)/G20, "")</f>
        <v>-6.9949082999653966E-2</v>
      </c>
      <c r="O27" s="6">
        <f t="shared" si="0"/>
        <v>-2.9533798717433228</v>
      </c>
      <c r="P27" s="6"/>
    </row>
    <row r="28" spans="3:16" hidden="1" x14ac:dyDescent="0.3">
      <c r="C28" s="1">
        <f t="shared" si="2"/>
        <v>43490</v>
      </c>
      <c r="D28">
        <v>63279</v>
      </c>
      <c r="E28">
        <v>36847</v>
      </c>
      <c r="F28">
        <v>25778</v>
      </c>
      <c r="G28">
        <v>20063</v>
      </c>
      <c r="H28" s="1">
        <f t="shared" si="1"/>
        <v>43483</v>
      </c>
      <c r="I28" s="4">
        <f>Traffic!D26-Traffic!D19</f>
        <v>-221</v>
      </c>
      <c r="J28" s="4">
        <f>Traffic!D26-Table1[[#This Row],[List of Senders]]</f>
        <v>66980</v>
      </c>
      <c r="K28" s="4">
        <f>Table1[[#This Row],[List of Senders]]-Table1[[#This Row],[Amount Entry]]</f>
        <v>26432</v>
      </c>
      <c r="L28" s="4">
        <f>Table1[[#This Row],[Amount Entry]]-Table1[[#This Row],[UPI PIN Page]]</f>
        <v>11069</v>
      </c>
      <c r="M28" s="4">
        <f>Table1[[#This Row],[UPI PIN Page]]-Table1[[#This Row],[Successful Trasfers]]</f>
        <v>5715</v>
      </c>
      <c r="N28" s="6">
        <f>IFERROR((Table1[[#This Row],[Successful Trasfers]]-G21)/G21, "")</f>
        <v>6.4632528522154412E-2</v>
      </c>
      <c r="O28" s="6">
        <f t="shared" si="0"/>
        <v>-2.9537894578081345</v>
      </c>
      <c r="P28" s="6"/>
    </row>
    <row r="29" spans="3:16" hidden="1" x14ac:dyDescent="0.3">
      <c r="C29" s="1">
        <f t="shared" si="2"/>
        <v>43491</v>
      </c>
      <c r="D29">
        <v>64841</v>
      </c>
      <c r="E29">
        <v>37990</v>
      </c>
      <c r="F29">
        <v>26011</v>
      </c>
      <c r="G29">
        <v>20189</v>
      </c>
      <c r="H29" s="1">
        <f t="shared" si="1"/>
        <v>43484</v>
      </c>
      <c r="I29" s="4">
        <f>Traffic!D27-Traffic!D20</f>
        <v>-96</v>
      </c>
      <c r="J29" s="4">
        <f>Traffic!D27-Table1[[#This Row],[List of Senders]]</f>
        <v>66125</v>
      </c>
      <c r="K29" s="4">
        <f>Table1[[#This Row],[List of Senders]]-Table1[[#This Row],[Amount Entry]]</f>
        <v>26851</v>
      </c>
      <c r="L29" s="4">
        <f>Table1[[#This Row],[Amount Entry]]-Table1[[#This Row],[UPI PIN Page]]</f>
        <v>11979</v>
      </c>
      <c r="M29" s="4">
        <f>Table1[[#This Row],[UPI PIN Page]]-Table1[[#This Row],[Successful Trasfers]]</f>
        <v>5822</v>
      </c>
      <c r="N29" s="6">
        <f>IFERROR((Table1[[#This Row],[Successful Trasfers]]-G22)/G22, "")</f>
        <v>1.9080308919287265E-2</v>
      </c>
      <c r="O29" s="6">
        <f t="shared" si="0"/>
        <v>-2.9515125443225769</v>
      </c>
      <c r="P29" s="6"/>
    </row>
    <row r="30" spans="3:16" hidden="1" x14ac:dyDescent="0.3">
      <c r="C30" s="1">
        <f t="shared" si="2"/>
        <v>43492</v>
      </c>
      <c r="D30">
        <v>63772</v>
      </c>
      <c r="E30">
        <v>37963</v>
      </c>
      <c r="F30">
        <v>26456</v>
      </c>
      <c r="G30">
        <v>20553</v>
      </c>
      <c r="H30" s="1">
        <f t="shared" si="1"/>
        <v>43485</v>
      </c>
      <c r="I30" s="4">
        <f>Traffic!D28-Traffic!D21</f>
        <v>-33418</v>
      </c>
      <c r="J30" s="4">
        <f>Traffic!D28-Table1[[#This Row],[List of Senders]]</f>
        <v>66989</v>
      </c>
      <c r="K30" s="4">
        <f>Table1[[#This Row],[List of Senders]]-Table1[[#This Row],[Amount Entry]]</f>
        <v>25809</v>
      </c>
      <c r="L30" s="4">
        <f>Table1[[#This Row],[Amount Entry]]-Table1[[#This Row],[UPI PIN Page]]</f>
        <v>11507</v>
      </c>
      <c r="M30" s="4">
        <f>Table1[[#This Row],[UPI PIN Page]]-Table1[[#This Row],[Successful Trasfers]]</f>
        <v>5903</v>
      </c>
      <c r="N30" s="6">
        <f>IFERROR((Table1[[#This Row],[Successful Trasfers]]-G23)/G23, "")</f>
        <v>-0.206172028890348</v>
      </c>
      <c r="O30" s="6">
        <f t="shared" si="0"/>
        <v>-2.9491402084389495</v>
      </c>
      <c r="P30" s="6"/>
    </row>
    <row r="31" spans="3:16" hidden="1" x14ac:dyDescent="0.3">
      <c r="C31" s="1">
        <f t="shared" si="2"/>
        <v>43493</v>
      </c>
      <c r="D31">
        <v>64906</v>
      </c>
      <c r="E31">
        <v>37528</v>
      </c>
      <c r="F31">
        <v>25481</v>
      </c>
      <c r="G31">
        <v>19747</v>
      </c>
      <c r="H31" s="1">
        <f t="shared" si="1"/>
        <v>43486</v>
      </c>
      <c r="I31" s="4">
        <f>Traffic!D29-Traffic!D22</f>
        <v>-448</v>
      </c>
      <c r="J31" s="4">
        <f>Traffic!D29-Table1[[#This Row],[List of Senders]]</f>
        <v>65534</v>
      </c>
      <c r="K31" s="4">
        <f>Table1[[#This Row],[List of Senders]]-Table1[[#This Row],[Amount Entry]]</f>
        <v>27378</v>
      </c>
      <c r="L31" s="4">
        <f>Table1[[#This Row],[Amount Entry]]-Table1[[#This Row],[UPI PIN Page]]</f>
        <v>12047</v>
      </c>
      <c r="M31" s="4">
        <f>Table1[[#This Row],[UPI PIN Page]]-Table1[[#This Row],[Successful Trasfers]]</f>
        <v>5734</v>
      </c>
      <c r="N31" s="6">
        <f>IFERROR((Table1[[#This Row],[Successful Trasfers]]-G24)/G24, "")</f>
        <v>-3.8888348096953178E-2</v>
      </c>
      <c r="O31" s="6">
        <f t="shared" si="0"/>
        <v>-2.9467091312600262</v>
      </c>
      <c r="P31" s="6"/>
    </row>
    <row r="32" spans="3:16" hidden="1" x14ac:dyDescent="0.3">
      <c r="C32" s="1">
        <f t="shared" si="2"/>
        <v>43494</v>
      </c>
      <c r="D32">
        <v>64439</v>
      </c>
      <c r="E32">
        <v>37458</v>
      </c>
      <c r="F32">
        <v>26141</v>
      </c>
      <c r="G32">
        <v>20204</v>
      </c>
      <c r="H32" s="1">
        <f t="shared" si="1"/>
        <v>43487</v>
      </c>
      <c r="I32" s="4">
        <f>Traffic!D30-Traffic!D23</f>
        <v>-595</v>
      </c>
      <c r="J32" s="4">
        <f>Traffic!D30-Table1[[#This Row],[List of Senders]]</f>
        <v>65610</v>
      </c>
      <c r="K32" s="4">
        <f>Table1[[#This Row],[List of Senders]]-Table1[[#This Row],[Amount Entry]]</f>
        <v>26981</v>
      </c>
      <c r="L32" s="4">
        <f>Table1[[#This Row],[Amount Entry]]-Table1[[#This Row],[UPI PIN Page]]</f>
        <v>11317</v>
      </c>
      <c r="M32" s="4">
        <f>Table1[[#This Row],[UPI PIN Page]]-Table1[[#This Row],[Successful Trasfers]]</f>
        <v>5937</v>
      </c>
      <c r="N32" s="6">
        <f>IFERROR((Table1[[#This Row],[Successful Trasfers]]-G25)/G25, "")</f>
        <v>1.7665343009722032</v>
      </c>
      <c r="O32" s="6">
        <f t="shared" si="0"/>
        <v>-2.9448175035295385</v>
      </c>
      <c r="P32" s="6"/>
    </row>
    <row r="33" spans="3:16" hidden="1" x14ac:dyDescent="0.3">
      <c r="C33" s="1">
        <f t="shared" si="2"/>
        <v>43495</v>
      </c>
      <c r="D33">
        <v>63963</v>
      </c>
      <c r="E33">
        <v>36868</v>
      </c>
      <c r="F33">
        <v>25409</v>
      </c>
      <c r="G33">
        <v>20113</v>
      </c>
      <c r="H33" s="1">
        <f t="shared" si="1"/>
        <v>43488</v>
      </c>
      <c r="I33" s="4">
        <f>Traffic!D31-Traffic!D24</f>
        <v>-193</v>
      </c>
      <c r="J33" s="4">
        <f>Traffic!D31-Table1[[#This Row],[List of Senders]]</f>
        <v>66096</v>
      </c>
      <c r="K33" s="4">
        <f>Table1[[#This Row],[List of Senders]]-Table1[[#This Row],[Amount Entry]]</f>
        <v>27095</v>
      </c>
      <c r="L33" s="4">
        <f>Table1[[#This Row],[Amount Entry]]-Table1[[#This Row],[UPI PIN Page]]</f>
        <v>11459</v>
      </c>
      <c r="M33" s="4">
        <f>Table1[[#This Row],[UPI PIN Page]]-Table1[[#This Row],[Successful Trasfers]]</f>
        <v>5296</v>
      </c>
      <c r="N33" s="6">
        <f>IFERROR((Table1[[#This Row],[Successful Trasfers]]-G26)/G26, "")</f>
        <v>-1.0089575745644256E-2</v>
      </c>
      <c r="O33" s="6">
        <f t="shared" si="0"/>
        <v>-2.9424306891460863</v>
      </c>
      <c r="P33" s="6"/>
    </row>
    <row r="34" spans="3:16" hidden="1" x14ac:dyDescent="0.3">
      <c r="C34" s="1">
        <f t="shared" si="2"/>
        <v>43496</v>
      </c>
      <c r="D34">
        <v>64584</v>
      </c>
      <c r="E34">
        <v>38072</v>
      </c>
      <c r="F34">
        <v>25649</v>
      </c>
      <c r="G34">
        <v>20280</v>
      </c>
      <c r="H34" s="1">
        <f t="shared" si="1"/>
        <v>43489</v>
      </c>
      <c r="I34" s="4">
        <f>Traffic!D32-Traffic!D25</f>
        <v>161</v>
      </c>
      <c r="J34" s="4">
        <f>Traffic!D32-Table1[[#This Row],[List of Senders]]</f>
        <v>65706</v>
      </c>
      <c r="K34" s="4">
        <f>Table1[[#This Row],[List of Senders]]-Table1[[#This Row],[Amount Entry]]</f>
        <v>26512</v>
      </c>
      <c r="L34" s="4">
        <f>Table1[[#This Row],[Amount Entry]]-Table1[[#This Row],[UPI PIN Page]]</f>
        <v>12423</v>
      </c>
      <c r="M34" s="4">
        <f>Table1[[#This Row],[UPI PIN Page]]-Table1[[#This Row],[Successful Trasfers]]</f>
        <v>5369</v>
      </c>
      <c r="N34" s="6">
        <f>IFERROR((Table1[[#This Row],[Successful Trasfers]]-G27)/G27, "")</f>
        <v>7.7920697353034973E-2</v>
      </c>
      <c r="O34" s="6">
        <f t="shared" si="0"/>
        <v>-2.9401029696317291</v>
      </c>
      <c r="P34" s="6"/>
    </row>
    <row r="35" spans="3:16" hidden="1" x14ac:dyDescent="0.3">
      <c r="C35" s="1">
        <f t="shared" si="2"/>
        <v>43497</v>
      </c>
      <c r="D35">
        <v>62801</v>
      </c>
      <c r="E35">
        <v>37247</v>
      </c>
      <c r="F35">
        <v>25145</v>
      </c>
      <c r="G35">
        <v>19625</v>
      </c>
      <c r="H35" s="1">
        <f t="shared" si="1"/>
        <v>43490</v>
      </c>
      <c r="I35" s="4">
        <f>Traffic!D33-Traffic!D26</f>
        <v>332</v>
      </c>
      <c r="J35" s="4">
        <f>Traffic!D33-Table1[[#This Row],[List of Senders]]</f>
        <v>67790</v>
      </c>
      <c r="K35" s="4">
        <f>Table1[[#This Row],[List of Senders]]-Table1[[#This Row],[Amount Entry]]</f>
        <v>25554</v>
      </c>
      <c r="L35" s="4">
        <f>Table1[[#This Row],[Amount Entry]]-Table1[[#This Row],[UPI PIN Page]]</f>
        <v>12102</v>
      </c>
      <c r="M35" s="4">
        <f>Table1[[#This Row],[UPI PIN Page]]-Table1[[#This Row],[Successful Trasfers]]</f>
        <v>5520</v>
      </c>
      <c r="N35" s="6">
        <f>IFERROR((Table1[[#This Row],[Successful Trasfers]]-G28)/G28, "")</f>
        <v>-2.1831231620395752E-2</v>
      </c>
      <c r="O35" s="6">
        <f t="shared" si="0"/>
        <v>-2.9376763730676103</v>
      </c>
      <c r="P35" s="6"/>
    </row>
    <row r="36" spans="3:16" s="8" customFormat="1" x14ac:dyDescent="0.3">
      <c r="C36" s="7">
        <f t="shared" si="2"/>
        <v>43498</v>
      </c>
      <c r="D36" s="8">
        <v>61964</v>
      </c>
      <c r="E36" s="8">
        <v>36899</v>
      </c>
      <c r="F36" s="8">
        <v>9018</v>
      </c>
      <c r="G36" s="8">
        <v>7179</v>
      </c>
      <c r="H36" s="7">
        <f t="shared" si="1"/>
        <v>43491</v>
      </c>
      <c r="I36" s="9">
        <f>Traffic!D34-Traffic!D27</f>
        <v>-569</v>
      </c>
      <c r="J36" s="9">
        <f>Traffic!D34-Table1[[#This Row],[List of Senders]]</f>
        <v>68433</v>
      </c>
      <c r="K36" s="9">
        <f>Table1[[#This Row],[List of Senders]]-Table1[[#This Row],[Amount Entry]]</f>
        <v>25065</v>
      </c>
      <c r="L36" s="9">
        <f>Table1[[#This Row],[Amount Entry]]-Table1[[#This Row],[UPI PIN Page]]</f>
        <v>27881</v>
      </c>
      <c r="M36" s="9">
        <f>Table1[[#This Row],[UPI PIN Page]]-Table1[[#This Row],[Successful Trasfers]]</f>
        <v>1839</v>
      </c>
      <c r="N36" s="10">
        <f>IFERROR((Table1[[#This Row],[Successful Trasfers]]-G29)/G29, "")</f>
        <v>-0.64441032245282082</v>
      </c>
      <c r="O36" s="10">
        <f t="shared" si="0"/>
        <v>-2.9359857574715291</v>
      </c>
      <c r="P36" s="10"/>
    </row>
    <row r="37" spans="3:16" hidden="1" x14ac:dyDescent="0.3">
      <c r="C37" s="1">
        <f t="shared" si="2"/>
        <v>43499</v>
      </c>
      <c r="D37">
        <v>64745</v>
      </c>
      <c r="E37">
        <v>37869</v>
      </c>
      <c r="F37">
        <v>25474</v>
      </c>
      <c r="G37">
        <v>20152</v>
      </c>
      <c r="H37" s="1">
        <f t="shared" si="1"/>
        <v>43492</v>
      </c>
      <c r="I37" s="4">
        <f>Traffic!D35-Traffic!D28</f>
        <v>-95</v>
      </c>
      <c r="J37" s="4">
        <f>Traffic!D35-Table1[[#This Row],[List of Senders]]</f>
        <v>65921</v>
      </c>
      <c r="K37" s="4">
        <f>Table1[[#This Row],[List of Senders]]-Table1[[#This Row],[Amount Entry]]</f>
        <v>26876</v>
      </c>
      <c r="L37" s="4">
        <f>Table1[[#This Row],[Amount Entry]]-Table1[[#This Row],[UPI PIN Page]]</f>
        <v>12395</v>
      </c>
      <c r="M37" s="4">
        <f>Table1[[#This Row],[UPI PIN Page]]-Table1[[#This Row],[Successful Trasfers]]</f>
        <v>5322</v>
      </c>
      <c r="N37" s="6">
        <f>IFERROR((Table1[[#This Row],[Successful Trasfers]]-G30)/G30, "")</f>
        <v>-1.9510533742032793E-2</v>
      </c>
      <c r="O37" s="6">
        <f t="shared" si="0"/>
        <v>-2.9152045352744227</v>
      </c>
      <c r="P37" s="6"/>
    </row>
    <row r="38" spans="3:16" hidden="1" x14ac:dyDescent="0.3">
      <c r="C38" s="1">
        <f t="shared" si="2"/>
        <v>43500</v>
      </c>
      <c r="D38">
        <v>64478</v>
      </c>
      <c r="E38">
        <v>38254</v>
      </c>
      <c r="F38">
        <v>26211</v>
      </c>
      <c r="G38">
        <v>20276</v>
      </c>
      <c r="H38" s="1">
        <f t="shared" si="1"/>
        <v>43493</v>
      </c>
      <c r="I38" s="4">
        <f>Traffic!D36-Traffic!D29</f>
        <v>215</v>
      </c>
      <c r="J38" s="4">
        <f>Traffic!D36-Table1[[#This Row],[List of Senders]]</f>
        <v>66177</v>
      </c>
      <c r="K38" s="4">
        <f>Table1[[#This Row],[List of Senders]]-Table1[[#This Row],[Amount Entry]]</f>
        <v>26224</v>
      </c>
      <c r="L38" s="4">
        <f>Table1[[#This Row],[Amount Entry]]-Table1[[#This Row],[UPI PIN Page]]</f>
        <v>12043</v>
      </c>
      <c r="M38" s="4">
        <f>Table1[[#This Row],[UPI PIN Page]]-Table1[[#This Row],[Successful Trasfers]]</f>
        <v>5935</v>
      </c>
      <c r="N38" s="6">
        <f>IFERROR((Table1[[#This Row],[Successful Trasfers]]-G31)/G31, "")</f>
        <v>2.6788879323441536E-2</v>
      </c>
      <c r="O38" s="6">
        <f t="shared" si="0"/>
        <v>-2.9128574493247199</v>
      </c>
      <c r="P38" s="6"/>
    </row>
    <row r="39" spans="3:16" hidden="1" x14ac:dyDescent="0.3">
      <c r="C39" s="1">
        <f t="shared" si="2"/>
        <v>43501</v>
      </c>
      <c r="D39">
        <v>64293</v>
      </c>
      <c r="E39">
        <v>37334</v>
      </c>
      <c r="F39">
        <v>25454</v>
      </c>
      <c r="G39">
        <v>20335</v>
      </c>
      <c r="H39" s="1">
        <f t="shared" si="1"/>
        <v>43494</v>
      </c>
      <c r="I39" s="4">
        <f>Traffic!D37-Traffic!D30</f>
        <v>708</v>
      </c>
      <c r="J39" s="4">
        <f>Traffic!D37-Table1[[#This Row],[List of Senders]]</f>
        <v>66464</v>
      </c>
      <c r="K39" s="4">
        <f>Table1[[#This Row],[List of Senders]]-Table1[[#This Row],[Amount Entry]]</f>
        <v>26959</v>
      </c>
      <c r="L39" s="4">
        <f>Table1[[#This Row],[Amount Entry]]-Table1[[#This Row],[UPI PIN Page]]</f>
        <v>11880</v>
      </c>
      <c r="M39" s="4">
        <f>Table1[[#This Row],[UPI PIN Page]]-Table1[[#This Row],[Successful Trasfers]]</f>
        <v>5119</v>
      </c>
      <c r="N39" s="6">
        <f>IFERROR((Table1[[#This Row],[Successful Trasfers]]-G32)/G32, "")</f>
        <v>6.4838645812710354E-3</v>
      </c>
      <c r="O39" s="6">
        <f t="shared" si="0"/>
        <v>-2.9104368170730543</v>
      </c>
      <c r="P39" s="6"/>
    </row>
    <row r="40" spans="3:16" hidden="1" x14ac:dyDescent="0.3">
      <c r="C40" s="1">
        <f t="shared" si="2"/>
        <v>43502</v>
      </c>
      <c r="D40">
        <v>64211</v>
      </c>
      <c r="E40">
        <v>37364</v>
      </c>
      <c r="F40">
        <v>25198</v>
      </c>
      <c r="G40">
        <v>19586</v>
      </c>
      <c r="H40" s="1">
        <f t="shared" si="1"/>
        <v>43495</v>
      </c>
      <c r="I40" s="4">
        <f>Traffic!D38-Traffic!D31</f>
        <v>425</v>
      </c>
      <c r="J40" s="4">
        <f>Traffic!D38-Table1[[#This Row],[List of Senders]]</f>
        <v>66273</v>
      </c>
      <c r="K40" s="4">
        <f>Table1[[#This Row],[List of Senders]]-Table1[[#This Row],[Amount Entry]]</f>
        <v>26847</v>
      </c>
      <c r="L40" s="4">
        <f>Table1[[#This Row],[Amount Entry]]-Table1[[#This Row],[UPI PIN Page]]</f>
        <v>12166</v>
      </c>
      <c r="M40" s="4">
        <f>Table1[[#This Row],[UPI PIN Page]]-Table1[[#This Row],[Successful Trasfers]]</f>
        <v>5612</v>
      </c>
      <c r="N40" s="6">
        <f>IFERROR((Table1[[#This Row],[Successful Trasfers]]-G33)/G33, "")</f>
        <v>-2.6201958932034006E-2</v>
      </c>
      <c r="O40" s="6">
        <f t="shared" si="0"/>
        <v>-2.9079933312320003</v>
      </c>
      <c r="P40" s="6"/>
    </row>
    <row r="41" spans="3:16" hidden="1" x14ac:dyDescent="0.3">
      <c r="C41" s="1">
        <f t="shared" si="2"/>
        <v>43503</v>
      </c>
      <c r="D41">
        <v>63178</v>
      </c>
      <c r="E41">
        <v>37091</v>
      </c>
      <c r="F41">
        <v>24865</v>
      </c>
      <c r="G41">
        <v>19685</v>
      </c>
      <c r="H41" s="1">
        <f t="shared" si="1"/>
        <v>43496</v>
      </c>
      <c r="I41" s="4">
        <f>Traffic!D39-Traffic!D32</f>
        <v>1</v>
      </c>
      <c r="J41" s="4">
        <f>Traffic!D39-Table1[[#This Row],[List of Senders]]</f>
        <v>67113</v>
      </c>
      <c r="K41" s="4">
        <f>Table1[[#This Row],[List of Senders]]-Table1[[#This Row],[Amount Entry]]</f>
        <v>26087</v>
      </c>
      <c r="L41" s="4">
        <f>Table1[[#This Row],[Amount Entry]]-Table1[[#This Row],[UPI PIN Page]]</f>
        <v>12226</v>
      </c>
      <c r="M41" s="4">
        <f>Table1[[#This Row],[UPI PIN Page]]-Table1[[#This Row],[Successful Trasfers]]</f>
        <v>5180</v>
      </c>
      <c r="N41" s="6">
        <f>IFERROR((Table1[[#This Row],[Successful Trasfers]]-G34)/G34, "")</f>
        <v>-2.9339250493096648E-2</v>
      </c>
      <c r="O41" s="6">
        <f t="shared" si="0"/>
        <v>-2.9064154151640991</v>
      </c>
      <c r="P41" s="6"/>
    </row>
    <row r="42" spans="3:16" hidden="1" x14ac:dyDescent="0.3">
      <c r="C42" s="1">
        <f t="shared" si="2"/>
        <v>43504</v>
      </c>
      <c r="D42">
        <v>64522</v>
      </c>
      <c r="E42">
        <v>38216</v>
      </c>
      <c r="F42">
        <v>25673</v>
      </c>
      <c r="G42">
        <v>20381</v>
      </c>
      <c r="H42" s="1">
        <f t="shared" si="1"/>
        <v>43497</v>
      </c>
      <c r="I42" s="4">
        <f>Traffic!D40-Traffic!D33</f>
        <v>180</v>
      </c>
      <c r="J42" s="4">
        <f>Traffic!D40-Table1[[#This Row],[List of Senders]]</f>
        <v>66249</v>
      </c>
      <c r="K42" s="4">
        <f>Table1[[#This Row],[List of Senders]]-Table1[[#This Row],[Amount Entry]]</f>
        <v>26306</v>
      </c>
      <c r="L42" s="4">
        <f>Table1[[#This Row],[Amount Entry]]-Table1[[#This Row],[UPI PIN Page]]</f>
        <v>12543</v>
      </c>
      <c r="M42" s="4">
        <f>Table1[[#This Row],[UPI PIN Page]]-Table1[[#This Row],[Successful Trasfers]]</f>
        <v>5292</v>
      </c>
      <c r="N42" s="6">
        <f>IFERROR((Table1[[#This Row],[Successful Trasfers]]-G35)/G35, "")</f>
        <v>3.8522292993630573E-2</v>
      </c>
      <c r="O42" s="6">
        <f t="shared" si="0"/>
        <v>-2.9046509343084845</v>
      </c>
      <c r="P42" s="6"/>
    </row>
    <row r="43" spans="3:16" hidden="1" x14ac:dyDescent="0.3">
      <c r="C43" s="1">
        <f t="shared" si="2"/>
        <v>43505</v>
      </c>
      <c r="D43">
        <v>62250</v>
      </c>
      <c r="E43">
        <v>37244</v>
      </c>
      <c r="F43">
        <v>25456</v>
      </c>
      <c r="G43">
        <v>19934</v>
      </c>
      <c r="H43" s="1">
        <f t="shared" si="1"/>
        <v>43498</v>
      </c>
      <c r="I43" s="4">
        <f>Traffic!D41-Traffic!D34</f>
        <v>-57</v>
      </c>
      <c r="J43" s="4">
        <f>Traffic!D41-Table1[[#This Row],[List of Senders]]</f>
        <v>68090</v>
      </c>
      <c r="K43" s="4">
        <f>Table1[[#This Row],[List of Senders]]-Table1[[#This Row],[Amount Entry]]</f>
        <v>25006</v>
      </c>
      <c r="L43" s="4">
        <f>Table1[[#This Row],[Amount Entry]]-Table1[[#This Row],[UPI PIN Page]]</f>
        <v>11788</v>
      </c>
      <c r="M43" s="4">
        <f>Table1[[#This Row],[UPI PIN Page]]-Table1[[#This Row],[Successful Trasfers]]</f>
        <v>5522</v>
      </c>
      <c r="N43" s="6">
        <f>IFERROR((Table1[[#This Row],[Successful Trasfers]]-G36)/G36, "")</f>
        <v>1.7767098481682686</v>
      </c>
      <c r="O43" s="6">
        <f t="shared" si="0"/>
        <v>-2.9021907190040306</v>
      </c>
      <c r="P43" s="6"/>
    </row>
    <row r="44" spans="3:16" hidden="1" x14ac:dyDescent="0.3">
      <c r="C44" s="1">
        <f t="shared" si="2"/>
        <v>43506</v>
      </c>
      <c r="D44">
        <v>61553</v>
      </c>
      <c r="E44">
        <v>36371</v>
      </c>
      <c r="F44">
        <v>25386</v>
      </c>
      <c r="G44">
        <v>19849</v>
      </c>
      <c r="H44" s="1">
        <f t="shared" si="1"/>
        <v>43499</v>
      </c>
      <c r="I44" s="4">
        <f>Traffic!D42-Traffic!D35</f>
        <v>-450</v>
      </c>
      <c r="J44" s="4">
        <f>Traffic!D42-Table1[[#This Row],[List of Senders]]</f>
        <v>68663</v>
      </c>
      <c r="K44" s="4">
        <f>Table1[[#This Row],[List of Senders]]-Table1[[#This Row],[Amount Entry]]</f>
        <v>25182</v>
      </c>
      <c r="L44" s="4">
        <f>Table1[[#This Row],[Amount Entry]]-Table1[[#This Row],[UPI PIN Page]]</f>
        <v>10985</v>
      </c>
      <c r="M44" s="4">
        <f>Table1[[#This Row],[UPI PIN Page]]-Table1[[#This Row],[Successful Trasfers]]</f>
        <v>5537</v>
      </c>
      <c r="N44" s="6">
        <f>IFERROR((Table1[[#This Row],[Successful Trasfers]]-G37)/G37, "")</f>
        <v>-1.5035728463676063E-2</v>
      </c>
      <c r="O44" s="6">
        <f t="shared" si="0"/>
        <v>-2.900047384102808</v>
      </c>
      <c r="P44" s="6"/>
    </row>
    <row r="45" spans="3:16" hidden="1" x14ac:dyDescent="0.3">
      <c r="C45" s="1">
        <f t="shared" si="2"/>
        <v>43507</v>
      </c>
      <c r="D45">
        <v>61964</v>
      </c>
      <c r="E45">
        <v>35381</v>
      </c>
      <c r="F45">
        <v>24391</v>
      </c>
      <c r="G45">
        <v>19056</v>
      </c>
      <c r="H45" s="1">
        <f t="shared" si="1"/>
        <v>43500</v>
      </c>
      <c r="I45" s="4">
        <f>Traffic!D43-Traffic!D36</f>
        <v>-369</v>
      </c>
      <c r="J45" s="4">
        <f>Traffic!D43-Table1[[#This Row],[List of Senders]]</f>
        <v>68322</v>
      </c>
      <c r="K45" s="4">
        <f>Table1[[#This Row],[List of Senders]]-Table1[[#This Row],[Amount Entry]]</f>
        <v>26583</v>
      </c>
      <c r="L45" s="4">
        <f>Table1[[#This Row],[Amount Entry]]-Table1[[#This Row],[UPI PIN Page]]</f>
        <v>10990</v>
      </c>
      <c r="M45" s="4">
        <f>Table1[[#This Row],[UPI PIN Page]]-Table1[[#This Row],[Successful Trasfers]]</f>
        <v>5335</v>
      </c>
      <c r="N45" s="6">
        <f>IFERROR((Table1[[#This Row],[Successful Trasfers]]-G38)/G38, "")</f>
        <v>-6.0169658709804695E-2</v>
      </c>
      <c r="O45" s="6">
        <f t="shared" si="0"/>
        <v>-2.8980156262005869</v>
      </c>
      <c r="P45" s="6"/>
    </row>
    <row r="46" spans="3:16" hidden="1" x14ac:dyDescent="0.3">
      <c r="C46" s="1">
        <f t="shared" si="2"/>
        <v>43508</v>
      </c>
      <c r="D46">
        <v>62663</v>
      </c>
      <c r="E46">
        <v>37391</v>
      </c>
      <c r="F46">
        <v>25859</v>
      </c>
      <c r="G46">
        <v>19937</v>
      </c>
      <c r="H46" s="1">
        <f t="shared" si="1"/>
        <v>43501</v>
      </c>
      <c r="I46" s="4">
        <f>Traffic!D44-Traffic!D37</f>
        <v>-71</v>
      </c>
      <c r="J46" s="4">
        <f>Traffic!D44-Table1[[#This Row],[List of Senders]]</f>
        <v>68023</v>
      </c>
      <c r="K46" s="4">
        <f>Table1[[#This Row],[List of Senders]]-Table1[[#This Row],[Amount Entry]]</f>
        <v>25272</v>
      </c>
      <c r="L46" s="4">
        <f>Table1[[#This Row],[Amount Entry]]-Table1[[#This Row],[UPI PIN Page]]</f>
        <v>11532</v>
      </c>
      <c r="M46" s="4">
        <f>Table1[[#This Row],[UPI PIN Page]]-Table1[[#This Row],[Successful Trasfers]]</f>
        <v>5922</v>
      </c>
      <c r="N46" s="6">
        <f>IFERROR((Table1[[#This Row],[Successful Trasfers]]-G39)/G39, "")</f>
        <v>-1.9572166215883945E-2</v>
      </c>
      <c r="O46" s="6">
        <f t="shared" si="0"/>
        <v>-2.8977475842528997</v>
      </c>
      <c r="P46" s="6"/>
    </row>
    <row r="47" spans="3:16" hidden="1" x14ac:dyDescent="0.3">
      <c r="C47" s="1">
        <f t="shared" si="2"/>
        <v>43509</v>
      </c>
      <c r="D47">
        <v>65431</v>
      </c>
      <c r="E47">
        <v>37334</v>
      </c>
      <c r="F47">
        <v>25566</v>
      </c>
      <c r="G47">
        <v>20411</v>
      </c>
      <c r="H47" s="1">
        <f t="shared" si="1"/>
        <v>43502</v>
      </c>
      <c r="I47" s="4">
        <f>Traffic!D45-Traffic!D38</f>
        <v>378</v>
      </c>
      <c r="J47" s="4">
        <f>Traffic!D45-Table1[[#This Row],[List of Senders]]</f>
        <v>65431</v>
      </c>
      <c r="K47" s="4">
        <f>Table1[[#This Row],[List of Senders]]-Table1[[#This Row],[Amount Entry]]</f>
        <v>28097</v>
      </c>
      <c r="L47" s="4">
        <f>Table1[[#This Row],[Amount Entry]]-Table1[[#This Row],[UPI PIN Page]]</f>
        <v>11768</v>
      </c>
      <c r="M47" s="4">
        <f>Table1[[#This Row],[UPI PIN Page]]-Table1[[#This Row],[Successful Trasfers]]</f>
        <v>5155</v>
      </c>
      <c r="N47" s="6">
        <f>IFERROR((Table1[[#This Row],[Successful Trasfers]]-G40)/G40, "")</f>
        <v>4.2121923823138979E-2</v>
      </c>
      <c r="O47" s="6">
        <f t="shared" si="0"/>
        <v>-2.8955961153972702</v>
      </c>
      <c r="P47" s="6"/>
    </row>
    <row r="48" spans="3:16" hidden="1" x14ac:dyDescent="0.3">
      <c r="C48" s="1">
        <f t="shared" si="2"/>
        <v>43510</v>
      </c>
      <c r="D48">
        <v>64571</v>
      </c>
      <c r="E48">
        <v>38413</v>
      </c>
      <c r="F48">
        <v>26082</v>
      </c>
      <c r="G48">
        <v>20743</v>
      </c>
      <c r="H48" s="1">
        <f t="shared" si="1"/>
        <v>43503</v>
      </c>
      <c r="I48" s="4">
        <f>Traffic!D46-Traffic!D39</f>
        <v>51</v>
      </c>
      <c r="J48" s="4">
        <f>Traffic!D46-Table1[[#This Row],[List of Senders]]</f>
        <v>65771</v>
      </c>
      <c r="K48" s="4">
        <f>Table1[[#This Row],[List of Senders]]-Table1[[#This Row],[Amount Entry]]</f>
        <v>26158</v>
      </c>
      <c r="L48" s="4">
        <f>Table1[[#This Row],[Amount Entry]]-Table1[[#This Row],[UPI PIN Page]]</f>
        <v>12331</v>
      </c>
      <c r="M48" s="4">
        <f>Table1[[#This Row],[UPI PIN Page]]-Table1[[#This Row],[Successful Trasfers]]</f>
        <v>5339</v>
      </c>
      <c r="N48" s="6">
        <f>IFERROR((Table1[[#This Row],[Successful Trasfers]]-G41)/G41, "")</f>
        <v>5.3746507493014989E-2</v>
      </c>
      <c r="O48" s="6">
        <f t="shared" si="0"/>
        <v>-2.8931205575923213</v>
      </c>
      <c r="P48" s="6"/>
    </row>
    <row r="49" spans="3:16" hidden="1" x14ac:dyDescent="0.3">
      <c r="C49" s="1">
        <f t="shared" si="2"/>
        <v>43511</v>
      </c>
      <c r="D49">
        <v>64339</v>
      </c>
      <c r="E49">
        <v>38577</v>
      </c>
      <c r="F49">
        <v>26375</v>
      </c>
      <c r="G49">
        <v>20448</v>
      </c>
      <c r="H49" s="1">
        <f t="shared" si="1"/>
        <v>43504</v>
      </c>
      <c r="I49" s="4">
        <f>Traffic!D47-Traffic!D40</f>
        <v>-317</v>
      </c>
      <c r="J49" s="4">
        <f>Traffic!D47-Table1[[#This Row],[List of Senders]]</f>
        <v>66115</v>
      </c>
      <c r="K49" s="4">
        <f>Table1[[#This Row],[List of Senders]]-Table1[[#This Row],[Amount Entry]]</f>
        <v>25762</v>
      </c>
      <c r="L49" s="4">
        <f>Table1[[#This Row],[Amount Entry]]-Table1[[#This Row],[UPI PIN Page]]</f>
        <v>12202</v>
      </c>
      <c r="M49" s="4">
        <f>Table1[[#This Row],[UPI PIN Page]]-Table1[[#This Row],[Successful Trasfers]]</f>
        <v>5927</v>
      </c>
      <c r="N49" s="6">
        <f>IFERROR((Table1[[#This Row],[Successful Trasfers]]-G42)/G42, "")</f>
        <v>3.2873754967862223E-3</v>
      </c>
      <c r="O49" s="6">
        <f t="shared" si="0"/>
        <v>-2.8907528605498936</v>
      </c>
      <c r="P49" s="6"/>
    </row>
    <row r="50" spans="3:16" hidden="1" x14ac:dyDescent="0.3">
      <c r="C50" s="1">
        <f t="shared" si="2"/>
        <v>43512</v>
      </c>
      <c r="D50">
        <v>64319</v>
      </c>
      <c r="E50">
        <v>38449</v>
      </c>
      <c r="F50">
        <v>9660</v>
      </c>
      <c r="G50">
        <v>7630</v>
      </c>
      <c r="H50" s="1">
        <f t="shared" si="1"/>
        <v>43505</v>
      </c>
      <c r="I50" s="4">
        <f>Traffic!D48-Traffic!D41</f>
        <v>-86</v>
      </c>
      <c r="J50" s="4">
        <f>Traffic!D48-Table1[[#This Row],[List of Senders]]</f>
        <v>65935</v>
      </c>
      <c r="K50" s="4">
        <f>Table1[[#This Row],[List of Senders]]-Table1[[#This Row],[Amount Entry]]</f>
        <v>25870</v>
      </c>
      <c r="L50" s="4">
        <f>Table1[[#This Row],[Amount Entry]]-Table1[[#This Row],[UPI PIN Page]]</f>
        <v>28789</v>
      </c>
      <c r="M50" s="4">
        <f>Table1[[#This Row],[UPI PIN Page]]-Table1[[#This Row],[Successful Trasfers]]</f>
        <v>2030</v>
      </c>
      <c r="N50" s="6">
        <f>IFERROR((Table1[[#This Row],[Successful Trasfers]]-G43)/G43, "")</f>
        <v>-0.61723688170964186</v>
      </c>
      <c r="O50" s="6">
        <f t="shared" si="0"/>
        <v>-2.8882710850602287</v>
      </c>
      <c r="P50" s="6"/>
    </row>
    <row r="51" spans="3:16" hidden="1" x14ac:dyDescent="0.3">
      <c r="C51" s="1">
        <f t="shared" si="2"/>
        <v>43513</v>
      </c>
      <c r="D51">
        <v>64149</v>
      </c>
      <c r="E51">
        <v>37693</v>
      </c>
      <c r="F51">
        <v>25714</v>
      </c>
      <c r="G51">
        <v>20059</v>
      </c>
      <c r="H51" s="1">
        <f t="shared" si="1"/>
        <v>43506</v>
      </c>
      <c r="I51" s="4">
        <f>Traffic!D49-Traffic!D42</f>
        <v>-95</v>
      </c>
      <c r="J51" s="4">
        <f>Traffic!D49-Table1[[#This Row],[List of Senders]]</f>
        <v>65972</v>
      </c>
      <c r="K51" s="4">
        <f>Table1[[#This Row],[List of Senders]]-Table1[[#This Row],[Amount Entry]]</f>
        <v>26456</v>
      </c>
      <c r="L51" s="4">
        <f>Table1[[#This Row],[Amount Entry]]-Table1[[#This Row],[UPI PIN Page]]</f>
        <v>11979</v>
      </c>
      <c r="M51" s="4">
        <f>Table1[[#This Row],[UPI PIN Page]]-Table1[[#This Row],[Successful Trasfers]]</f>
        <v>5655</v>
      </c>
      <c r="N51" s="6">
        <f>IFERROR((Table1[[#This Row],[Successful Trasfers]]-G44)/G44, "")</f>
        <v>1.0579878079500227E-2</v>
      </c>
      <c r="O51" s="6">
        <f t="shared" si="0"/>
        <v>-2.8711662352774181</v>
      </c>
      <c r="P51" s="6"/>
    </row>
    <row r="52" spans="3:16" hidden="1" x14ac:dyDescent="0.3">
      <c r="C52" s="1">
        <f t="shared" si="2"/>
        <v>43514</v>
      </c>
      <c r="D52">
        <v>61452</v>
      </c>
      <c r="E52">
        <v>35402</v>
      </c>
      <c r="F52">
        <v>24076</v>
      </c>
      <c r="G52">
        <v>19070</v>
      </c>
      <c r="H52" s="1">
        <f t="shared" si="1"/>
        <v>43507</v>
      </c>
      <c r="I52" s="4">
        <f>Traffic!D50-Traffic!D43</f>
        <v>-228</v>
      </c>
      <c r="J52" s="4">
        <f>Traffic!D50-Table1[[#This Row],[List of Senders]]</f>
        <v>68606</v>
      </c>
      <c r="K52" s="4">
        <f>Table1[[#This Row],[List of Senders]]-Table1[[#This Row],[Amount Entry]]</f>
        <v>26050</v>
      </c>
      <c r="L52" s="4">
        <f>Table1[[#This Row],[Amount Entry]]-Table1[[#This Row],[UPI PIN Page]]</f>
        <v>11326</v>
      </c>
      <c r="M52" s="4">
        <f>Table1[[#This Row],[UPI PIN Page]]-Table1[[#This Row],[Successful Trasfers]]</f>
        <v>5006</v>
      </c>
      <c r="N52" s="6">
        <f>IFERROR((Table1[[#This Row],[Successful Trasfers]]-G45)/G45, "")</f>
        <v>7.3467674223341728E-4</v>
      </c>
      <c r="O52" s="6">
        <f t="shared" si="0"/>
        <v>-2.8688897254624464</v>
      </c>
      <c r="P52" s="6"/>
    </row>
    <row r="53" spans="3:16" hidden="1" x14ac:dyDescent="0.3">
      <c r="C53" s="1">
        <f t="shared" si="2"/>
        <v>43515</v>
      </c>
      <c r="D53">
        <v>64524</v>
      </c>
      <c r="E53">
        <v>38036</v>
      </c>
      <c r="F53">
        <v>26450</v>
      </c>
      <c r="G53">
        <v>20482</v>
      </c>
      <c r="H53" s="1">
        <f t="shared" si="1"/>
        <v>43508</v>
      </c>
      <c r="I53" s="4">
        <f>Traffic!D51-Traffic!D44</f>
        <v>-622</v>
      </c>
      <c r="J53" s="4">
        <f>Traffic!D51-Table1[[#This Row],[List of Senders]]</f>
        <v>65540</v>
      </c>
      <c r="K53" s="4">
        <f>Table1[[#This Row],[List of Senders]]-Table1[[#This Row],[Amount Entry]]</f>
        <v>26488</v>
      </c>
      <c r="L53" s="4">
        <f>Table1[[#This Row],[Amount Entry]]-Table1[[#This Row],[UPI PIN Page]]</f>
        <v>11586</v>
      </c>
      <c r="M53" s="4">
        <f>Table1[[#This Row],[UPI PIN Page]]-Table1[[#This Row],[Successful Trasfers]]</f>
        <v>5968</v>
      </c>
      <c r="N53" s="6">
        <f>IFERROR((Table1[[#This Row],[Successful Trasfers]]-G46)/G46, "")</f>
        <v>2.7336108742538997E-2</v>
      </c>
      <c r="O53" s="6">
        <f t="shared" si="0"/>
        <v>-2.8686576213431327</v>
      </c>
      <c r="P53" s="6"/>
    </row>
    <row r="54" spans="3:16" hidden="1" x14ac:dyDescent="0.3">
      <c r="C54" s="1">
        <f t="shared" si="2"/>
        <v>43516</v>
      </c>
      <c r="D54">
        <v>62859</v>
      </c>
      <c r="E54">
        <v>36445</v>
      </c>
      <c r="F54">
        <v>25157</v>
      </c>
      <c r="G54">
        <v>19828</v>
      </c>
      <c r="H54" s="1">
        <f t="shared" si="1"/>
        <v>43509</v>
      </c>
      <c r="I54" s="4">
        <f>Traffic!D52-Traffic!D45</f>
        <v>-503</v>
      </c>
      <c r="J54" s="4">
        <f>Traffic!D52-Table1[[#This Row],[List of Senders]]</f>
        <v>67500</v>
      </c>
      <c r="K54" s="4">
        <f>Table1[[#This Row],[List of Senders]]-Table1[[#This Row],[Amount Entry]]</f>
        <v>26414</v>
      </c>
      <c r="L54" s="4">
        <f>Table1[[#This Row],[Amount Entry]]-Table1[[#This Row],[UPI PIN Page]]</f>
        <v>11288</v>
      </c>
      <c r="M54" s="4">
        <f>Table1[[#This Row],[UPI PIN Page]]-Table1[[#This Row],[Successful Trasfers]]</f>
        <v>5329</v>
      </c>
      <c r="N54" s="6">
        <f>IFERROR((Table1[[#This Row],[Successful Trasfers]]-G47)/G47, "")</f>
        <v>-2.8563029738866298E-2</v>
      </c>
      <c r="O54" s="6">
        <f t="shared" si="0"/>
        <v>-2.8661737269645697</v>
      </c>
      <c r="P54" s="6"/>
    </row>
    <row r="55" spans="3:16" hidden="1" x14ac:dyDescent="0.3">
      <c r="C55" s="1">
        <f t="shared" si="2"/>
        <v>43517</v>
      </c>
      <c r="D55">
        <v>64605</v>
      </c>
      <c r="E55">
        <v>38704</v>
      </c>
      <c r="F55">
        <v>26872</v>
      </c>
      <c r="G55">
        <v>21005</v>
      </c>
      <c r="H55" s="1">
        <f t="shared" si="1"/>
        <v>43510</v>
      </c>
      <c r="I55" s="4">
        <f>Traffic!D53-Traffic!D46</f>
        <v>43</v>
      </c>
      <c r="J55" s="4">
        <f>Traffic!D53-Table1[[#This Row],[List of Senders]]</f>
        <v>65780</v>
      </c>
      <c r="K55" s="4">
        <f>Table1[[#This Row],[List of Senders]]-Table1[[#This Row],[Amount Entry]]</f>
        <v>25901</v>
      </c>
      <c r="L55" s="4">
        <f>Table1[[#This Row],[Amount Entry]]-Table1[[#This Row],[UPI PIN Page]]</f>
        <v>11832</v>
      </c>
      <c r="M55" s="4">
        <f>Table1[[#This Row],[UPI PIN Page]]-Table1[[#This Row],[Successful Trasfers]]</f>
        <v>5867</v>
      </c>
      <c r="N55" s="6">
        <f>IFERROR((Table1[[#This Row],[Successful Trasfers]]-G48)/G48, "")</f>
        <v>1.2630767005736876E-2</v>
      </c>
      <c r="O55" s="6">
        <f t="shared" si="0"/>
        <v>-2.8641855320596901</v>
      </c>
      <c r="P55" s="6"/>
    </row>
    <row r="56" spans="3:16" hidden="1" x14ac:dyDescent="0.3">
      <c r="C56" s="1">
        <f t="shared" si="2"/>
        <v>43518</v>
      </c>
      <c r="D56">
        <v>62584</v>
      </c>
      <c r="E56">
        <v>37469</v>
      </c>
      <c r="F56">
        <v>25917</v>
      </c>
      <c r="G56">
        <v>20368</v>
      </c>
      <c r="H56" s="1">
        <f t="shared" si="1"/>
        <v>43511</v>
      </c>
      <c r="I56" s="4">
        <f>Traffic!D54-Traffic!D47</f>
        <v>-43</v>
      </c>
      <c r="J56" s="4">
        <f>Traffic!D54-Table1[[#This Row],[List of Senders]]</f>
        <v>67827</v>
      </c>
      <c r="K56" s="4">
        <f>Table1[[#This Row],[List of Senders]]-Table1[[#This Row],[Amount Entry]]</f>
        <v>25115</v>
      </c>
      <c r="L56" s="4">
        <f>Table1[[#This Row],[Amount Entry]]-Table1[[#This Row],[UPI PIN Page]]</f>
        <v>11552</v>
      </c>
      <c r="M56" s="4">
        <f>Table1[[#This Row],[UPI PIN Page]]-Table1[[#This Row],[Successful Trasfers]]</f>
        <v>5549</v>
      </c>
      <c r="N56" s="6">
        <f>IFERROR((Table1[[#This Row],[Successful Trasfers]]-G49)/G49, "")</f>
        <v>-3.9123630672926448E-3</v>
      </c>
      <c r="O56" s="6">
        <f t="shared" si="0"/>
        <v>-2.8621076216609471</v>
      </c>
      <c r="P56" s="6"/>
    </row>
    <row r="57" spans="3:16" hidden="1" x14ac:dyDescent="0.3">
      <c r="C57" s="1">
        <f t="shared" si="2"/>
        <v>43519</v>
      </c>
      <c r="D57">
        <v>64754</v>
      </c>
      <c r="E57">
        <v>38185</v>
      </c>
      <c r="F57">
        <v>26683</v>
      </c>
      <c r="G57">
        <v>21285</v>
      </c>
      <c r="H57" s="1">
        <f t="shared" si="1"/>
        <v>43512</v>
      </c>
      <c r="I57" s="4">
        <f>Traffic!D55-Traffic!D48</f>
        <v>616</v>
      </c>
      <c r="J57" s="4">
        <f>Traffic!D55-Table1[[#This Row],[List of Senders]]</f>
        <v>66116</v>
      </c>
      <c r="K57" s="4">
        <f>Table1[[#This Row],[List of Senders]]-Table1[[#This Row],[Amount Entry]]</f>
        <v>26569</v>
      </c>
      <c r="L57" s="4">
        <f>Table1[[#This Row],[Amount Entry]]-Table1[[#This Row],[UPI PIN Page]]</f>
        <v>11502</v>
      </c>
      <c r="M57" s="4">
        <f>Table1[[#This Row],[UPI PIN Page]]-Table1[[#This Row],[Successful Trasfers]]</f>
        <v>5398</v>
      </c>
      <c r="N57" s="6">
        <f>IFERROR((Table1[[#This Row],[Successful Trasfers]]-G50)/G50, "")</f>
        <v>1.7896461336828309</v>
      </c>
      <c r="O57" s="6">
        <f t="shared" si="0"/>
        <v>-2.8596271654028884</v>
      </c>
      <c r="P57" s="6"/>
    </row>
    <row r="58" spans="3:16" hidden="1" x14ac:dyDescent="0.3">
      <c r="C58" s="1">
        <f t="shared" si="2"/>
        <v>43520</v>
      </c>
      <c r="D58">
        <v>63151</v>
      </c>
      <c r="E58">
        <v>37233</v>
      </c>
      <c r="F58">
        <v>25690</v>
      </c>
      <c r="G58">
        <v>20531</v>
      </c>
      <c r="H58" s="1">
        <f t="shared" si="1"/>
        <v>43513</v>
      </c>
      <c r="I58" s="4">
        <f>Traffic!D56-Traffic!D49</f>
        <v>276</v>
      </c>
      <c r="J58" s="4">
        <f>Traffic!D56-Table1[[#This Row],[List of Senders]]</f>
        <v>67246</v>
      </c>
      <c r="K58" s="4">
        <f>Table1[[#This Row],[List of Senders]]-Table1[[#This Row],[Amount Entry]]</f>
        <v>25918</v>
      </c>
      <c r="L58" s="4">
        <f>Table1[[#This Row],[Amount Entry]]-Table1[[#This Row],[UPI PIN Page]]</f>
        <v>11543</v>
      </c>
      <c r="M58" s="4">
        <f>Table1[[#This Row],[UPI PIN Page]]-Table1[[#This Row],[Successful Trasfers]]</f>
        <v>5159</v>
      </c>
      <c r="N58" s="6">
        <f>IFERROR((Table1[[#This Row],[Successful Trasfers]]-G51)/G51, "")</f>
        <v>2.3530584774914005E-2</v>
      </c>
      <c r="O58" s="6">
        <f t="shared" si="0"/>
        <v>-2.8580983342055339</v>
      </c>
      <c r="P58" s="6"/>
    </row>
    <row r="59" spans="3:16" hidden="1" x14ac:dyDescent="0.3">
      <c r="C59" s="1">
        <f t="shared" si="2"/>
        <v>43521</v>
      </c>
      <c r="D59">
        <v>62594</v>
      </c>
      <c r="E59">
        <v>36066</v>
      </c>
      <c r="F59">
        <v>24972</v>
      </c>
      <c r="G59">
        <v>19960</v>
      </c>
      <c r="H59" s="1">
        <f t="shared" si="1"/>
        <v>43514</v>
      </c>
      <c r="I59" s="4">
        <f>Traffic!D57-Traffic!D50</f>
        <v>866</v>
      </c>
      <c r="J59" s="4">
        <f>Traffic!D57-Table1[[#This Row],[List of Senders]]</f>
        <v>68330</v>
      </c>
      <c r="K59" s="4">
        <f>Table1[[#This Row],[List of Senders]]-Table1[[#This Row],[Amount Entry]]</f>
        <v>26528</v>
      </c>
      <c r="L59" s="4">
        <f>Table1[[#This Row],[Amount Entry]]-Table1[[#This Row],[UPI PIN Page]]</f>
        <v>11094</v>
      </c>
      <c r="M59" s="4">
        <f>Table1[[#This Row],[UPI PIN Page]]-Table1[[#This Row],[Successful Trasfers]]</f>
        <v>5012</v>
      </c>
      <c r="N59" s="6">
        <f>IFERROR((Table1[[#This Row],[Successful Trasfers]]-G52)/G52, "")</f>
        <v>4.6670162558993186E-2</v>
      </c>
      <c r="O59" s="6">
        <f t="shared" si="0"/>
        <v>-2.8556095428289354</v>
      </c>
      <c r="P59" s="6"/>
    </row>
    <row r="60" spans="3:16" hidden="1" x14ac:dyDescent="0.3">
      <c r="C60" s="1">
        <f t="shared" si="2"/>
        <v>43522</v>
      </c>
      <c r="D60">
        <v>65190</v>
      </c>
      <c r="E60">
        <v>38429</v>
      </c>
      <c r="F60">
        <v>25855</v>
      </c>
      <c r="G60">
        <v>20577</v>
      </c>
      <c r="H60" s="1">
        <f t="shared" si="1"/>
        <v>43515</v>
      </c>
      <c r="I60" s="4">
        <f>Traffic!D58-Traffic!D51</f>
        <v>866</v>
      </c>
      <c r="J60" s="4">
        <f>Traffic!D58-Table1[[#This Row],[List of Senders]]</f>
        <v>65740</v>
      </c>
      <c r="K60" s="4">
        <f>Table1[[#This Row],[List of Senders]]-Table1[[#This Row],[Amount Entry]]</f>
        <v>26761</v>
      </c>
      <c r="L60" s="4">
        <f>Table1[[#This Row],[Amount Entry]]-Table1[[#This Row],[UPI PIN Page]]</f>
        <v>12574</v>
      </c>
      <c r="M60" s="4">
        <f>Table1[[#This Row],[UPI PIN Page]]-Table1[[#This Row],[Successful Trasfers]]</f>
        <v>5278</v>
      </c>
      <c r="N60" s="6">
        <f>IFERROR((Table1[[#This Row],[Successful Trasfers]]-G53)/G53, "")</f>
        <v>4.6382189239332098E-3</v>
      </c>
      <c r="O60" s="6">
        <f t="shared" si="0"/>
        <v>-2.8534245925063795</v>
      </c>
      <c r="P60" s="6"/>
    </row>
    <row r="61" spans="3:16" hidden="1" x14ac:dyDescent="0.3">
      <c r="C61" s="1">
        <f t="shared" si="2"/>
        <v>43523</v>
      </c>
      <c r="D61">
        <v>61609</v>
      </c>
      <c r="E61">
        <v>36694</v>
      </c>
      <c r="F61">
        <v>24768</v>
      </c>
      <c r="G61">
        <v>19668</v>
      </c>
      <c r="H61" s="1">
        <f t="shared" si="1"/>
        <v>43516</v>
      </c>
      <c r="I61" s="4">
        <f>Traffic!D59-Traffic!D52</f>
        <v>198</v>
      </c>
      <c r="J61" s="4">
        <f>Traffic!D59-Table1[[#This Row],[List of Senders]]</f>
        <v>68948</v>
      </c>
      <c r="K61" s="4">
        <f>Table1[[#This Row],[List of Senders]]-Table1[[#This Row],[Amount Entry]]</f>
        <v>24915</v>
      </c>
      <c r="L61" s="4">
        <f>Table1[[#This Row],[Amount Entry]]-Table1[[#This Row],[UPI PIN Page]]</f>
        <v>11926</v>
      </c>
      <c r="M61" s="4">
        <f>Table1[[#This Row],[UPI PIN Page]]-Table1[[#This Row],[Successful Trasfers]]</f>
        <v>5100</v>
      </c>
      <c r="N61" s="6">
        <f>IFERROR((Table1[[#This Row],[Successful Trasfers]]-G54)/G54, "")</f>
        <v>-8.0693968125882583E-3</v>
      </c>
      <c r="O61" s="6">
        <f t="shared" si="0"/>
        <v>-2.8509430976538432</v>
      </c>
      <c r="P61" s="6"/>
    </row>
    <row r="62" spans="3:16" hidden="1" x14ac:dyDescent="0.3">
      <c r="C62" s="1">
        <f t="shared" si="2"/>
        <v>43524</v>
      </c>
      <c r="D62">
        <v>61647</v>
      </c>
      <c r="E62">
        <v>36008</v>
      </c>
      <c r="F62">
        <v>24370</v>
      </c>
      <c r="G62">
        <v>19132</v>
      </c>
      <c r="H62" s="1">
        <f t="shared" si="1"/>
        <v>43517</v>
      </c>
      <c r="I62" s="4">
        <f>Traffic!D60-Traffic!D53</f>
        <v>612</v>
      </c>
      <c r="J62" s="4">
        <f>Traffic!D60-Table1[[#This Row],[List of Senders]]</f>
        <v>69350</v>
      </c>
      <c r="K62" s="4">
        <f>Table1[[#This Row],[List of Senders]]-Table1[[#This Row],[Amount Entry]]</f>
        <v>25639</v>
      </c>
      <c r="L62" s="4">
        <f>Table1[[#This Row],[Amount Entry]]-Table1[[#This Row],[UPI PIN Page]]</f>
        <v>11638</v>
      </c>
      <c r="M62" s="4">
        <f>Table1[[#This Row],[UPI PIN Page]]-Table1[[#This Row],[Successful Trasfers]]</f>
        <v>5238</v>
      </c>
      <c r="N62" s="6">
        <f>IFERROR((Table1[[#This Row],[Successful Trasfers]]-G55)/G55, "")</f>
        <v>-8.916924541775767E-2</v>
      </c>
      <c r="O62" s="6">
        <f t="shared" si="0"/>
        <v>-2.8492091012661414</v>
      </c>
      <c r="P62" s="6"/>
    </row>
    <row r="63" spans="3:16" hidden="1" x14ac:dyDescent="0.3">
      <c r="C63" s="1">
        <f t="shared" si="2"/>
        <v>43525</v>
      </c>
      <c r="D63">
        <v>63481</v>
      </c>
      <c r="E63">
        <v>37517</v>
      </c>
      <c r="F63">
        <v>25912</v>
      </c>
      <c r="G63">
        <v>20550</v>
      </c>
      <c r="H63" s="1">
        <f t="shared" si="1"/>
        <v>43518</v>
      </c>
      <c r="I63" s="4">
        <f>Traffic!D61-Traffic!D54</f>
        <v>156</v>
      </c>
      <c r="J63" s="4">
        <f>Traffic!D61-Table1[[#This Row],[List of Senders]]</f>
        <v>67086</v>
      </c>
      <c r="K63" s="4">
        <f>Table1[[#This Row],[List of Senders]]-Table1[[#This Row],[Amount Entry]]</f>
        <v>25964</v>
      </c>
      <c r="L63" s="4">
        <f>Table1[[#This Row],[Amount Entry]]-Table1[[#This Row],[UPI PIN Page]]</f>
        <v>11605</v>
      </c>
      <c r="M63" s="4">
        <f>Table1[[#This Row],[UPI PIN Page]]-Table1[[#This Row],[Successful Trasfers]]</f>
        <v>5362</v>
      </c>
      <c r="N63" s="6">
        <f>IFERROR((Table1[[#This Row],[Successful Trasfers]]-G56)/G56, "")</f>
        <v>8.9355852317360568E-3</v>
      </c>
      <c r="O63" s="6">
        <f t="shared" si="0"/>
        <v>-2.8487667128551424</v>
      </c>
      <c r="P63" s="6"/>
    </row>
    <row r="64" spans="3:16" hidden="1" x14ac:dyDescent="0.3">
      <c r="C64" s="1">
        <f t="shared" si="2"/>
        <v>43526</v>
      </c>
      <c r="D64">
        <v>61556</v>
      </c>
      <c r="E64">
        <v>36127</v>
      </c>
      <c r="F64">
        <v>24851</v>
      </c>
      <c r="G64">
        <v>19878</v>
      </c>
      <c r="H64" s="1">
        <f t="shared" si="1"/>
        <v>43519</v>
      </c>
      <c r="I64" s="4">
        <f>Traffic!D62-Traffic!D55</f>
        <v>-371</v>
      </c>
      <c r="J64" s="4">
        <f>Traffic!D62-Table1[[#This Row],[List of Senders]]</f>
        <v>68943</v>
      </c>
      <c r="K64" s="4">
        <f>Table1[[#This Row],[List of Senders]]-Table1[[#This Row],[Amount Entry]]</f>
        <v>25429</v>
      </c>
      <c r="L64" s="4">
        <f>Table1[[#This Row],[Amount Entry]]-Table1[[#This Row],[UPI PIN Page]]</f>
        <v>11276</v>
      </c>
      <c r="M64" s="4">
        <f>Table1[[#This Row],[UPI PIN Page]]-Table1[[#This Row],[Successful Trasfers]]</f>
        <v>4973</v>
      </c>
      <c r="N64" s="6">
        <f>IFERROR((Table1[[#This Row],[Successful Trasfers]]-G57)/G57, "")</f>
        <v>-6.6102889358703315E-2</v>
      </c>
      <c r="O64" s="6">
        <f t="shared" si="0"/>
        <v>-2.8462693905515564</v>
      </c>
      <c r="P64" s="6"/>
    </row>
    <row r="65" spans="3:16" hidden="1" x14ac:dyDescent="0.3">
      <c r="C65" s="1">
        <f t="shared" si="2"/>
        <v>43527</v>
      </c>
      <c r="D65">
        <v>64345</v>
      </c>
      <c r="E65">
        <v>38362</v>
      </c>
      <c r="F65">
        <v>25740</v>
      </c>
      <c r="G65">
        <v>19917</v>
      </c>
      <c r="H65" s="1">
        <f t="shared" si="1"/>
        <v>43520</v>
      </c>
      <c r="I65" s="4">
        <f>Traffic!D63-Traffic!D56</f>
        <v>-91</v>
      </c>
      <c r="J65" s="4">
        <f>Traffic!D63-Table1[[#This Row],[List of Senders]]</f>
        <v>65961</v>
      </c>
      <c r="K65" s="4">
        <f>Table1[[#This Row],[List of Senders]]-Table1[[#This Row],[Amount Entry]]</f>
        <v>25983</v>
      </c>
      <c r="L65" s="4">
        <f>Table1[[#This Row],[Amount Entry]]-Table1[[#This Row],[UPI PIN Page]]</f>
        <v>12622</v>
      </c>
      <c r="M65" s="4">
        <f>Table1[[#This Row],[UPI PIN Page]]-Table1[[#This Row],[Successful Trasfers]]</f>
        <v>5823</v>
      </c>
      <c r="N65" s="6">
        <f>IFERROR((Table1[[#This Row],[Successful Trasfers]]-G58)/G58, "")</f>
        <v>-2.9905995811212314E-2</v>
      </c>
      <c r="O65" s="6">
        <f t="shared" si="0"/>
        <v>-2.8441839227425767</v>
      </c>
      <c r="P65" s="6"/>
    </row>
    <row r="66" spans="3:16" hidden="1" x14ac:dyDescent="0.3">
      <c r="C66" s="1">
        <f t="shared" si="2"/>
        <v>43528</v>
      </c>
      <c r="D66">
        <v>63759</v>
      </c>
      <c r="E66">
        <v>37101</v>
      </c>
      <c r="F66">
        <v>25132</v>
      </c>
      <c r="G66">
        <v>20103</v>
      </c>
      <c r="H66" s="1">
        <f t="shared" si="1"/>
        <v>43521</v>
      </c>
      <c r="I66" s="4">
        <f>Traffic!D64-Traffic!D57</f>
        <v>-536</v>
      </c>
      <c r="J66" s="4">
        <f>Traffic!D64-Table1[[#This Row],[List of Senders]]</f>
        <v>66629</v>
      </c>
      <c r="K66" s="4">
        <f>Table1[[#This Row],[List of Senders]]-Table1[[#This Row],[Amount Entry]]</f>
        <v>26658</v>
      </c>
      <c r="L66" s="4">
        <f>Table1[[#This Row],[Amount Entry]]-Table1[[#This Row],[UPI PIN Page]]</f>
        <v>11969</v>
      </c>
      <c r="M66" s="4">
        <f>Table1[[#This Row],[UPI PIN Page]]-Table1[[#This Row],[Successful Trasfers]]</f>
        <v>5029</v>
      </c>
      <c r="N66" s="6">
        <f>IFERROR((Table1[[#This Row],[Successful Trasfers]]-G59)/G59, "")</f>
        <v>7.1643286573146291E-3</v>
      </c>
      <c r="O66" s="6">
        <f t="shared" si="0"/>
        <v>-2.8420431676629421</v>
      </c>
      <c r="P66" s="6"/>
    </row>
    <row r="67" spans="3:16" hidden="1" x14ac:dyDescent="0.3">
      <c r="C67" s="1">
        <f t="shared" si="2"/>
        <v>43529</v>
      </c>
      <c r="D67">
        <v>64054</v>
      </c>
      <c r="E67">
        <v>38374</v>
      </c>
      <c r="F67">
        <v>26339</v>
      </c>
      <c r="G67">
        <v>20670</v>
      </c>
      <c r="H67" s="1">
        <f t="shared" si="1"/>
        <v>43522</v>
      </c>
      <c r="I67" s="4">
        <f>Traffic!D65-Traffic!D58</f>
        <v>-394</v>
      </c>
      <c r="J67" s="4">
        <f>Traffic!D65-Table1[[#This Row],[List of Senders]]</f>
        <v>66482</v>
      </c>
      <c r="K67" s="4">
        <f>Table1[[#This Row],[List of Senders]]-Table1[[#This Row],[Amount Entry]]</f>
        <v>25680</v>
      </c>
      <c r="L67" s="4">
        <f>Table1[[#This Row],[Amount Entry]]-Table1[[#This Row],[UPI PIN Page]]</f>
        <v>12035</v>
      </c>
      <c r="M67" s="4">
        <f>Table1[[#This Row],[UPI PIN Page]]-Table1[[#This Row],[Successful Trasfers]]</f>
        <v>5669</v>
      </c>
      <c r="N67" s="6">
        <f>IFERROR((Table1[[#This Row],[Successful Trasfers]]-G60)/G60, "")</f>
        <v>4.5196092724887008E-3</v>
      </c>
      <c r="O67" s="6">
        <f t="shared" si="0"/>
        <v>-2.8396924295463908</v>
      </c>
      <c r="P67" s="6"/>
    </row>
    <row r="68" spans="3:16" hidden="1" x14ac:dyDescent="0.3">
      <c r="C68" s="1">
        <f t="shared" si="2"/>
        <v>43530</v>
      </c>
      <c r="D68">
        <v>65065</v>
      </c>
      <c r="E68">
        <v>38479</v>
      </c>
      <c r="F68">
        <v>25907</v>
      </c>
      <c r="G68">
        <v>20567</v>
      </c>
      <c r="H68" s="1">
        <f t="shared" si="1"/>
        <v>43523</v>
      </c>
      <c r="I68" s="4">
        <f>Traffic!D66-Traffic!D59</f>
        <v>-322</v>
      </c>
      <c r="J68" s="4">
        <f>Traffic!D66-Table1[[#This Row],[List of Senders]]</f>
        <v>65170</v>
      </c>
      <c r="K68" s="4">
        <f>Table1[[#This Row],[List of Senders]]-Table1[[#This Row],[Amount Entry]]</f>
        <v>26586</v>
      </c>
      <c r="L68" s="4">
        <f>Table1[[#This Row],[Amount Entry]]-Table1[[#This Row],[UPI PIN Page]]</f>
        <v>12572</v>
      </c>
      <c r="M68" s="4">
        <f>Table1[[#This Row],[UPI PIN Page]]-Table1[[#This Row],[Successful Trasfers]]</f>
        <v>5340</v>
      </c>
      <c r="N68" s="6">
        <f>IFERROR((Table1[[#This Row],[Successful Trasfers]]-G61)/G61, "")</f>
        <v>4.5708765507423227E-2</v>
      </c>
      <c r="O68" s="6">
        <f t="shared" ref="O68:O131" si="3">SKEW(G68:G881)</f>
        <v>-2.8372333314936684</v>
      </c>
      <c r="P68" s="6"/>
    </row>
    <row r="69" spans="3:16" hidden="1" x14ac:dyDescent="0.3">
      <c r="C69" s="1">
        <f t="shared" si="2"/>
        <v>43531</v>
      </c>
      <c r="D69">
        <v>62300</v>
      </c>
      <c r="E69">
        <v>37323</v>
      </c>
      <c r="F69">
        <v>25622</v>
      </c>
      <c r="G69">
        <v>19808</v>
      </c>
      <c r="H69" s="1">
        <f t="shared" ref="H69:H132" si="4">C69-7</f>
        <v>43524</v>
      </c>
      <c r="I69" s="4">
        <f>Traffic!D67-Traffic!D60</f>
        <v>-770</v>
      </c>
      <c r="J69" s="4">
        <f>Traffic!D67-Table1[[#This Row],[List of Senders]]</f>
        <v>67927</v>
      </c>
      <c r="K69" s="4">
        <f>Table1[[#This Row],[List of Senders]]-Table1[[#This Row],[Amount Entry]]</f>
        <v>24977</v>
      </c>
      <c r="L69" s="4">
        <f>Table1[[#This Row],[Amount Entry]]-Table1[[#This Row],[UPI PIN Page]]</f>
        <v>11701</v>
      </c>
      <c r="M69" s="4">
        <f>Table1[[#This Row],[UPI PIN Page]]-Table1[[#This Row],[Successful Trasfers]]</f>
        <v>5814</v>
      </c>
      <c r="N69" s="6">
        <f>IFERROR((Table1[[#This Row],[Successful Trasfers]]-G62)/G62, "")</f>
        <v>3.5333472715868702E-2</v>
      </c>
      <c r="O69" s="6">
        <f t="shared" si="3"/>
        <v>-2.8347287864549555</v>
      </c>
      <c r="P69" s="6"/>
    </row>
    <row r="70" spans="3:16" hidden="1" x14ac:dyDescent="0.3">
      <c r="C70" s="1">
        <f t="shared" ref="C70:C133" si="5">C69+1</f>
        <v>43532</v>
      </c>
      <c r="D70">
        <v>61822</v>
      </c>
      <c r="E70">
        <v>36227</v>
      </c>
      <c r="F70">
        <v>25076</v>
      </c>
      <c r="G70">
        <v>19905</v>
      </c>
      <c r="H70" s="1">
        <f t="shared" si="4"/>
        <v>43525</v>
      </c>
      <c r="I70" s="4">
        <f>Traffic!D68-Traffic!D61</f>
        <v>191</v>
      </c>
      <c r="J70" s="4">
        <f>Traffic!D68-Table1[[#This Row],[List of Senders]]</f>
        <v>68936</v>
      </c>
      <c r="K70" s="4">
        <f>Table1[[#This Row],[List of Senders]]-Table1[[#This Row],[Amount Entry]]</f>
        <v>25595</v>
      </c>
      <c r="L70" s="4">
        <f>Table1[[#This Row],[Amount Entry]]-Table1[[#This Row],[UPI PIN Page]]</f>
        <v>11151</v>
      </c>
      <c r="M70" s="4">
        <f>Table1[[#This Row],[UPI PIN Page]]-Table1[[#This Row],[Successful Trasfers]]</f>
        <v>5171</v>
      </c>
      <c r="N70" s="6">
        <f>IFERROR((Table1[[#This Row],[Successful Trasfers]]-G63)/G63, "")</f>
        <v>-3.1386861313868614E-2</v>
      </c>
      <c r="O70" s="6">
        <f t="shared" si="3"/>
        <v>-2.8327380663741537</v>
      </c>
      <c r="P70" s="6"/>
    </row>
    <row r="71" spans="3:16" hidden="1" x14ac:dyDescent="0.3">
      <c r="C71" s="1">
        <f t="shared" si="5"/>
        <v>43533</v>
      </c>
      <c r="D71">
        <v>63137</v>
      </c>
      <c r="E71">
        <v>37263</v>
      </c>
      <c r="F71">
        <v>24973</v>
      </c>
      <c r="G71">
        <v>19561</v>
      </c>
      <c r="H71" s="1">
        <f t="shared" si="4"/>
        <v>43526</v>
      </c>
      <c r="I71" s="4">
        <f>Traffic!D69-Traffic!D62</f>
        <v>140</v>
      </c>
      <c r="J71" s="4">
        <f>Traffic!D69-Table1[[#This Row],[List of Senders]]</f>
        <v>67502</v>
      </c>
      <c r="K71" s="4">
        <f>Table1[[#This Row],[List of Senders]]-Table1[[#This Row],[Amount Entry]]</f>
        <v>25874</v>
      </c>
      <c r="L71" s="4">
        <f>Table1[[#This Row],[Amount Entry]]-Table1[[#This Row],[UPI PIN Page]]</f>
        <v>12290</v>
      </c>
      <c r="M71" s="4">
        <f>Table1[[#This Row],[UPI PIN Page]]-Table1[[#This Row],[Successful Trasfers]]</f>
        <v>5412</v>
      </c>
      <c r="N71" s="6">
        <f>IFERROR((Table1[[#This Row],[Successful Trasfers]]-G64)/G64, "")</f>
        <v>-1.5947278398229198E-2</v>
      </c>
      <c r="O71" s="6">
        <f t="shared" si="3"/>
        <v>-2.8306032937301997</v>
      </c>
      <c r="P71" s="6"/>
    </row>
    <row r="72" spans="3:16" hidden="1" x14ac:dyDescent="0.3">
      <c r="C72" s="1">
        <f t="shared" si="5"/>
        <v>43534</v>
      </c>
      <c r="D72">
        <v>62278</v>
      </c>
      <c r="E72">
        <v>36115</v>
      </c>
      <c r="F72">
        <v>24977</v>
      </c>
      <c r="G72">
        <v>19464</v>
      </c>
      <c r="H72" s="1">
        <f t="shared" si="4"/>
        <v>43527</v>
      </c>
      <c r="I72" s="4">
        <f>Traffic!D70-Traffic!D63</f>
        <v>-206</v>
      </c>
      <c r="J72" s="4">
        <f>Traffic!D70-Table1[[#This Row],[List of Senders]]</f>
        <v>67822</v>
      </c>
      <c r="K72" s="4">
        <f>Table1[[#This Row],[List of Senders]]-Table1[[#This Row],[Amount Entry]]</f>
        <v>26163</v>
      </c>
      <c r="L72" s="4">
        <f>Table1[[#This Row],[Amount Entry]]-Table1[[#This Row],[UPI PIN Page]]</f>
        <v>11138</v>
      </c>
      <c r="M72" s="4">
        <f>Table1[[#This Row],[UPI PIN Page]]-Table1[[#This Row],[Successful Trasfers]]</f>
        <v>5513</v>
      </c>
      <c r="N72" s="6">
        <f>IFERROR((Table1[[#This Row],[Successful Trasfers]]-G65)/G65, "")</f>
        <v>-2.2744389215243261E-2</v>
      </c>
      <c r="O72" s="6">
        <f t="shared" si="3"/>
        <v>-2.8290649369805094</v>
      </c>
      <c r="P72" s="6"/>
    </row>
    <row r="73" spans="3:16" hidden="1" x14ac:dyDescent="0.3">
      <c r="C73" s="1">
        <f t="shared" si="5"/>
        <v>43535</v>
      </c>
      <c r="D73">
        <v>65146</v>
      </c>
      <c r="E73">
        <v>38729</v>
      </c>
      <c r="F73">
        <v>26316</v>
      </c>
      <c r="G73">
        <v>20418</v>
      </c>
      <c r="H73" s="1">
        <f t="shared" si="4"/>
        <v>43528</v>
      </c>
      <c r="I73" s="4">
        <f>Traffic!D71-Traffic!D64</f>
        <v>454</v>
      </c>
      <c r="J73" s="4">
        <f>Traffic!D71-Table1[[#This Row],[List of Senders]]</f>
        <v>65696</v>
      </c>
      <c r="K73" s="4">
        <f>Table1[[#This Row],[List of Senders]]-Table1[[#This Row],[Amount Entry]]</f>
        <v>26417</v>
      </c>
      <c r="L73" s="4">
        <f>Table1[[#This Row],[Amount Entry]]-Table1[[#This Row],[UPI PIN Page]]</f>
        <v>12413</v>
      </c>
      <c r="M73" s="4">
        <f>Table1[[#This Row],[UPI PIN Page]]-Table1[[#This Row],[Successful Trasfers]]</f>
        <v>5898</v>
      </c>
      <c r="N73" s="6">
        <f>IFERROR((Table1[[#This Row],[Successful Trasfers]]-G66)/G66, "")</f>
        <v>1.5669303089091181E-2</v>
      </c>
      <c r="O73" s="6">
        <f t="shared" si="3"/>
        <v>-2.8277391454689407</v>
      </c>
      <c r="P73" s="6"/>
    </row>
    <row r="74" spans="3:16" hidden="1" x14ac:dyDescent="0.3">
      <c r="C74" s="1">
        <f t="shared" si="5"/>
        <v>43536</v>
      </c>
      <c r="D74">
        <v>64427</v>
      </c>
      <c r="E74">
        <v>36768</v>
      </c>
      <c r="F74">
        <v>25211</v>
      </c>
      <c r="G74">
        <v>20075</v>
      </c>
      <c r="H74" s="1">
        <f t="shared" si="4"/>
        <v>43529</v>
      </c>
      <c r="I74" s="4">
        <f>Traffic!D72-Traffic!D65</f>
        <v>-433</v>
      </c>
      <c r="J74" s="4">
        <f>Traffic!D72-Table1[[#This Row],[List of Senders]]</f>
        <v>65676</v>
      </c>
      <c r="K74" s="4">
        <f>Table1[[#This Row],[List of Senders]]-Table1[[#This Row],[Amount Entry]]</f>
        <v>27659</v>
      </c>
      <c r="L74" s="4">
        <f>Table1[[#This Row],[Amount Entry]]-Table1[[#This Row],[UPI PIN Page]]</f>
        <v>11557</v>
      </c>
      <c r="M74" s="4">
        <f>Table1[[#This Row],[UPI PIN Page]]-Table1[[#This Row],[Successful Trasfers]]</f>
        <v>5136</v>
      </c>
      <c r="N74" s="6">
        <f>IFERROR((Table1[[#This Row],[Successful Trasfers]]-G67)/G67, "")</f>
        <v>-2.8785679729075954E-2</v>
      </c>
      <c r="O74" s="6">
        <f t="shared" si="3"/>
        <v>-2.8252104061956955</v>
      </c>
      <c r="P74" s="6"/>
    </row>
    <row r="75" spans="3:16" s="12" customFormat="1" hidden="1" x14ac:dyDescent="0.3">
      <c r="C75" s="11">
        <f t="shared" si="5"/>
        <v>43537</v>
      </c>
      <c r="D75" s="12">
        <v>64879</v>
      </c>
      <c r="E75" s="12">
        <v>37675</v>
      </c>
      <c r="F75" s="12">
        <v>25396</v>
      </c>
      <c r="G75" s="12">
        <v>20027</v>
      </c>
      <c r="H75" s="11">
        <f t="shared" si="4"/>
        <v>43530</v>
      </c>
      <c r="I75" s="13">
        <f>Traffic!D73-Traffic!D66</f>
        <v>-34</v>
      </c>
      <c r="J75" s="13">
        <f>Traffic!D73-Table1[[#This Row],[List of Senders]]</f>
        <v>65322</v>
      </c>
      <c r="K75" s="13">
        <f>Table1[[#This Row],[List of Senders]]-Table1[[#This Row],[Amount Entry]]</f>
        <v>27204</v>
      </c>
      <c r="L75" s="13">
        <f>Table1[[#This Row],[Amount Entry]]-Table1[[#This Row],[UPI PIN Page]]</f>
        <v>12279</v>
      </c>
      <c r="M75" s="13">
        <f>Table1[[#This Row],[UPI PIN Page]]-Table1[[#This Row],[Successful Trasfers]]</f>
        <v>5369</v>
      </c>
      <c r="N75" s="14">
        <f>IFERROR((Table1[[#This Row],[Successful Trasfers]]-G68)/G68, "")</f>
        <v>-2.625565225847231E-2</v>
      </c>
      <c r="O75" s="14">
        <f t="shared" si="3"/>
        <v>-2.8228698450783192</v>
      </c>
      <c r="P75" s="14"/>
    </row>
    <row r="76" spans="3:16" s="12" customFormat="1" hidden="1" x14ac:dyDescent="0.3">
      <c r="C76" s="11">
        <f t="shared" si="5"/>
        <v>43538</v>
      </c>
      <c r="D76" s="12">
        <v>65137</v>
      </c>
      <c r="E76" s="12">
        <v>38313</v>
      </c>
      <c r="F76" s="12">
        <v>25968</v>
      </c>
      <c r="G76" s="12">
        <v>20216</v>
      </c>
      <c r="H76" s="11">
        <f t="shared" si="4"/>
        <v>43531</v>
      </c>
      <c r="I76" s="13">
        <f>Traffic!D74-Traffic!D67</f>
        <v>204</v>
      </c>
      <c r="J76" s="13">
        <f>Traffic!D74-Table1[[#This Row],[List of Senders]]</f>
        <v>65294</v>
      </c>
      <c r="K76" s="13">
        <f>Table1[[#This Row],[List of Senders]]-Table1[[#This Row],[Amount Entry]]</f>
        <v>26824</v>
      </c>
      <c r="L76" s="13">
        <f>Table1[[#This Row],[Amount Entry]]-Table1[[#This Row],[UPI PIN Page]]</f>
        <v>12345</v>
      </c>
      <c r="M76" s="13">
        <f>Table1[[#This Row],[UPI PIN Page]]-Table1[[#This Row],[Successful Trasfers]]</f>
        <v>5752</v>
      </c>
      <c r="N76" s="14">
        <f>IFERROR((Table1[[#This Row],[Successful Trasfers]]-G69)/G69, "")</f>
        <v>2.059773828756058E-2</v>
      </c>
      <c r="O76" s="14">
        <f t="shared" si="3"/>
        <v>-2.8205768875651254</v>
      </c>
      <c r="P76" s="14"/>
    </row>
    <row r="77" spans="3:16" s="12" customFormat="1" hidden="1" x14ac:dyDescent="0.3">
      <c r="C77" s="11">
        <f t="shared" si="5"/>
        <v>43539</v>
      </c>
      <c r="D77" s="12">
        <v>64496</v>
      </c>
      <c r="E77" s="12">
        <v>37930</v>
      </c>
      <c r="F77" s="12">
        <v>25837</v>
      </c>
      <c r="G77" s="12">
        <v>20248</v>
      </c>
      <c r="H77" s="11">
        <f t="shared" si="4"/>
        <v>43532</v>
      </c>
      <c r="I77" s="13">
        <f>Traffic!D75-Traffic!D68</f>
        <v>-698</v>
      </c>
      <c r="J77" s="13">
        <f>Traffic!D75-Table1[[#This Row],[List of Senders]]</f>
        <v>65564</v>
      </c>
      <c r="K77" s="13">
        <f>Table1[[#This Row],[List of Senders]]-Table1[[#This Row],[Amount Entry]]</f>
        <v>26566</v>
      </c>
      <c r="L77" s="13">
        <f>Table1[[#This Row],[Amount Entry]]-Table1[[#This Row],[UPI PIN Page]]</f>
        <v>12093</v>
      </c>
      <c r="M77" s="13">
        <f>Table1[[#This Row],[UPI PIN Page]]-Table1[[#This Row],[Successful Trasfers]]</f>
        <v>5589</v>
      </c>
      <c r="N77" s="14">
        <f>IFERROR((Table1[[#This Row],[Successful Trasfers]]-G70)/G70, "")</f>
        <v>1.7231851293644813E-2</v>
      </c>
      <c r="O77" s="14">
        <f t="shared" si="3"/>
        <v>-2.8181188374412964</v>
      </c>
      <c r="P77" s="14"/>
    </row>
    <row r="78" spans="3:16" s="12" customFormat="1" hidden="1" x14ac:dyDescent="0.3">
      <c r="C78" s="11">
        <f t="shared" si="5"/>
        <v>43540</v>
      </c>
      <c r="D78" s="12">
        <v>65085</v>
      </c>
      <c r="E78" s="12">
        <v>37690</v>
      </c>
      <c r="F78" s="12">
        <v>25316</v>
      </c>
      <c r="G78" s="12">
        <v>19784</v>
      </c>
      <c r="H78" s="11">
        <f t="shared" si="4"/>
        <v>43533</v>
      </c>
      <c r="I78" s="13">
        <f>Traffic!D76-Traffic!D69</f>
        <v>-364</v>
      </c>
      <c r="J78" s="13">
        <f>Traffic!D76-Table1[[#This Row],[List of Senders]]</f>
        <v>65190</v>
      </c>
      <c r="K78" s="13">
        <f>Table1[[#This Row],[List of Senders]]-Table1[[#This Row],[Amount Entry]]</f>
        <v>27395</v>
      </c>
      <c r="L78" s="13">
        <f>Table1[[#This Row],[Amount Entry]]-Table1[[#This Row],[UPI PIN Page]]</f>
        <v>12374</v>
      </c>
      <c r="M78" s="13">
        <f>Table1[[#This Row],[UPI PIN Page]]-Table1[[#This Row],[Successful Trasfers]]</f>
        <v>5532</v>
      </c>
      <c r="N78" s="14">
        <f>IFERROR((Table1[[#This Row],[Successful Trasfers]]-G71)/G71, "")</f>
        <v>1.1400235161801544E-2</v>
      </c>
      <c r="O78" s="14">
        <f t="shared" si="3"/>
        <v>-2.8156396149300376</v>
      </c>
      <c r="P78" s="14"/>
    </row>
    <row r="79" spans="3:16" s="12" customFormat="1" hidden="1" x14ac:dyDescent="0.3">
      <c r="C79" s="11">
        <f t="shared" si="5"/>
        <v>43541</v>
      </c>
      <c r="D79" s="12">
        <v>64924</v>
      </c>
      <c r="E79" s="12">
        <v>37097</v>
      </c>
      <c r="F79" s="12">
        <v>25285</v>
      </c>
      <c r="G79" s="12">
        <v>19992</v>
      </c>
      <c r="H79" s="11">
        <f t="shared" si="4"/>
        <v>43534</v>
      </c>
      <c r="I79" s="13">
        <f>Traffic!D77-Traffic!D70</f>
        <v>139</v>
      </c>
      <c r="J79" s="13">
        <f>Traffic!D77-Table1[[#This Row],[List of Senders]]</f>
        <v>65315</v>
      </c>
      <c r="K79" s="13">
        <f>Table1[[#This Row],[List of Senders]]-Table1[[#This Row],[Amount Entry]]</f>
        <v>27827</v>
      </c>
      <c r="L79" s="13">
        <f>Table1[[#This Row],[Amount Entry]]-Table1[[#This Row],[UPI PIN Page]]</f>
        <v>11812</v>
      </c>
      <c r="M79" s="13">
        <f>Table1[[#This Row],[UPI PIN Page]]-Table1[[#This Row],[Successful Trasfers]]</f>
        <v>5293</v>
      </c>
      <c r="N79" s="14">
        <f>IFERROR((Table1[[#This Row],[Successful Trasfers]]-G72)/G72, "")</f>
        <v>2.7127003699136867E-2</v>
      </c>
      <c r="O79" s="14">
        <f t="shared" si="3"/>
        <v>-2.8136724875720804</v>
      </c>
      <c r="P79" s="14"/>
    </row>
    <row r="80" spans="3:16" s="12" customFormat="1" hidden="1" x14ac:dyDescent="0.3">
      <c r="C80" s="11">
        <f t="shared" si="5"/>
        <v>43542</v>
      </c>
      <c r="D80" s="12">
        <v>64526</v>
      </c>
      <c r="E80" s="12">
        <v>37515</v>
      </c>
      <c r="F80" s="12">
        <v>25307</v>
      </c>
      <c r="G80" s="12">
        <v>19828</v>
      </c>
      <c r="H80" s="11">
        <f t="shared" si="4"/>
        <v>43535</v>
      </c>
      <c r="I80" s="13">
        <f>Traffic!D78-Traffic!D71</f>
        <v>70</v>
      </c>
      <c r="J80" s="13">
        <f>Traffic!D78-Table1[[#This Row],[List of Senders]]</f>
        <v>66386</v>
      </c>
      <c r="K80" s="13">
        <f>Table1[[#This Row],[List of Senders]]-Table1[[#This Row],[Amount Entry]]</f>
        <v>27011</v>
      </c>
      <c r="L80" s="13">
        <f>Table1[[#This Row],[Amount Entry]]-Table1[[#This Row],[UPI PIN Page]]</f>
        <v>12208</v>
      </c>
      <c r="M80" s="13">
        <f>Table1[[#This Row],[UPI PIN Page]]-Table1[[#This Row],[Successful Trasfers]]</f>
        <v>5479</v>
      </c>
      <c r="N80" s="14">
        <f>IFERROR((Table1[[#This Row],[Successful Trasfers]]-G73)/G73, "")</f>
        <v>-2.8896072093251055E-2</v>
      </c>
      <c r="O80" s="14">
        <f t="shared" si="3"/>
        <v>-2.8114115458716471</v>
      </c>
      <c r="P80" s="14"/>
    </row>
    <row r="81" spans="3:16" s="8" customFormat="1" x14ac:dyDescent="0.3">
      <c r="C81" s="7">
        <f t="shared" si="5"/>
        <v>43543</v>
      </c>
      <c r="D81" s="8">
        <v>63561</v>
      </c>
      <c r="E81" s="8">
        <v>13590</v>
      </c>
      <c r="F81" s="8">
        <v>9305</v>
      </c>
      <c r="G81" s="8">
        <v>7439</v>
      </c>
      <c r="H81" s="7">
        <f t="shared" si="4"/>
        <v>43536</v>
      </c>
      <c r="I81" s="9">
        <f>Traffic!D79-Traffic!D72</f>
        <v>253</v>
      </c>
      <c r="J81" s="9">
        <f>Traffic!D79-Table1[[#This Row],[List of Senders]]</f>
        <v>66795</v>
      </c>
      <c r="K81" s="9">
        <f>Table1[[#This Row],[List of Senders]]-Table1[[#This Row],[Amount Entry]]</f>
        <v>49971</v>
      </c>
      <c r="L81" s="9">
        <f>Table1[[#This Row],[Amount Entry]]-Table1[[#This Row],[UPI PIN Page]]</f>
        <v>4285</v>
      </c>
      <c r="M81" s="9">
        <f>Table1[[#This Row],[UPI PIN Page]]-Table1[[#This Row],[Successful Trasfers]]</f>
        <v>1866</v>
      </c>
      <c r="N81" s="10">
        <f>IFERROR((Table1[[#This Row],[Successful Trasfers]]-G74)/G74, "")</f>
        <v>-0.62943960149439604</v>
      </c>
      <c r="O81" s="10">
        <f t="shared" si="3"/>
        <v>-2.809371498502204</v>
      </c>
      <c r="P81" s="10"/>
    </row>
    <row r="82" spans="3:16" s="12" customFormat="1" hidden="1" x14ac:dyDescent="0.3">
      <c r="C82" s="11">
        <f t="shared" si="5"/>
        <v>43544</v>
      </c>
      <c r="D82" s="12">
        <v>63008</v>
      </c>
      <c r="E82" s="12">
        <v>36550</v>
      </c>
      <c r="F82" s="12">
        <v>25212</v>
      </c>
      <c r="G82" s="12">
        <v>19718</v>
      </c>
      <c r="H82" s="11">
        <f t="shared" si="4"/>
        <v>43537</v>
      </c>
      <c r="I82" s="13">
        <f>Traffic!D80-Traffic!D73</f>
        <v>116</v>
      </c>
      <c r="J82" s="13">
        <f>Traffic!D80-Table1[[#This Row],[List of Senders]]</f>
        <v>67309</v>
      </c>
      <c r="K82" s="13">
        <f>Table1[[#This Row],[List of Senders]]-Table1[[#This Row],[Amount Entry]]</f>
        <v>26458</v>
      </c>
      <c r="L82" s="13">
        <f>Table1[[#This Row],[Amount Entry]]-Table1[[#This Row],[UPI PIN Page]]</f>
        <v>11338</v>
      </c>
      <c r="M82" s="13">
        <f>Table1[[#This Row],[UPI PIN Page]]-Table1[[#This Row],[Successful Trasfers]]</f>
        <v>5494</v>
      </c>
      <c r="N82" s="14">
        <f>IFERROR((Table1[[#This Row],[Successful Trasfers]]-G75)/G75, "")</f>
        <v>-1.5429170619663455E-2</v>
      </c>
      <c r="O82" s="14">
        <f t="shared" si="3"/>
        <v>-2.7826244464196579</v>
      </c>
      <c r="P82" s="14"/>
    </row>
    <row r="83" spans="3:16" s="12" customFormat="1" hidden="1" x14ac:dyDescent="0.3">
      <c r="C83" s="11">
        <f t="shared" si="5"/>
        <v>43545</v>
      </c>
      <c r="D83" s="12">
        <v>62219</v>
      </c>
      <c r="E83" s="12">
        <v>36671</v>
      </c>
      <c r="F83" s="12">
        <v>24756</v>
      </c>
      <c r="G83" s="12">
        <v>19393</v>
      </c>
      <c r="H83" s="11">
        <f t="shared" si="4"/>
        <v>43538</v>
      </c>
      <c r="I83" s="13">
        <f>Traffic!D81-Traffic!D74</f>
        <v>-211</v>
      </c>
      <c r="J83" s="13">
        <f>Traffic!D81-Table1[[#This Row],[List of Senders]]</f>
        <v>68001</v>
      </c>
      <c r="K83" s="13">
        <f>Table1[[#This Row],[List of Senders]]-Table1[[#This Row],[Amount Entry]]</f>
        <v>25548</v>
      </c>
      <c r="L83" s="13">
        <f>Table1[[#This Row],[Amount Entry]]-Table1[[#This Row],[UPI PIN Page]]</f>
        <v>11915</v>
      </c>
      <c r="M83" s="13">
        <f>Table1[[#This Row],[UPI PIN Page]]-Table1[[#This Row],[Successful Trasfers]]</f>
        <v>5363</v>
      </c>
      <c r="N83" s="14">
        <f>IFERROR((Table1[[#This Row],[Successful Trasfers]]-G76)/G76, "")</f>
        <v>-4.0710328452710727E-2</v>
      </c>
      <c r="O83" s="14">
        <f t="shared" si="3"/>
        <v>-2.7808118351468374</v>
      </c>
      <c r="P83" s="14"/>
    </row>
    <row r="84" spans="3:16" s="12" customFormat="1" hidden="1" x14ac:dyDescent="0.3">
      <c r="C84" s="11">
        <f t="shared" si="5"/>
        <v>43546</v>
      </c>
      <c r="D84" s="12">
        <v>63563</v>
      </c>
      <c r="E84" s="12">
        <v>37444</v>
      </c>
      <c r="F84" s="12">
        <v>25982</v>
      </c>
      <c r="G84" s="12">
        <v>20190</v>
      </c>
      <c r="H84" s="11">
        <f t="shared" si="4"/>
        <v>43539</v>
      </c>
      <c r="I84" s="13">
        <f>Traffic!D82-Traffic!D75</f>
        <v>407</v>
      </c>
      <c r="J84" s="13">
        <f>Traffic!D82-Table1[[#This Row],[List of Senders]]</f>
        <v>66904</v>
      </c>
      <c r="K84" s="13">
        <f>Table1[[#This Row],[List of Senders]]-Table1[[#This Row],[Amount Entry]]</f>
        <v>26119</v>
      </c>
      <c r="L84" s="13">
        <f>Table1[[#This Row],[Amount Entry]]-Table1[[#This Row],[UPI PIN Page]]</f>
        <v>11462</v>
      </c>
      <c r="M84" s="13">
        <f>Table1[[#This Row],[UPI PIN Page]]-Table1[[#This Row],[Successful Trasfers]]</f>
        <v>5792</v>
      </c>
      <c r="N84" s="14">
        <f>IFERROR((Table1[[#This Row],[Successful Trasfers]]-G77)/G77, "")</f>
        <v>-2.8644804425128406E-3</v>
      </c>
      <c r="O84" s="14">
        <f t="shared" si="3"/>
        <v>-2.7797108889995137</v>
      </c>
      <c r="P84" s="14"/>
    </row>
    <row r="85" spans="3:16" s="12" customFormat="1" hidden="1" x14ac:dyDescent="0.3">
      <c r="C85" s="11">
        <f t="shared" si="5"/>
        <v>43547</v>
      </c>
      <c r="D85" s="12">
        <v>62732</v>
      </c>
      <c r="E85" s="12">
        <v>37388</v>
      </c>
      <c r="F85" s="12">
        <v>25068</v>
      </c>
      <c r="G85" s="12">
        <v>19355</v>
      </c>
      <c r="H85" s="11">
        <f t="shared" si="4"/>
        <v>43540</v>
      </c>
      <c r="I85" s="13">
        <f>Traffic!D83-Traffic!D76</f>
        <v>-260</v>
      </c>
      <c r="J85" s="13">
        <f>Traffic!D83-Table1[[#This Row],[List of Senders]]</f>
        <v>67283</v>
      </c>
      <c r="K85" s="13">
        <f>Table1[[#This Row],[List of Senders]]-Table1[[#This Row],[Amount Entry]]</f>
        <v>25344</v>
      </c>
      <c r="L85" s="13">
        <f>Table1[[#This Row],[Amount Entry]]-Table1[[#This Row],[UPI PIN Page]]</f>
        <v>12320</v>
      </c>
      <c r="M85" s="13">
        <f>Table1[[#This Row],[UPI PIN Page]]-Table1[[#This Row],[Successful Trasfers]]</f>
        <v>5713</v>
      </c>
      <c r="N85" s="14">
        <f>IFERROR((Table1[[#This Row],[Successful Trasfers]]-G78)/G78, "")</f>
        <v>-2.1684189243833401E-2</v>
      </c>
      <c r="O85" s="14">
        <f t="shared" si="3"/>
        <v>-2.7772745702607855</v>
      </c>
      <c r="P85" s="14"/>
    </row>
    <row r="86" spans="3:16" s="12" customFormat="1" hidden="1" x14ac:dyDescent="0.3">
      <c r="C86" s="11">
        <f t="shared" si="5"/>
        <v>43548</v>
      </c>
      <c r="D86" s="12">
        <v>63366</v>
      </c>
      <c r="E86" s="12">
        <v>37734</v>
      </c>
      <c r="F86" s="12">
        <v>25361</v>
      </c>
      <c r="G86" s="12">
        <v>20106</v>
      </c>
      <c r="H86" s="11">
        <f t="shared" si="4"/>
        <v>43541</v>
      </c>
      <c r="I86" s="13">
        <f>Traffic!D84-Traffic!D77</f>
        <v>-42</v>
      </c>
      <c r="J86" s="13">
        <f>Traffic!D84-Table1[[#This Row],[List of Senders]]</f>
        <v>66831</v>
      </c>
      <c r="K86" s="13">
        <f>Table1[[#This Row],[List of Senders]]-Table1[[#This Row],[Amount Entry]]</f>
        <v>25632</v>
      </c>
      <c r="L86" s="13">
        <f>Table1[[#This Row],[Amount Entry]]-Table1[[#This Row],[UPI PIN Page]]</f>
        <v>12373</v>
      </c>
      <c r="M86" s="13">
        <f>Table1[[#This Row],[UPI PIN Page]]-Table1[[#This Row],[Successful Trasfers]]</f>
        <v>5255</v>
      </c>
      <c r="N86" s="14">
        <f>IFERROR((Table1[[#This Row],[Successful Trasfers]]-G79)/G79, "")</f>
        <v>5.7022809123649463E-3</v>
      </c>
      <c r="O86" s="14">
        <f t="shared" si="3"/>
        <v>-2.7762686839016988</v>
      </c>
      <c r="P86" s="14"/>
    </row>
    <row r="87" spans="3:16" s="12" customFormat="1" hidden="1" x14ac:dyDescent="0.3">
      <c r="C87" s="11">
        <f t="shared" si="5"/>
        <v>43549</v>
      </c>
      <c r="D87" s="12">
        <v>63636</v>
      </c>
      <c r="E87" s="12">
        <v>37398</v>
      </c>
      <c r="F87" s="12">
        <v>25976</v>
      </c>
      <c r="G87" s="12">
        <v>20479</v>
      </c>
      <c r="H87" s="11">
        <f t="shared" si="4"/>
        <v>43542</v>
      </c>
      <c r="I87" s="13">
        <f>Traffic!D85-Traffic!D78</f>
        <v>-830</v>
      </c>
      <c r="J87" s="13">
        <f>Traffic!D85-Table1[[#This Row],[List of Senders]]</f>
        <v>66446</v>
      </c>
      <c r="K87" s="13">
        <f>Table1[[#This Row],[List of Senders]]-Table1[[#This Row],[Amount Entry]]</f>
        <v>26238</v>
      </c>
      <c r="L87" s="13">
        <f>Table1[[#This Row],[Amount Entry]]-Table1[[#This Row],[UPI PIN Page]]</f>
        <v>11422</v>
      </c>
      <c r="M87" s="13">
        <f>Table1[[#This Row],[UPI PIN Page]]-Table1[[#This Row],[Successful Trasfers]]</f>
        <v>5497</v>
      </c>
      <c r="N87" s="14">
        <f>IFERROR((Table1[[#This Row],[Successful Trasfers]]-G80)/G80, "")</f>
        <v>3.2832358281218478E-2</v>
      </c>
      <c r="O87" s="14">
        <f t="shared" si="3"/>
        <v>-2.7739005402134063</v>
      </c>
      <c r="P87" s="14"/>
    </row>
    <row r="88" spans="3:16" s="12" customFormat="1" hidden="1" x14ac:dyDescent="0.3">
      <c r="C88" s="11">
        <f t="shared" si="5"/>
        <v>43550</v>
      </c>
      <c r="D88" s="12">
        <v>63762</v>
      </c>
      <c r="E88" s="12">
        <v>37052</v>
      </c>
      <c r="F88" s="12">
        <v>24895</v>
      </c>
      <c r="G88" s="12">
        <v>19567</v>
      </c>
      <c r="H88" s="11">
        <f t="shared" si="4"/>
        <v>43543</v>
      </c>
      <c r="I88" s="13">
        <f>Traffic!D86-Traffic!D79</f>
        <v>546</v>
      </c>
      <c r="J88" s="13">
        <f>Traffic!D86-Table1[[#This Row],[List of Senders]]</f>
        <v>67140</v>
      </c>
      <c r="K88" s="13">
        <f>Table1[[#This Row],[List of Senders]]-Table1[[#This Row],[Amount Entry]]</f>
        <v>26710</v>
      </c>
      <c r="L88" s="13">
        <f>Table1[[#This Row],[Amount Entry]]-Table1[[#This Row],[UPI PIN Page]]</f>
        <v>12157</v>
      </c>
      <c r="M88" s="13">
        <f>Table1[[#This Row],[UPI PIN Page]]-Table1[[#This Row],[Successful Trasfers]]</f>
        <v>5328</v>
      </c>
      <c r="N88" s="14">
        <f>IFERROR((Table1[[#This Row],[Successful Trasfers]]-G81)/G81, "")</f>
        <v>1.6303266568087109</v>
      </c>
      <c r="O88" s="14">
        <f t="shared" si="3"/>
        <v>-2.7713460187608412</v>
      </c>
      <c r="P88" s="14"/>
    </row>
    <row r="89" spans="3:16" s="12" customFormat="1" hidden="1" x14ac:dyDescent="0.3">
      <c r="C89" s="11">
        <f t="shared" si="5"/>
        <v>43551</v>
      </c>
      <c r="D89" s="12">
        <v>62378</v>
      </c>
      <c r="E89" s="12">
        <v>36940</v>
      </c>
      <c r="F89" s="12">
        <v>24919</v>
      </c>
      <c r="G89" s="12">
        <v>19842</v>
      </c>
      <c r="H89" s="11">
        <f t="shared" si="4"/>
        <v>43544</v>
      </c>
      <c r="I89" s="13">
        <f>Traffic!D87-Traffic!D80</f>
        <v>510</v>
      </c>
      <c r="J89" s="13">
        <f>Traffic!D87-Table1[[#This Row],[List of Senders]]</f>
        <v>68449</v>
      </c>
      <c r="K89" s="13">
        <f>Table1[[#This Row],[List of Senders]]-Table1[[#This Row],[Amount Entry]]</f>
        <v>25438</v>
      </c>
      <c r="L89" s="13">
        <f>Table1[[#This Row],[Amount Entry]]-Table1[[#This Row],[UPI PIN Page]]</f>
        <v>12021</v>
      </c>
      <c r="M89" s="13">
        <f>Table1[[#This Row],[UPI PIN Page]]-Table1[[#This Row],[Successful Trasfers]]</f>
        <v>5077</v>
      </c>
      <c r="N89" s="14">
        <f>IFERROR((Table1[[#This Row],[Successful Trasfers]]-G82)/G82, "")</f>
        <v>6.2886702505325085E-3</v>
      </c>
      <c r="O89" s="14">
        <f t="shared" si="3"/>
        <v>-2.7698288428076658</v>
      </c>
      <c r="P89" s="14"/>
    </row>
    <row r="90" spans="3:16" s="12" customFormat="1" hidden="1" x14ac:dyDescent="0.3">
      <c r="C90" s="11">
        <f t="shared" si="5"/>
        <v>43552</v>
      </c>
      <c r="D90" s="12">
        <v>64068</v>
      </c>
      <c r="E90" s="12">
        <v>37133</v>
      </c>
      <c r="F90" s="12">
        <v>25317</v>
      </c>
      <c r="G90" s="12">
        <v>20175</v>
      </c>
      <c r="H90" s="11">
        <f t="shared" si="4"/>
        <v>43545</v>
      </c>
      <c r="I90" s="13">
        <f>Traffic!D88-Traffic!D81</f>
        <v>319</v>
      </c>
      <c r="J90" s="13">
        <f>Traffic!D88-Table1[[#This Row],[List of Senders]]</f>
        <v>66471</v>
      </c>
      <c r="K90" s="13">
        <f>Table1[[#This Row],[List of Senders]]-Table1[[#This Row],[Amount Entry]]</f>
        <v>26935</v>
      </c>
      <c r="L90" s="13">
        <f>Table1[[#This Row],[Amount Entry]]-Table1[[#This Row],[UPI PIN Page]]</f>
        <v>11816</v>
      </c>
      <c r="M90" s="13">
        <f>Table1[[#This Row],[UPI PIN Page]]-Table1[[#This Row],[Successful Trasfers]]</f>
        <v>5142</v>
      </c>
      <c r="N90" s="14">
        <f>IFERROR((Table1[[#This Row],[Successful Trasfers]]-G83)/G83, "")</f>
        <v>4.0323828185427735E-2</v>
      </c>
      <c r="O90" s="14">
        <f t="shared" si="3"/>
        <v>-2.76779242552375</v>
      </c>
      <c r="P90" s="14"/>
    </row>
    <row r="91" spans="3:16" s="12" customFormat="1" hidden="1" x14ac:dyDescent="0.3">
      <c r="C91" s="11">
        <f t="shared" si="5"/>
        <v>43553</v>
      </c>
      <c r="D91" s="12">
        <v>62461</v>
      </c>
      <c r="E91" s="12">
        <v>37158</v>
      </c>
      <c r="F91" s="12">
        <v>24907</v>
      </c>
      <c r="G91" s="12">
        <v>19915</v>
      </c>
      <c r="H91" s="11">
        <f t="shared" si="4"/>
        <v>43546</v>
      </c>
      <c r="I91" s="13">
        <f>Traffic!D89-Traffic!D82</f>
        <v>287</v>
      </c>
      <c r="J91" s="13">
        <f>Traffic!D89-Table1[[#This Row],[List of Senders]]</f>
        <v>68293</v>
      </c>
      <c r="K91" s="13">
        <f>Table1[[#This Row],[List of Senders]]-Table1[[#This Row],[Amount Entry]]</f>
        <v>25303</v>
      </c>
      <c r="L91" s="13">
        <f>Table1[[#This Row],[Amount Entry]]-Table1[[#This Row],[UPI PIN Page]]</f>
        <v>12251</v>
      </c>
      <c r="M91" s="13">
        <f>Table1[[#This Row],[UPI PIN Page]]-Table1[[#This Row],[Successful Trasfers]]</f>
        <v>4992</v>
      </c>
      <c r="N91" s="14">
        <f>IFERROR((Table1[[#This Row],[Successful Trasfers]]-G84)/G84, "")</f>
        <v>-1.3620604259534423E-2</v>
      </c>
      <c r="O91" s="14">
        <f t="shared" si="3"/>
        <v>-2.7653553467051362</v>
      </c>
      <c r="P91" s="14"/>
    </row>
    <row r="92" spans="3:16" s="12" customFormat="1" hidden="1" x14ac:dyDescent="0.3">
      <c r="C92" s="11">
        <f t="shared" si="5"/>
        <v>43554</v>
      </c>
      <c r="D92" s="12">
        <v>62071</v>
      </c>
      <c r="E92" s="12">
        <v>36417</v>
      </c>
      <c r="F92" s="12">
        <v>24665</v>
      </c>
      <c r="G92" s="12">
        <v>19349</v>
      </c>
      <c r="H92" s="11">
        <f t="shared" si="4"/>
        <v>43547</v>
      </c>
      <c r="I92" s="13">
        <f>Traffic!D90-Traffic!D83</f>
        <v>496</v>
      </c>
      <c r="J92" s="13">
        <f>Traffic!D90-Table1[[#This Row],[List of Senders]]</f>
        <v>68440</v>
      </c>
      <c r="K92" s="13">
        <f>Table1[[#This Row],[List of Senders]]-Table1[[#This Row],[Amount Entry]]</f>
        <v>25654</v>
      </c>
      <c r="L92" s="13">
        <f>Table1[[#This Row],[Amount Entry]]-Table1[[#This Row],[UPI PIN Page]]</f>
        <v>11752</v>
      </c>
      <c r="M92" s="13">
        <f>Table1[[#This Row],[UPI PIN Page]]-Table1[[#This Row],[Successful Trasfers]]</f>
        <v>5316</v>
      </c>
      <c r="N92" s="14">
        <f>IFERROR((Table1[[#This Row],[Successful Trasfers]]-G85)/G85, "")</f>
        <v>-3.0999741668819426E-4</v>
      </c>
      <c r="O92" s="14">
        <f t="shared" si="3"/>
        <v>-2.7632057436128492</v>
      </c>
      <c r="P92" s="14"/>
    </row>
    <row r="93" spans="3:16" s="12" customFormat="1" hidden="1" x14ac:dyDescent="0.3">
      <c r="C93" s="11">
        <f t="shared" si="5"/>
        <v>43555</v>
      </c>
      <c r="D93" s="12">
        <v>61554</v>
      </c>
      <c r="E93" s="12">
        <v>35288</v>
      </c>
      <c r="F93" s="12">
        <v>23925</v>
      </c>
      <c r="G93" s="12">
        <v>18659</v>
      </c>
      <c r="H93" s="11">
        <f t="shared" si="4"/>
        <v>43548</v>
      </c>
      <c r="I93" s="13">
        <f>Traffic!D91-Traffic!D84</f>
        <v>77</v>
      </c>
      <c r="J93" s="13">
        <f>Traffic!D91-Table1[[#This Row],[List of Senders]]</f>
        <v>68720</v>
      </c>
      <c r="K93" s="13">
        <f>Table1[[#This Row],[List of Senders]]-Table1[[#This Row],[Amount Entry]]</f>
        <v>26266</v>
      </c>
      <c r="L93" s="13">
        <f>Table1[[#This Row],[Amount Entry]]-Table1[[#This Row],[UPI PIN Page]]</f>
        <v>11363</v>
      </c>
      <c r="M93" s="13">
        <f>Table1[[#This Row],[UPI PIN Page]]-Table1[[#This Row],[Successful Trasfers]]</f>
        <v>5266</v>
      </c>
      <c r="N93" s="14">
        <f>IFERROR((Table1[[#This Row],[Successful Trasfers]]-G86)/G86, "")</f>
        <v>-7.196856659703571E-2</v>
      </c>
      <c r="O93" s="14">
        <f t="shared" si="3"/>
        <v>-2.7622056554842738</v>
      </c>
      <c r="P93" s="14"/>
    </row>
    <row r="94" spans="3:16" s="12" customFormat="1" hidden="1" x14ac:dyDescent="0.3">
      <c r="C94" s="11">
        <f t="shared" si="5"/>
        <v>43556</v>
      </c>
      <c r="D94" s="12">
        <v>64543</v>
      </c>
      <c r="E94" s="12">
        <v>38706</v>
      </c>
      <c r="F94" s="12">
        <v>26149</v>
      </c>
      <c r="G94" s="12">
        <v>20210</v>
      </c>
      <c r="H94" s="11">
        <f t="shared" si="4"/>
        <v>43549</v>
      </c>
      <c r="I94" s="13">
        <f>Traffic!D92-Traffic!D85</f>
        <v>-7</v>
      </c>
      <c r="J94" s="13">
        <f>Traffic!D92-Table1[[#This Row],[List of Senders]]</f>
        <v>65532</v>
      </c>
      <c r="K94" s="13">
        <f>Table1[[#This Row],[List of Senders]]-Table1[[#This Row],[Amount Entry]]</f>
        <v>25837</v>
      </c>
      <c r="L94" s="13">
        <f>Table1[[#This Row],[Amount Entry]]-Table1[[#This Row],[UPI PIN Page]]</f>
        <v>12557</v>
      </c>
      <c r="M94" s="13">
        <f>Table1[[#This Row],[UPI PIN Page]]-Table1[[#This Row],[Successful Trasfers]]</f>
        <v>5939</v>
      </c>
      <c r="N94" s="14">
        <f>IFERROR((Table1[[#This Row],[Successful Trasfers]]-G87)/G87, "")</f>
        <v>-1.3135407002295034E-2</v>
      </c>
      <c r="O94" s="14">
        <f t="shared" si="3"/>
        <v>-2.7634234476275075</v>
      </c>
      <c r="P94" s="14"/>
    </row>
    <row r="95" spans="3:16" s="12" customFormat="1" hidden="1" x14ac:dyDescent="0.3">
      <c r="C95" s="11">
        <f t="shared" si="5"/>
        <v>43557</v>
      </c>
      <c r="D95" s="12">
        <v>64805</v>
      </c>
      <c r="E95" s="12">
        <v>38662</v>
      </c>
      <c r="F95" s="12">
        <v>25922</v>
      </c>
      <c r="G95" s="12">
        <v>20561</v>
      </c>
      <c r="H95" s="11">
        <f t="shared" si="4"/>
        <v>43550</v>
      </c>
      <c r="I95" s="13">
        <f>Traffic!D93-Traffic!D86</f>
        <v>-141</v>
      </c>
      <c r="J95" s="13">
        <f>Traffic!D93-Table1[[#This Row],[List of Senders]]</f>
        <v>65956</v>
      </c>
      <c r="K95" s="13">
        <f>Table1[[#This Row],[List of Senders]]-Table1[[#This Row],[Amount Entry]]</f>
        <v>26143</v>
      </c>
      <c r="L95" s="13">
        <f>Table1[[#This Row],[Amount Entry]]-Table1[[#This Row],[UPI PIN Page]]</f>
        <v>12740</v>
      </c>
      <c r="M95" s="13">
        <f>Table1[[#This Row],[UPI PIN Page]]-Table1[[#This Row],[Successful Trasfers]]</f>
        <v>5361</v>
      </c>
      <c r="N95" s="14">
        <f>IFERROR((Table1[[#This Row],[Successful Trasfers]]-G88)/G88, "")</f>
        <v>5.0799816016762915E-2</v>
      </c>
      <c r="O95" s="14">
        <f t="shared" si="3"/>
        <v>-2.76095080092652</v>
      </c>
      <c r="P95" s="14"/>
    </row>
    <row r="96" spans="3:16" s="12" customFormat="1" hidden="1" x14ac:dyDescent="0.3">
      <c r="C96" s="11">
        <f t="shared" si="5"/>
        <v>43558</v>
      </c>
      <c r="D96" s="12">
        <v>64340</v>
      </c>
      <c r="E96" s="12">
        <v>37188</v>
      </c>
      <c r="F96" s="12">
        <v>25354</v>
      </c>
      <c r="G96" s="12">
        <v>19831</v>
      </c>
      <c r="H96" s="11">
        <f t="shared" si="4"/>
        <v>43551</v>
      </c>
      <c r="I96" s="13">
        <f>Traffic!D94-Traffic!D87</f>
        <v>-159</v>
      </c>
      <c r="J96" s="13">
        <f>Traffic!D94-Table1[[#This Row],[List of Senders]]</f>
        <v>66328</v>
      </c>
      <c r="K96" s="13">
        <f>Table1[[#This Row],[List of Senders]]-Table1[[#This Row],[Amount Entry]]</f>
        <v>27152</v>
      </c>
      <c r="L96" s="13">
        <f>Table1[[#This Row],[Amount Entry]]-Table1[[#This Row],[UPI PIN Page]]</f>
        <v>11834</v>
      </c>
      <c r="M96" s="13">
        <f>Table1[[#This Row],[UPI PIN Page]]-Table1[[#This Row],[Successful Trasfers]]</f>
        <v>5523</v>
      </c>
      <c r="N96" s="14">
        <f>IFERROR((Table1[[#This Row],[Successful Trasfers]]-G89)/G89, "")</f>
        <v>-5.54379598830763E-4</v>
      </c>
      <c r="O96" s="14">
        <f t="shared" si="3"/>
        <v>-2.7583815331948864</v>
      </c>
      <c r="P96" s="14"/>
    </row>
    <row r="97" spans="3:16" s="12" customFormat="1" hidden="1" x14ac:dyDescent="0.3">
      <c r="C97" s="11">
        <f t="shared" si="5"/>
        <v>43559</v>
      </c>
      <c r="D97" s="12">
        <v>62766</v>
      </c>
      <c r="E97" s="12">
        <v>37552</v>
      </c>
      <c r="F97" s="12">
        <v>25978</v>
      </c>
      <c r="G97" s="12">
        <v>20026</v>
      </c>
      <c r="H97" s="11">
        <f t="shared" si="4"/>
        <v>43552</v>
      </c>
      <c r="I97" s="13">
        <f>Traffic!D95-Traffic!D88</f>
        <v>-372</v>
      </c>
      <c r="J97" s="13">
        <f>Traffic!D95-Table1[[#This Row],[List of Senders]]</f>
        <v>67401</v>
      </c>
      <c r="K97" s="13">
        <f>Table1[[#This Row],[List of Senders]]-Table1[[#This Row],[Amount Entry]]</f>
        <v>25214</v>
      </c>
      <c r="L97" s="13">
        <f>Table1[[#This Row],[Amount Entry]]-Table1[[#This Row],[UPI PIN Page]]</f>
        <v>11574</v>
      </c>
      <c r="M97" s="13">
        <f>Table1[[#This Row],[UPI PIN Page]]-Table1[[#This Row],[Successful Trasfers]]</f>
        <v>5952</v>
      </c>
      <c r="N97" s="14">
        <f>IFERROR((Table1[[#This Row],[Successful Trasfers]]-G90)/G90, "")</f>
        <v>-7.3853779429987609E-3</v>
      </c>
      <c r="O97" s="14">
        <f t="shared" si="3"/>
        <v>-2.7563506840762866</v>
      </c>
      <c r="P97" s="14"/>
    </row>
    <row r="98" spans="3:16" s="12" customFormat="1" hidden="1" x14ac:dyDescent="0.3">
      <c r="C98" s="11">
        <f t="shared" si="5"/>
        <v>43560</v>
      </c>
      <c r="D98" s="12">
        <v>64056</v>
      </c>
      <c r="E98" s="12">
        <v>36748</v>
      </c>
      <c r="F98" s="12">
        <v>24845</v>
      </c>
      <c r="G98" s="12">
        <v>19384</v>
      </c>
      <c r="H98" s="11">
        <f t="shared" si="4"/>
        <v>43553</v>
      </c>
      <c r="I98" s="13">
        <f>Traffic!D96-Traffic!D89</f>
        <v>27</v>
      </c>
      <c r="J98" s="13">
        <f>Traffic!D96-Table1[[#This Row],[List of Senders]]</f>
        <v>66725</v>
      </c>
      <c r="K98" s="13">
        <f>Table1[[#This Row],[List of Senders]]-Table1[[#This Row],[Amount Entry]]</f>
        <v>27308</v>
      </c>
      <c r="L98" s="13">
        <f>Table1[[#This Row],[Amount Entry]]-Table1[[#This Row],[UPI PIN Page]]</f>
        <v>11903</v>
      </c>
      <c r="M98" s="13">
        <f>Table1[[#This Row],[UPI PIN Page]]-Table1[[#This Row],[Successful Trasfers]]</f>
        <v>5461</v>
      </c>
      <c r="N98" s="14">
        <f>IFERROR((Table1[[#This Row],[Successful Trasfers]]-G91)/G91, "")</f>
        <v>-2.6663319106201355E-2</v>
      </c>
      <c r="O98" s="14">
        <f t="shared" si="3"/>
        <v>-2.7540459565430027</v>
      </c>
      <c r="P98" s="14"/>
    </row>
    <row r="99" spans="3:16" s="12" customFormat="1" hidden="1" x14ac:dyDescent="0.3">
      <c r="C99" s="11">
        <f t="shared" si="5"/>
        <v>43561</v>
      </c>
      <c r="D99" s="12">
        <v>63076</v>
      </c>
      <c r="E99" s="12">
        <v>36962</v>
      </c>
      <c r="F99" s="12">
        <v>25500</v>
      </c>
      <c r="G99" s="12">
        <v>20282</v>
      </c>
      <c r="H99" s="11">
        <f t="shared" si="4"/>
        <v>43554</v>
      </c>
      <c r="I99" s="13">
        <f>Traffic!D97-Traffic!D90</f>
        <v>163</v>
      </c>
      <c r="J99" s="13">
        <f>Traffic!D97-Table1[[#This Row],[List of Senders]]</f>
        <v>67598</v>
      </c>
      <c r="K99" s="13">
        <f>Table1[[#This Row],[List of Senders]]-Table1[[#This Row],[Amount Entry]]</f>
        <v>26114</v>
      </c>
      <c r="L99" s="13">
        <f>Table1[[#This Row],[Amount Entry]]-Table1[[#This Row],[UPI PIN Page]]</f>
        <v>11462</v>
      </c>
      <c r="M99" s="13">
        <f>Table1[[#This Row],[UPI PIN Page]]-Table1[[#This Row],[Successful Trasfers]]</f>
        <v>5218</v>
      </c>
      <c r="N99" s="14">
        <f>IFERROR((Table1[[#This Row],[Successful Trasfers]]-G92)/G92, "")</f>
        <v>4.8219546229779316E-2</v>
      </c>
      <c r="O99" s="14">
        <f t="shared" si="3"/>
        <v>-2.7529484865018876</v>
      </c>
      <c r="P99" s="14"/>
    </row>
    <row r="100" spans="3:16" s="12" customFormat="1" hidden="1" x14ac:dyDescent="0.3">
      <c r="C100" s="11">
        <f t="shared" si="5"/>
        <v>43562</v>
      </c>
      <c r="D100" s="12">
        <v>62258</v>
      </c>
      <c r="E100" s="12">
        <v>35648</v>
      </c>
      <c r="F100" s="12">
        <v>24076</v>
      </c>
      <c r="G100" s="12">
        <v>18560</v>
      </c>
      <c r="H100" s="11">
        <f t="shared" si="4"/>
        <v>43555</v>
      </c>
      <c r="I100" s="13">
        <f>Traffic!D98-Traffic!D91</f>
        <v>84</v>
      </c>
      <c r="J100" s="13">
        <f>Traffic!D98-Table1[[#This Row],[List of Senders]]</f>
        <v>68100</v>
      </c>
      <c r="K100" s="13">
        <f>Table1[[#This Row],[List of Senders]]-Table1[[#This Row],[Amount Entry]]</f>
        <v>26610</v>
      </c>
      <c r="L100" s="13">
        <f>Table1[[#This Row],[Amount Entry]]-Table1[[#This Row],[UPI PIN Page]]</f>
        <v>11572</v>
      </c>
      <c r="M100" s="13">
        <f>Table1[[#This Row],[UPI PIN Page]]-Table1[[#This Row],[Successful Trasfers]]</f>
        <v>5516</v>
      </c>
      <c r="N100" s="14">
        <f>IFERROR((Table1[[#This Row],[Successful Trasfers]]-G93)/G93, "")</f>
        <v>-5.3057505761294815E-3</v>
      </c>
      <c r="O100" s="14">
        <f t="shared" si="3"/>
        <v>-2.7504191239237463</v>
      </c>
      <c r="P100" s="14"/>
    </row>
    <row r="101" spans="3:16" s="12" customFormat="1" hidden="1" x14ac:dyDescent="0.3">
      <c r="C101" s="11">
        <f t="shared" si="5"/>
        <v>43563</v>
      </c>
      <c r="D101" s="12">
        <v>62788</v>
      </c>
      <c r="E101" s="12">
        <v>37390</v>
      </c>
      <c r="F101" s="12">
        <v>25268</v>
      </c>
      <c r="G101" s="12">
        <v>19853</v>
      </c>
      <c r="H101" s="11">
        <f t="shared" si="4"/>
        <v>43556</v>
      </c>
      <c r="I101" s="13">
        <f>Traffic!D99-Traffic!D92</f>
        <v>926</v>
      </c>
      <c r="J101" s="13">
        <f>Traffic!D99-Table1[[#This Row],[List of Senders]]</f>
        <v>68213</v>
      </c>
      <c r="K101" s="13">
        <f>Table1[[#This Row],[List of Senders]]-Table1[[#This Row],[Amount Entry]]</f>
        <v>25398</v>
      </c>
      <c r="L101" s="13">
        <f>Table1[[#This Row],[Amount Entry]]-Table1[[#This Row],[UPI PIN Page]]</f>
        <v>12122</v>
      </c>
      <c r="M101" s="13">
        <f>Table1[[#This Row],[UPI PIN Page]]-Table1[[#This Row],[Successful Trasfers]]</f>
        <v>5415</v>
      </c>
      <c r="N101" s="14">
        <f>IFERROR((Table1[[#This Row],[Successful Trasfers]]-G94)/G94, "")</f>
        <v>-1.7664522513607124E-2</v>
      </c>
      <c r="O101" s="14">
        <f t="shared" si="3"/>
        <v>-2.7520086818776512</v>
      </c>
      <c r="P101" s="14"/>
    </row>
    <row r="102" spans="3:16" s="12" customFormat="1" hidden="1" x14ac:dyDescent="0.3">
      <c r="C102" s="11">
        <f t="shared" si="5"/>
        <v>43564</v>
      </c>
      <c r="D102" s="12">
        <v>61939</v>
      </c>
      <c r="E102" s="12">
        <v>35899</v>
      </c>
      <c r="F102" s="12">
        <v>24913</v>
      </c>
      <c r="G102" s="12">
        <v>19656</v>
      </c>
      <c r="H102" s="11">
        <f t="shared" si="4"/>
        <v>43557</v>
      </c>
      <c r="I102" s="13">
        <f>Traffic!D100-Traffic!D93</f>
        <v>50</v>
      </c>
      <c r="J102" s="13">
        <f>Traffic!D100-Table1[[#This Row],[List of Senders]]</f>
        <v>68872</v>
      </c>
      <c r="K102" s="13">
        <f>Table1[[#This Row],[List of Senders]]-Table1[[#This Row],[Amount Entry]]</f>
        <v>26040</v>
      </c>
      <c r="L102" s="13">
        <f>Table1[[#This Row],[Amount Entry]]-Table1[[#This Row],[UPI PIN Page]]</f>
        <v>10986</v>
      </c>
      <c r="M102" s="13">
        <f>Table1[[#This Row],[UPI PIN Page]]-Table1[[#This Row],[Successful Trasfers]]</f>
        <v>5257</v>
      </c>
      <c r="N102" s="14">
        <f>IFERROR((Table1[[#This Row],[Successful Trasfers]]-G95)/G95, "")</f>
        <v>-4.4015368902290741E-2</v>
      </c>
      <c r="O102" s="14">
        <f t="shared" si="3"/>
        <v>-2.7499348624166888</v>
      </c>
      <c r="P102" s="14"/>
    </row>
    <row r="103" spans="3:16" s="12" customFormat="1" hidden="1" x14ac:dyDescent="0.3">
      <c r="C103" s="11">
        <f t="shared" si="5"/>
        <v>43565</v>
      </c>
      <c r="D103" s="12">
        <v>62170</v>
      </c>
      <c r="E103" s="12">
        <v>35865</v>
      </c>
      <c r="F103" s="12">
        <v>24632</v>
      </c>
      <c r="G103" s="12">
        <v>19471</v>
      </c>
      <c r="H103" s="11">
        <f t="shared" si="4"/>
        <v>43558</v>
      </c>
      <c r="I103" s="13">
        <f>Traffic!D101-Traffic!D94</f>
        <v>-223</v>
      </c>
      <c r="J103" s="13">
        <f>Traffic!D101-Table1[[#This Row],[List of Senders]]</f>
        <v>68275</v>
      </c>
      <c r="K103" s="13">
        <f>Table1[[#This Row],[List of Senders]]-Table1[[#This Row],[Amount Entry]]</f>
        <v>26305</v>
      </c>
      <c r="L103" s="13">
        <f>Table1[[#This Row],[Amount Entry]]-Table1[[#This Row],[UPI PIN Page]]</f>
        <v>11233</v>
      </c>
      <c r="M103" s="13">
        <f>Table1[[#This Row],[UPI PIN Page]]-Table1[[#This Row],[Successful Trasfers]]</f>
        <v>5161</v>
      </c>
      <c r="N103" s="14">
        <f>IFERROR((Table1[[#This Row],[Successful Trasfers]]-G96)/G96, "")</f>
        <v>-1.815339619787202E-2</v>
      </c>
      <c r="O103" s="14">
        <f t="shared" si="3"/>
        <v>-2.7482131597334494</v>
      </c>
      <c r="P103" s="14"/>
    </row>
    <row r="104" spans="3:16" s="12" customFormat="1" hidden="1" x14ac:dyDescent="0.3">
      <c r="C104" s="11">
        <f t="shared" si="5"/>
        <v>43566</v>
      </c>
      <c r="D104" s="12">
        <v>62912</v>
      </c>
      <c r="E104" s="12">
        <v>36501</v>
      </c>
      <c r="F104" s="12">
        <v>25105</v>
      </c>
      <c r="G104" s="12">
        <v>19988</v>
      </c>
      <c r="H104" s="11">
        <f t="shared" si="4"/>
        <v>43559</v>
      </c>
      <c r="I104" s="13">
        <f>Traffic!D102-Traffic!D95</f>
        <v>520</v>
      </c>
      <c r="J104" s="13">
        <f>Traffic!D102-Table1[[#This Row],[List of Senders]]</f>
        <v>67775</v>
      </c>
      <c r="K104" s="13">
        <f>Table1[[#This Row],[List of Senders]]-Table1[[#This Row],[Amount Entry]]</f>
        <v>26411</v>
      </c>
      <c r="L104" s="13">
        <f>Table1[[#This Row],[Amount Entry]]-Table1[[#This Row],[UPI PIN Page]]</f>
        <v>11396</v>
      </c>
      <c r="M104" s="13">
        <f>Table1[[#This Row],[UPI PIN Page]]-Table1[[#This Row],[Successful Trasfers]]</f>
        <v>5117</v>
      </c>
      <c r="N104" s="14">
        <f>IFERROR((Table1[[#This Row],[Successful Trasfers]]-G97)/G97, "")</f>
        <v>-1.8975332068311196E-3</v>
      </c>
      <c r="O104" s="14">
        <f t="shared" si="3"/>
        <v>-2.7468973459457673</v>
      </c>
      <c r="P104" s="14"/>
    </row>
    <row r="105" spans="3:16" s="12" customFormat="1" hidden="1" x14ac:dyDescent="0.3">
      <c r="C105" s="11">
        <f t="shared" si="5"/>
        <v>43567</v>
      </c>
      <c r="D105" s="12">
        <v>64987</v>
      </c>
      <c r="E105" s="12">
        <v>37263</v>
      </c>
      <c r="F105" s="12">
        <v>25633</v>
      </c>
      <c r="G105" s="12">
        <v>19839</v>
      </c>
      <c r="H105" s="11">
        <f t="shared" si="4"/>
        <v>43560</v>
      </c>
      <c r="I105" s="13">
        <f>Traffic!D103-Traffic!D96</f>
        <v>-701</v>
      </c>
      <c r="J105" s="13">
        <f>Traffic!D103-Table1[[#This Row],[List of Senders]]</f>
        <v>65093</v>
      </c>
      <c r="K105" s="13">
        <f>Table1[[#This Row],[List of Senders]]-Table1[[#This Row],[Amount Entry]]</f>
        <v>27724</v>
      </c>
      <c r="L105" s="13">
        <f>Table1[[#This Row],[Amount Entry]]-Table1[[#This Row],[UPI PIN Page]]</f>
        <v>11630</v>
      </c>
      <c r="M105" s="13">
        <f>Table1[[#This Row],[UPI PIN Page]]-Table1[[#This Row],[Successful Trasfers]]</f>
        <v>5794</v>
      </c>
      <c r="N105" s="14">
        <f>IFERROR((Table1[[#This Row],[Successful Trasfers]]-G98)/G98, "")</f>
        <v>2.3472967395790342E-2</v>
      </c>
      <c r="O105" s="14">
        <f t="shared" si="3"/>
        <v>-2.7446263876310146</v>
      </c>
      <c r="P105" s="14"/>
    </row>
    <row r="106" spans="3:16" s="12" customFormat="1" hidden="1" x14ac:dyDescent="0.3">
      <c r="C106" s="11">
        <f t="shared" si="5"/>
        <v>43568</v>
      </c>
      <c r="D106" s="12">
        <v>64786</v>
      </c>
      <c r="E106" s="12">
        <v>38580</v>
      </c>
      <c r="F106" s="12">
        <v>26616</v>
      </c>
      <c r="G106" s="12">
        <v>20779</v>
      </c>
      <c r="H106" s="11">
        <f t="shared" si="4"/>
        <v>43561</v>
      </c>
      <c r="I106" s="13">
        <f>Traffic!D104-Traffic!D97</f>
        <v>-213</v>
      </c>
      <c r="J106" s="13">
        <f>Traffic!D104-Table1[[#This Row],[List of Senders]]</f>
        <v>65675</v>
      </c>
      <c r="K106" s="13">
        <f>Table1[[#This Row],[List of Senders]]-Table1[[#This Row],[Amount Entry]]</f>
        <v>26206</v>
      </c>
      <c r="L106" s="13">
        <f>Table1[[#This Row],[Amount Entry]]-Table1[[#This Row],[UPI PIN Page]]</f>
        <v>11964</v>
      </c>
      <c r="M106" s="13">
        <f>Table1[[#This Row],[UPI PIN Page]]-Table1[[#This Row],[Successful Trasfers]]</f>
        <v>5837</v>
      </c>
      <c r="N106" s="14">
        <f>IFERROR((Table1[[#This Row],[Successful Trasfers]]-G99)/G99, "")</f>
        <v>2.4504486737008186E-2</v>
      </c>
      <c r="O106" s="14">
        <f t="shared" si="3"/>
        <v>-2.7425690494891892</v>
      </c>
      <c r="P106" s="14"/>
    </row>
    <row r="107" spans="3:16" s="12" customFormat="1" hidden="1" x14ac:dyDescent="0.3">
      <c r="C107" s="11">
        <f t="shared" si="5"/>
        <v>43569</v>
      </c>
      <c r="D107" s="12">
        <v>64805</v>
      </c>
      <c r="E107" s="12">
        <v>37612</v>
      </c>
      <c r="F107" s="12">
        <v>26208</v>
      </c>
      <c r="G107" s="12">
        <v>20198</v>
      </c>
      <c r="H107" s="11">
        <f t="shared" si="4"/>
        <v>43562</v>
      </c>
      <c r="I107" s="13">
        <f>Traffic!D105-Traffic!D98</f>
        <v>220</v>
      </c>
      <c r="J107" s="13">
        <f>Traffic!D105-Table1[[#This Row],[List of Senders]]</f>
        <v>65773</v>
      </c>
      <c r="K107" s="13">
        <f>Table1[[#This Row],[List of Senders]]-Table1[[#This Row],[Amount Entry]]</f>
        <v>27193</v>
      </c>
      <c r="L107" s="13">
        <f>Table1[[#This Row],[Amount Entry]]-Table1[[#This Row],[UPI PIN Page]]</f>
        <v>11404</v>
      </c>
      <c r="M107" s="13">
        <f>Table1[[#This Row],[UPI PIN Page]]-Table1[[#This Row],[Successful Trasfers]]</f>
        <v>6010</v>
      </c>
      <c r="N107" s="14">
        <f>IFERROR((Table1[[#This Row],[Successful Trasfers]]-G100)/G100, "")</f>
        <v>8.8254310344827586E-2</v>
      </c>
      <c r="O107" s="14">
        <f t="shared" si="3"/>
        <v>-2.7400708963032345</v>
      </c>
      <c r="P107" s="14"/>
    </row>
    <row r="108" spans="3:16" s="12" customFormat="1" hidden="1" x14ac:dyDescent="0.3">
      <c r="C108" s="11">
        <f t="shared" si="5"/>
        <v>43570</v>
      </c>
      <c r="D108" s="12">
        <v>64404</v>
      </c>
      <c r="E108" s="12">
        <v>36948</v>
      </c>
      <c r="F108" s="12">
        <v>24906</v>
      </c>
      <c r="G108" s="12">
        <v>19454</v>
      </c>
      <c r="H108" s="11">
        <f t="shared" si="4"/>
        <v>43563</v>
      </c>
      <c r="I108" s="13">
        <f>Traffic!D106-Traffic!D99</f>
        <v>36</v>
      </c>
      <c r="J108" s="13">
        <f>Traffic!D106-Table1[[#This Row],[List of Senders]]</f>
        <v>66633</v>
      </c>
      <c r="K108" s="13">
        <f>Table1[[#This Row],[List of Senders]]-Table1[[#This Row],[Amount Entry]]</f>
        <v>27456</v>
      </c>
      <c r="L108" s="13">
        <f>Table1[[#This Row],[Amount Entry]]-Table1[[#This Row],[UPI PIN Page]]</f>
        <v>12042</v>
      </c>
      <c r="M108" s="13">
        <f>Table1[[#This Row],[UPI PIN Page]]-Table1[[#This Row],[Successful Trasfers]]</f>
        <v>5452</v>
      </c>
      <c r="N108" s="14">
        <f>IFERROR((Table1[[#This Row],[Successful Trasfers]]-G101)/G101, "")</f>
        <v>-2.0097718228983024E-2</v>
      </c>
      <c r="O108" s="14">
        <f t="shared" si="3"/>
        <v>-2.737577956595171</v>
      </c>
      <c r="P108" s="14"/>
    </row>
    <row r="109" spans="3:16" s="12" customFormat="1" hidden="1" x14ac:dyDescent="0.3">
      <c r="C109" s="11">
        <f t="shared" si="5"/>
        <v>43571</v>
      </c>
      <c r="D109" s="12">
        <v>64833</v>
      </c>
      <c r="E109" s="12">
        <v>37693</v>
      </c>
      <c r="F109" s="12">
        <v>25653</v>
      </c>
      <c r="G109" s="12">
        <v>19755</v>
      </c>
      <c r="H109" s="11">
        <f t="shared" si="4"/>
        <v>43564</v>
      </c>
      <c r="I109" s="13">
        <f>Traffic!D107-Traffic!D100</f>
        <v>-728</v>
      </c>
      <c r="J109" s="13">
        <f>Traffic!D107-Table1[[#This Row],[List of Senders]]</f>
        <v>65250</v>
      </c>
      <c r="K109" s="13">
        <f>Table1[[#This Row],[List of Senders]]-Table1[[#This Row],[Amount Entry]]</f>
        <v>27140</v>
      </c>
      <c r="L109" s="13">
        <f>Table1[[#This Row],[Amount Entry]]-Table1[[#This Row],[UPI PIN Page]]</f>
        <v>12040</v>
      </c>
      <c r="M109" s="13">
        <f>Table1[[#This Row],[UPI PIN Page]]-Table1[[#This Row],[Successful Trasfers]]</f>
        <v>5898</v>
      </c>
      <c r="N109" s="14">
        <f>IFERROR((Table1[[#This Row],[Successful Trasfers]]-G102)/G102, "")</f>
        <v>5.036630036630037E-3</v>
      </c>
      <c r="O109" s="14">
        <f t="shared" si="3"/>
        <v>-2.7362936524124746</v>
      </c>
      <c r="P109" s="14"/>
    </row>
    <row r="110" spans="3:16" s="12" customFormat="1" hidden="1" x14ac:dyDescent="0.3">
      <c r="C110" s="11">
        <f t="shared" si="5"/>
        <v>43572</v>
      </c>
      <c r="D110" s="12">
        <v>61770</v>
      </c>
      <c r="E110" s="12">
        <v>35628</v>
      </c>
      <c r="F110" s="12">
        <v>24512</v>
      </c>
      <c r="G110" s="12">
        <v>19156</v>
      </c>
      <c r="H110" s="11">
        <f t="shared" si="4"/>
        <v>43565</v>
      </c>
      <c r="I110" s="13">
        <f>Traffic!D108-Traffic!D101</f>
        <v>-156</v>
      </c>
      <c r="J110" s="13">
        <f>Traffic!D108-Table1[[#This Row],[List of Senders]]</f>
        <v>68519</v>
      </c>
      <c r="K110" s="13">
        <f>Table1[[#This Row],[List of Senders]]-Table1[[#This Row],[Amount Entry]]</f>
        <v>26142</v>
      </c>
      <c r="L110" s="13">
        <f>Table1[[#This Row],[Amount Entry]]-Table1[[#This Row],[UPI PIN Page]]</f>
        <v>11116</v>
      </c>
      <c r="M110" s="13">
        <f>Table1[[#This Row],[UPI PIN Page]]-Table1[[#This Row],[Successful Trasfers]]</f>
        <v>5356</v>
      </c>
      <c r="N110" s="14">
        <f>IFERROR((Table1[[#This Row],[Successful Trasfers]]-G103)/G103, "")</f>
        <v>-1.6177905603204767E-2</v>
      </c>
      <c r="O110" s="14">
        <f t="shared" si="3"/>
        <v>-2.7343716990175899</v>
      </c>
      <c r="P110" s="14"/>
    </row>
    <row r="111" spans="3:16" s="12" customFormat="1" hidden="1" x14ac:dyDescent="0.3">
      <c r="C111" s="11">
        <f t="shared" si="5"/>
        <v>43573</v>
      </c>
      <c r="D111" s="12">
        <v>65038</v>
      </c>
      <c r="E111" s="12">
        <v>37396</v>
      </c>
      <c r="F111" s="12">
        <v>26020</v>
      </c>
      <c r="G111" s="12">
        <v>20235</v>
      </c>
      <c r="H111" s="11">
        <f t="shared" si="4"/>
        <v>43566</v>
      </c>
      <c r="I111" s="13">
        <f>Traffic!D109-Traffic!D102</f>
        <v>43</v>
      </c>
      <c r="J111" s="13">
        <f>Traffic!D109-Table1[[#This Row],[List of Senders]]</f>
        <v>65692</v>
      </c>
      <c r="K111" s="13">
        <f>Table1[[#This Row],[List of Senders]]-Table1[[#This Row],[Amount Entry]]</f>
        <v>27642</v>
      </c>
      <c r="L111" s="13">
        <f>Table1[[#This Row],[Amount Entry]]-Table1[[#This Row],[UPI PIN Page]]</f>
        <v>11376</v>
      </c>
      <c r="M111" s="13">
        <f>Table1[[#This Row],[UPI PIN Page]]-Table1[[#This Row],[Successful Trasfers]]</f>
        <v>5785</v>
      </c>
      <c r="N111" s="14">
        <f>IFERROR((Table1[[#This Row],[Successful Trasfers]]-G104)/G104, "")</f>
        <v>1.2357414448669201E-2</v>
      </c>
      <c r="O111" s="14">
        <f t="shared" si="3"/>
        <v>-2.7338921308613764</v>
      </c>
      <c r="P111" s="14"/>
    </row>
    <row r="112" spans="3:16" s="12" customFormat="1" hidden="1" x14ac:dyDescent="0.3">
      <c r="C112" s="11">
        <f t="shared" si="5"/>
        <v>43574</v>
      </c>
      <c r="D112" s="12">
        <v>63214</v>
      </c>
      <c r="E112" s="12">
        <v>37112</v>
      </c>
      <c r="F112" s="12">
        <v>25095</v>
      </c>
      <c r="G112" s="12">
        <v>19687</v>
      </c>
      <c r="H112" s="11">
        <f t="shared" si="4"/>
        <v>43567</v>
      </c>
      <c r="I112" s="13">
        <f>Traffic!D110-Traffic!D103</f>
        <v>-8</v>
      </c>
      <c r="J112" s="13">
        <f>Traffic!D110-Table1[[#This Row],[List of Senders]]</f>
        <v>66858</v>
      </c>
      <c r="K112" s="13">
        <f>Table1[[#This Row],[List of Senders]]-Table1[[#This Row],[Amount Entry]]</f>
        <v>26102</v>
      </c>
      <c r="L112" s="13">
        <f>Table1[[#This Row],[Amount Entry]]-Table1[[#This Row],[UPI PIN Page]]</f>
        <v>12017</v>
      </c>
      <c r="M112" s="13">
        <f>Table1[[#This Row],[UPI PIN Page]]-Table1[[#This Row],[Successful Trasfers]]</f>
        <v>5408</v>
      </c>
      <c r="N112" s="14">
        <f>IFERROR((Table1[[#This Row],[Successful Trasfers]]-G105)/G105, "")</f>
        <v>-7.6616764957911183E-3</v>
      </c>
      <c r="O112" s="14">
        <f t="shared" si="3"/>
        <v>-2.7313633331793521</v>
      </c>
      <c r="P112" s="14"/>
    </row>
    <row r="113" spans="3:16" s="12" customFormat="1" hidden="1" x14ac:dyDescent="0.3">
      <c r="C113" s="11">
        <f t="shared" si="5"/>
        <v>43575</v>
      </c>
      <c r="D113" s="12">
        <v>62194</v>
      </c>
      <c r="E113" s="12">
        <v>36837</v>
      </c>
      <c r="F113" s="12">
        <v>25656</v>
      </c>
      <c r="G113" s="12">
        <v>20034</v>
      </c>
      <c r="H113" s="11">
        <f t="shared" si="4"/>
        <v>43568</v>
      </c>
      <c r="I113" s="13">
        <f>Traffic!D111-Traffic!D104</f>
        <v>-292</v>
      </c>
      <c r="J113" s="13">
        <f>Traffic!D111-Table1[[#This Row],[List of Senders]]</f>
        <v>67975</v>
      </c>
      <c r="K113" s="13">
        <f>Table1[[#This Row],[List of Senders]]-Table1[[#This Row],[Amount Entry]]</f>
        <v>25357</v>
      </c>
      <c r="L113" s="13">
        <f>Table1[[#This Row],[Amount Entry]]-Table1[[#This Row],[UPI PIN Page]]</f>
        <v>11181</v>
      </c>
      <c r="M113" s="13">
        <f>Table1[[#This Row],[UPI PIN Page]]-Table1[[#This Row],[Successful Trasfers]]</f>
        <v>5622</v>
      </c>
      <c r="N113" s="14">
        <f>IFERROR((Table1[[#This Row],[Successful Trasfers]]-G106)/G106, "")</f>
        <v>-3.5853505943500646E-2</v>
      </c>
      <c r="O113" s="14">
        <f t="shared" si="3"/>
        <v>-2.7295647659461566</v>
      </c>
      <c r="P113" s="14"/>
    </row>
    <row r="114" spans="3:16" s="12" customFormat="1" hidden="1" x14ac:dyDescent="0.3">
      <c r="C114" s="11">
        <f t="shared" si="5"/>
        <v>43576</v>
      </c>
      <c r="D114" s="12">
        <v>63123</v>
      </c>
      <c r="E114" s="12">
        <v>37078</v>
      </c>
      <c r="F114" s="12">
        <v>25732</v>
      </c>
      <c r="G114" s="12">
        <v>19950</v>
      </c>
      <c r="H114" s="11">
        <f t="shared" si="4"/>
        <v>43569</v>
      </c>
      <c r="I114" s="13">
        <f>Traffic!D112-Traffic!D105</f>
        <v>274</v>
      </c>
      <c r="J114" s="13">
        <f>Traffic!D112-Table1[[#This Row],[List of Senders]]</f>
        <v>67729</v>
      </c>
      <c r="K114" s="13">
        <f>Table1[[#This Row],[List of Senders]]-Table1[[#This Row],[Amount Entry]]</f>
        <v>26045</v>
      </c>
      <c r="L114" s="13">
        <f>Table1[[#This Row],[Amount Entry]]-Table1[[#This Row],[UPI PIN Page]]</f>
        <v>11346</v>
      </c>
      <c r="M114" s="13">
        <f>Table1[[#This Row],[UPI PIN Page]]-Table1[[#This Row],[Successful Trasfers]]</f>
        <v>5782</v>
      </c>
      <c r="N114" s="14">
        <f>IFERROR((Table1[[#This Row],[Successful Trasfers]]-G107)/G107, "")</f>
        <v>-1.2278443410238638E-2</v>
      </c>
      <c r="O114" s="14">
        <f t="shared" si="3"/>
        <v>-2.7272196770701709</v>
      </c>
      <c r="P114" s="14"/>
    </row>
    <row r="115" spans="3:16" s="12" customFormat="1" hidden="1" x14ac:dyDescent="0.3">
      <c r="C115" s="11">
        <f t="shared" si="5"/>
        <v>43577</v>
      </c>
      <c r="D115" s="12">
        <v>61421</v>
      </c>
      <c r="E115" s="12">
        <v>36367</v>
      </c>
      <c r="F115" s="12">
        <v>24798</v>
      </c>
      <c r="G115" s="12">
        <v>19580</v>
      </c>
      <c r="H115" s="11">
        <f t="shared" si="4"/>
        <v>43570</v>
      </c>
      <c r="I115" s="13">
        <f>Traffic!D113-Traffic!D106</f>
        <v>-686</v>
      </c>
      <c r="J115" s="13">
        <f>Traffic!D113-Table1[[#This Row],[List of Senders]]</f>
        <v>68930</v>
      </c>
      <c r="K115" s="13">
        <f>Table1[[#This Row],[List of Senders]]-Table1[[#This Row],[Amount Entry]]</f>
        <v>25054</v>
      </c>
      <c r="L115" s="13">
        <f>Table1[[#This Row],[Amount Entry]]-Table1[[#This Row],[UPI PIN Page]]</f>
        <v>11569</v>
      </c>
      <c r="M115" s="13">
        <f>Table1[[#This Row],[UPI PIN Page]]-Table1[[#This Row],[Successful Trasfers]]</f>
        <v>5218</v>
      </c>
      <c r="N115" s="14">
        <f>IFERROR((Table1[[#This Row],[Successful Trasfers]]-G108)/G108, "")</f>
        <v>6.476817107021692E-3</v>
      </c>
      <c r="O115" s="14">
        <f t="shared" si="3"/>
        <v>-2.7249797987025461</v>
      </c>
      <c r="P115" s="14"/>
    </row>
    <row r="116" spans="3:16" s="12" customFormat="1" hidden="1" x14ac:dyDescent="0.3">
      <c r="C116" s="11">
        <f t="shared" si="5"/>
        <v>43578</v>
      </c>
      <c r="D116" s="12">
        <v>61842</v>
      </c>
      <c r="E116" s="12">
        <v>35305</v>
      </c>
      <c r="F116" s="12">
        <v>24526</v>
      </c>
      <c r="G116" s="12">
        <v>19588</v>
      </c>
      <c r="H116" s="11">
        <f t="shared" si="4"/>
        <v>43571</v>
      </c>
      <c r="I116" s="13">
        <f>Traffic!D114-Traffic!D107</f>
        <v>140</v>
      </c>
      <c r="J116" s="13">
        <f>Traffic!D114-Table1[[#This Row],[List of Senders]]</f>
        <v>68381</v>
      </c>
      <c r="K116" s="13">
        <f>Table1[[#This Row],[List of Senders]]-Table1[[#This Row],[Amount Entry]]</f>
        <v>26537</v>
      </c>
      <c r="L116" s="13">
        <f>Table1[[#This Row],[Amount Entry]]-Table1[[#This Row],[UPI PIN Page]]</f>
        <v>10779</v>
      </c>
      <c r="M116" s="13">
        <f>Table1[[#This Row],[UPI PIN Page]]-Table1[[#This Row],[Successful Trasfers]]</f>
        <v>4938</v>
      </c>
      <c r="N116" s="14">
        <f>IFERROR((Table1[[#This Row],[Successful Trasfers]]-G109)/G109, "")</f>
        <v>-8.4535560617565175E-3</v>
      </c>
      <c r="O116" s="14">
        <f t="shared" si="3"/>
        <v>-2.7233976576227144</v>
      </c>
      <c r="P116" s="14"/>
    </row>
    <row r="117" spans="3:16" s="12" customFormat="1" hidden="1" x14ac:dyDescent="0.3">
      <c r="C117" s="11">
        <f t="shared" si="5"/>
        <v>43579</v>
      </c>
      <c r="D117" s="12">
        <v>61620</v>
      </c>
      <c r="E117" s="12">
        <v>36941</v>
      </c>
      <c r="F117" s="12">
        <v>25105</v>
      </c>
      <c r="G117" s="12">
        <v>19745</v>
      </c>
      <c r="H117" s="11">
        <f t="shared" si="4"/>
        <v>43572</v>
      </c>
      <c r="I117" s="13">
        <f>Traffic!D115-Traffic!D108</f>
        <v>679</v>
      </c>
      <c r="J117" s="13">
        <f>Traffic!D115-Table1[[#This Row],[List of Senders]]</f>
        <v>69348</v>
      </c>
      <c r="K117" s="13">
        <f>Table1[[#This Row],[List of Senders]]-Table1[[#This Row],[Amount Entry]]</f>
        <v>24679</v>
      </c>
      <c r="L117" s="13">
        <f>Table1[[#This Row],[Amount Entry]]-Table1[[#This Row],[UPI PIN Page]]</f>
        <v>11836</v>
      </c>
      <c r="M117" s="13">
        <f>Table1[[#This Row],[UPI PIN Page]]-Table1[[#This Row],[Successful Trasfers]]</f>
        <v>5360</v>
      </c>
      <c r="N117" s="14">
        <f>IFERROR((Table1[[#This Row],[Successful Trasfers]]-G110)/G110, "")</f>
        <v>3.0747546460638965E-2</v>
      </c>
      <c r="O117" s="14">
        <f t="shared" si="3"/>
        <v>-2.7217972936942481</v>
      </c>
      <c r="P117" s="14"/>
    </row>
    <row r="118" spans="3:16" s="12" customFormat="1" hidden="1" x14ac:dyDescent="0.3">
      <c r="C118" s="11">
        <f t="shared" si="5"/>
        <v>43580</v>
      </c>
      <c r="D118" s="12">
        <v>61648</v>
      </c>
      <c r="E118" s="12">
        <v>35706</v>
      </c>
      <c r="F118" s="12">
        <v>24105</v>
      </c>
      <c r="G118" s="12">
        <v>18580</v>
      </c>
      <c r="H118" s="11">
        <f t="shared" si="4"/>
        <v>43573</v>
      </c>
      <c r="I118" s="13">
        <f>Traffic!D116-Traffic!D109</f>
        <v>215</v>
      </c>
      <c r="J118" s="13">
        <f>Traffic!D116-Table1[[#This Row],[List of Senders]]</f>
        <v>69297</v>
      </c>
      <c r="K118" s="13">
        <f>Table1[[#This Row],[List of Senders]]-Table1[[#This Row],[Amount Entry]]</f>
        <v>25942</v>
      </c>
      <c r="L118" s="13">
        <f>Table1[[#This Row],[Amount Entry]]-Table1[[#This Row],[UPI PIN Page]]</f>
        <v>11601</v>
      </c>
      <c r="M118" s="13">
        <f>Table1[[#This Row],[UPI PIN Page]]-Table1[[#This Row],[Successful Trasfers]]</f>
        <v>5525</v>
      </c>
      <c r="N118" s="14">
        <f>IFERROR((Table1[[#This Row],[Successful Trasfers]]-G111)/G111, "")</f>
        <v>-8.1788979490980976E-2</v>
      </c>
      <c r="O118" s="14">
        <f t="shared" si="3"/>
        <v>-2.7198821630024086</v>
      </c>
      <c r="P118" s="14"/>
    </row>
    <row r="119" spans="3:16" s="12" customFormat="1" hidden="1" x14ac:dyDescent="0.3">
      <c r="C119" s="11">
        <f t="shared" si="5"/>
        <v>43581</v>
      </c>
      <c r="D119" s="12">
        <v>62239</v>
      </c>
      <c r="E119" s="12">
        <v>37256</v>
      </c>
      <c r="F119" s="12">
        <v>25106</v>
      </c>
      <c r="G119" s="12">
        <v>19974</v>
      </c>
      <c r="H119" s="11">
        <f t="shared" si="4"/>
        <v>43574</v>
      </c>
      <c r="I119" s="13">
        <f>Traffic!D117-Traffic!D110</f>
        <v>436</v>
      </c>
      <c r="J119" s="13">
        <f>Traffic!D117-Table1[[#This Row],[List of Senders]]</f>
        <v>68269</v>
      </c>
      <c r="K119" s="13">
        <f>Table1[[#This Row],[List of Senders]]-Table1[[#This Row],[Amount Entry]]</f>
        <v>24983</v>
      </c>
      <c r="L119" s="13">
        <f>Table1[[#This Row],[Amount Entry]]-Table1[[#This Row],[UPI PIN Page]]</f>
        <v>12150</v>
      </c>
      <c r="M119" s="13">
        <f>Table1[[#This Row],[UPI PIN Page]]-Table1[[#This Row],[Successful Trasfers]]</f>
        <v>5132</v>
      </c>
      <c r="N119" s="14">
        <f>IFERROR((Table1[[#This Row],[Successful Trasfers]]-G112)/G112, "")</f>
        <v>1.457814801645756E-2</v>
      </c>
      <c r="O119" s="14">
        <f t="shared" si="3"/>
        <v>-2.7213818782229571</v>
      </c>
      <c r="P119" s="14"/>
    </row>
    <row r="120" spans="3:16" s="12" customFormat="1" hidden="1" x14ac:dyDescent="0.3">
      <c r="C120" s="11">
        <f t="shared" si="5"/>
        <v>43582</v>
      </c>
      <c r="D120" s="12">
        <v>62096</v>
      </c>
      <c r="E120" s="12">
        <v>35941</v>
      </c>
      <c r="F120" s="12">
        <v>25072</v>
      </c>
      <c r="G120" s="12">
        <v>19626</v>
      </c>
      <c r="H120" s="11">
        <f t="shared" si="4"/>
        <v>43575</v>
      </c>
      <c r="I120" s="13">
        <f>Traffic!D118-Traffic!D111</f>
        <v>121</v>
      </c>
      <c r="J120" s="13">
        <f>Traffic!D118-Table1[[#This Row],[List of Senders]]</f>
        <v>68194</v>
      </c>
      <c r="K120" s="13">
        <f>Table1[[#This Row],[List of Senders]]-Table1[[#This Row],[Amount Entry]]</f>
        <v>26155</v>
      </c>
      <c r="L120" s="13">
        <f>Table1[[#This Row],[Amount Entry]]-Table1[[#This Row],[UPI PIN Page]]</f>
        <v>10869</v>
      </c>
      <c r="M120" s="13">
        <f>Table1[[#This Row],[UPI PIN Page]]-Table1[[#This Row],[Successful Trasfers]]</f>
        <v>5446</v>
      </c>
      <c r="N120" s="14">
        <f>IFERROR((Table1[[#This Row],[Successful Trasfers]]-G113)/G113, "")</f>
        <v>-2.0365378855944895E-2</v>
      </c>
      <c r="O120" s="14">
        <f t="shared" si="3"/>
        <v>-2.7191010806494815</v>
      </c>
      <c r="P120" s="14"/>
    </row>
    <row r="121" spans="3:16" s="12" customFormat="1" hidden="1" x14ac:dyDescent="0.3">
      <c r="C121" s="11">
        <f t="shared" si="5"/>
        <v>43583</v>
      </c>
      <c r="D121" s="12">
        <v>64615</v>
      </c>
      <c r="E121" s="12">
        <v>38697</v>
      </c>
      <c r="F121" s="12">
        <v>26940</v>
      </c>
      <c r="G121" s="12">
        <v>21543</v>
      </c>
      <c r="H121" s="11">
        <f t="shared" si="4"/>
        <v>43576</v>
      </c>
      <c r="I121" s="13">
        <f>Traffic!D119-Traffic!D112</f>
        <v>-499</v>
      </c>
      <c r="J121" s="13">
        <f>Traffic!D119-Table1[[#This Row],[List of Senders]]</f>
        <v>65738</v>
      </c>
      <c r="K121" s="13">
        <f>Table1[[#This Row],[List of Senders]]-Table1[[#This Row],[Amount Entry]]</f>
        <v>25918</v>
      </c>
      <c r="L121" s="13">
        <f>Table1[[#This Row],[Amount Entry]]-Table1[[#This Row],[UPI PIN Page]]</f>
        <v>11757</v>
      </c>
      <c r="M121" s="13">
        <f>Table1[[#This Row],[UPI PIN Page]]-Table1[[#This Row],[Successful Trasfers]]</f>
        <v>5397</v>
      </c>
      <c r="N121" s="14">
        <f>IFERROR((Table1[[#This Row],[Successful Trasfers]]-G114)/G114, "")</f>
        <v>7.9849624060150379E-2</v>
      </c>
      <c r="O121" s="14">
        <f t="shared" si="3"/>
        <v>-2.717416190319351</v>
      </c>
      <c r="P121" s="14"/>
    </row>
    <row r="122" spans="3:16" s="12" customFormat="1" hidden="1" x14ac:dyDescent="0.3">
      <c r="C122" s="11">
        <f t="shared" si="5"/>
        <v>43584</v>
      </c>
      <c r="D122" s="12">
        <v>61415</v>
      </c>
      <c r="E122" s="12">
        <v>35166</v>
      </c>
      <c r="F122" s="12">
        <v>24391</v>
      </c>
      <c r="G122" s="12">
        <v>18832</v>
      </c>
      <c r="H122" s="11">
        <f t="shared" si="4"/>
        <v>43577</v>
      </c>
      <c r="I122" s="13">
        <f>Traffic!D120-Traffic!D113</f>
        <v>-12</v>
      </c>
      <c r="J122" s="13">
        <f>Traffic!D120-Table1[[#This Row],[List of Senders]]</f>
        <v>68924</v>
      </c>
      <c r="K122" s="13">
        <f>Table1[[#This Row],[List of Senders]]-Table1[[#This Row],[Amount Entry]]</f>
        <v>26249</v>
      </c>
      <c r="L122" s="13">
        <f>Table1[[#This Row],[Amount Entry]]-Table1[[#This Row],[UPI PIN Page]]</f>
        <v>10775</v>
      </c>
      <c r="M122" s="13">
        <f>Table1[[#This Row],[UPI PIN Page]]-Table1[[#This Row],[Successful Trasfers]]</f>
        <v>5559</v>
      </c>
      <c r="N122" s="14">
        <f>IFERROR((Table1[[#This Row],[Successful Trasfers]]-G115)/G115, "")</f>
        <v>-3.8202247191011236E-2</v>
      </c>
      <c r="O122" s="14">
        <f t="shared" si="3"/>
        <v>-2.7163150008325605</v>
      </c>
      <c r="P122" s="14"/>
    </row>
    <row r="123" spans="3:16" s="12" customFormat="1" hidden="1" x14ac:dyDescent="0.3">
      <c r="C123" s="11">
        <f t="shared" si="5"/>
        <v>43585</v>
      </c>
      <c r="D123" s="12">
        <v>62928</v>
      </c>
      <c r="E123" s="12">
        <v>36108</v>
      </c>
      <c r="F123" s="12">
        <v>25163</v>
      </c>
      <c r="G123" s="12">
        <v>19818</v>
      </c>
      <c r="H123" s="11">
        <f t="shared" si="4"/>
        <v>43578</v>
      </c>
      <c r="I123" s="13">
        <f>Traffic!D121-Traffic!D114</f>
        <v>-151</v>
      </c>
      <c r="J123" s="13">
        <f>Traffic!D121-Table1[[#This Row],[List of Senders]]</f>
        <v>67144</v>
      </c>
      <c r="K123" s="13">
        <f>Table1[[#This Row],[List of Senders]]-Table1[[#This Row],[Amount Entry]]</f>
        <v>26820</v>
      </c>
      <c r="L123" s="13">
        <f>Table1[[#This Row],[Amount Entry]]-Table1[[#This Row],[UPI PIN Page]]</f>
        <v>10945</v>
      </c>
      <c r="M123" s="13">
        <f>Table1[[#This Row],[UPI PIN Page]]-Table1[[#This Row],[Successful Trasfers]]</f>
        <v>5345</v>
      </c>
      <c r="N123" s="14">
        <f>IFERROR((Table1[[#This Row],[Successful Trasfers]]-G116)/G116, "")</f>
        <v>1.1741882785378804E-2</v>
      </c>
      <c r="O123" s="14">
        <f t="shared" si="3"/>
        <v>-2.7168764110556092</v>
      </c>
      <c r="P123" s="14"/>
    </row>
    <row r="124" spans="3:16" s="12" customFormat="1" hidden="1" x14ac:dyDescent="0.3">
      <c r="C124" s="11">
        <f t="shared" si="5"/>
        <v>43586</v>
      </c>
      <c r="D124" s="12">
        <v>64914</v>
      </c>
      <c r="E124" s="12">
        <v>38266</v>
      </c>
      <c r="F124" s="12">
        <v>25825</v>
      </c>
      <c r="G124" s="12">
        <v>20626</v>
      </c>
      <c r="H124" s="11">
        <f t="shared" si="4"/>
        <v>43579</v>
      </c>
      <c r="I124" s="13">
        <f>Traffic!D122-Traffic!D115</f>
        <v>-801</v>
      </c>
      <c r="J124" s="13">
        <f>Traffic!D122-Table1[[#This Row],[List of Senders]]</f>
        <v>65253</v>
      </c>
      <c r="K124" s="13">
        <f>Table1[[#This Row],[List of Senders]]-Table1[[#This Row],[Amount Entry]]</f>
        <v>26648</v>
      </c>
      <c r="L124" s="13">
        <f>Table1[[#This Row],[Amount Entry]]-Table1[[#This Row],[UPI PIN Page]]</f>
        <v>12441</v>
      </c>
      <c r="M124" s="13">
        <f>Table1[[#This Row],[UPI PIN Page]]-Table1[[#This Row],[Successful Trasfers]]</f>
        <v>5199</v>
      </c>
      <c r="N124" s="14">
        <f>IFERROR((Table1[[#This Row],[Successful Trasfers]]-G117)/G117, "")</f>
        <v>4.4618890858445177E-2</v>
      </c>
      <c r="O124" s="14">
        <f t="shared" si="3"/>
        <v>-2.7148201462750388</v>
      </c>
      <c r="P124" s="14"/>
    </row>
    <row r="125" spans="3:16" s="12" customFormat="1" hidden="1" x14ac:dyDescent="0.3">
      <c r="C125" s="11">
        <f t="shared" si="5"/>
        <v>43587</v>
      </c>
      <c r="D125" s="12">
        <v>63468</v>
      </c>
      <c r="E125" s="12">
        <v>37674</v>
      </c>
      <c r="F125" s="12">
        <v>25931</v>
      </c>
      <c r="G125" s="12">
        <v>20132</v>
      </c>
      <c r="H125" s="11">
        <f t="shared" si="4"/>
        <v>43580</v>
      </c>
      <c r="I125" s="13">
        <f>Traffic!D123-Traffic!D116</f>
        <v>-860</v>
      </c>
      <c r="J125" s="13">
        <f>Traffic!D123-Table1[[#This Row],[List of Senders]]</f>
        <v>66617</v>
      </c>
      <c r="K125" s="13">
        <f>Table1[[#This Row],[List of Senders]]-Table1[[#This Row],[Amount Entry]]</f>
        <v>25794</v>
      </c>
      <c r="L125" s="13">
        <f>Table1[[#This Row],[Amount Entry]]-Table1[[#This Row],[UPI PIN Page]]</f>
        <v>11743</v>
      </c>
      <c r="M125" s="13">
        <f>Table1[[#This Row],[UPI PIN Page]]-Table1[[#This Row],[Successful Trasfers]]</f>
        <v>5799</v>
      </c>
      <c r="N125" s="14">
        <f>IFERROR((Table1[[#This Row],[Successful Trasfers]]-G118)/G118, "")</f>
        <v>8.3530678148546825E-2</v>
      </c>
      <c r="O125" s="14">
        <f t="shared" si="3"/>
        <v>-2.7121773755232645</v>
      </c>
      <c r="P125" s="14"/>
    </row>
    <row r="126" spans="3:16" s="12" customFormat="1" hidden="1" x14ac:dyDescent="0.3">
      <c r="C126" s="11">
        <f t="shared" si="5"/>
        <v>43588</v>
      </c>
      <c r="D126" s="12">
        <v>62772</v>
      </c>
      <c r="E126" s="12">
        <v>36351</v>
      </c>
      <c r="F126" s="12">
        <v>25333</v>
      </c>
      <c r="G126" s="12">
        <v>20167</v>
      </c>
      <c r="H126" s="11">
        <f t="shared" si="4"/>
        <v>43581</v>
      </c>
      <c r="I126" s="13">
        <f>Traffic!D124-Traffic!D117</f>
        <v>-112</v>
      </c>
      <c r="J126" s="13">
        <f>Traffic!D124-Table1[[#This Row],[List of Senders]]</f>
        <v>67624</v>
      </c>
      <c r="K126" s="13">
        <f>Table1[[#This Row],[List of Senders]]-Table1[[#This Row],[Amount Entry]]</f>
        <v>26421</v>
      </c>
      <c r="L126" s="13">
        <f>Table1[[#This Row],[Amount Entry]]-Table1[[#This Row],[UPI PIN Page]]</f>
        <v>11018</v>
      </c>
      <c r="M126" s="13">
        <f>Table1[[#This Row],[UPI PIN Page]]-Table1[[#This Row],[Successful Trasfers]]</f>
        <v>5166</v>
      </c>
      <c r="N126" s="14">
        <f>IFERROR((Table1[[#This Row],[Successful Trasfers]]-G119)/G119, "")</f>
        <v>9.6625613297286472E-3</v>
      </c>
      <c r="O126" s="14">
        <f t="shared" si="3"/>
        <v>-2.7096993182213196</v>
      </c>
      <c r="P126" s="14"/>
    </row>
    <row r="127" spans="3:16" s="12" customFormat="1" hidden="1" x14ac:dyDescent="0.3">
      <c r="C127" s="11">
        <f t="shared" si="5"/>
        <v>43589</v>
      </c>
      <c r="D127" s="12">
        <v>63746</v>
      </c>
      <c r="E127" s="12">
        <v>37431</v>
      </c>
      <c r="F127" s="12">
        <v>25228</v>
      </c>
      <c r="G127" s="12">
        <v>19937</v>
      </c>
      <c r="H127" s="11">
        <f t="shared" si="4"/>
        <v>43582</v>
      </c>
      <c r="I127" s="13">
        <f>Traffic!D125-Traffic!D118</f>
        <v>-143</v>
      </c>
      <c r="J127" s="13">
        <f>Traffic!D125-Table1[[#This Row],[List of Senders]]</f>
        <v>66401</v>
      </c>
      <c r="K127" s="13">
        <f>Table1[[#This Row],[List of Senders]]-Table1[[#This Row],[Amount Entry]]</f>
        <v>26315</v>
      </c>
      <c r="L127" s="13">
        <f>Table1[[#This Row],[Amount Entry]]-Table1[[#This Row],[UPI PIN Page]]</f>
        <v>12203</v>
      </c>
      <c r="M127" s="13">
        <f>Table1[[#This Row],[UPI PIN Page]]-Table1[[#This Row],[Successful Trasfers]]</f>
        <v>5291</v>
      </c>
      <c r="N127" s="14">
        <f>IFERROR((Table1[[#This Row],[Successful Trasfers]]-G120)/G120, "")</f>
        <v>1.5846326301844491E-2</v>
      </c>
      <c r="O127" s="14">
        <f t="shared" si="3"/>
        <v>-2.7071868705292887</v>
      </c>
      <c r="P127" s="14"/>
    </row>
    <row r="128" spans="3:16" s="12" customFormat="1" hidden="1" x14ac:dyDescent="0.3">
      <c r="C128" s="11">
        <f t="shared" si="5"/>
        <v>43590</v>
      </c>
      <c r="D128" s="12">
        <v>64487</v>
      </c>
      <c r="E128" s="12">
        <v>38518</v>
      </c>
      <c r="F128" s="12">
        <v>26704</v>
      </c>
      <c r="G128" s="12">
        <v>20992</v>
      </c>
      <c r="H128" s="11">
        <f t="shared" si="4"/>
        <v>43583</v>
      </c>
      <c r="I128" s="13">
        <f>Traffic!D126-Traffic!D119</f>
        <v>348</v>
      </c>
      <c r="J128" s="13">
        <f>Traffic!D126-Table1[[#This Row],[List of Senders]]</f>
        <v>66214</v>
      </c>
      <c r="K128" s="13">
        <f>Table1[[#This Row],[List of Senders]]-Table1[[#This Row],[Amount Entry]]</f>
        <v>25969</v>
      </c>
      <c r="L128" s="13">
        <f>Table1[[#This Row],[Amount Entry]]-Table1[[#This Row],[UPI PIN Page]]</f>
        <v>11814</v>
      </c>
      <c r="M128" s="13">
        <f>Table1[[#This Row],[UPI PIN Page]]-Table1[[#This Row],[Successful Trasfers]]</f>
        <v>5712</v>
      </c>
      <c r="N128" s="14">
        <f>IFERROR((Table1[[#This Row],[Successful Trasfers]]-G121)/G121, "")</f>
        <v>-2.5576753469804578E-2</v>
      </c>
      <c r="O128" s="14">
        <f t="shared" si="3"/>
        <v>-2.7049370496694065</v>
      </c>
      <c r="P128" s="14"/>
    </row>
    <row r="129" spans="3:16" s="12" customFormat="1" hidden="1" x14ac:dyDescent="0.3">
      <c r="C129" s="11">
        <f t="shared" si="5"/>
        <v>43591</v>
      </c>
      <c r="D129" s="12">
        <v>61528</v>
      </c>
      <c r="E129" s="12">
        <v>36510</v>
      </c>
      <c r="F129" s="12">
        <v>25082</v>
      </c>
      <c r="G129" s="12">
        <v>19822</v>
      </c>
      <c r="H129" s="11">
        <f t="shared" si="4"/>
        <v>43584</v>
      </c>
      <c r="I129" s="13">
        <f>Traffic!D127-Traffic!D120</f>
        <v>211</v>
      </c>
      <c r="J129" s="13">
        <f>Traffic!D127-Table1[[#This Row],[List of Senders]]</f>
        <v>69022</v>
      </c>
      <c r="K129" s="13">
        <f>Table1[[#This Row],[List of Senders]]-Table1[[#This Row],[Amount Entry]]</f>
        <v>25018</v>
      </c>
      <c r="L129" s="13">
        <f>Table1[[#This Row],[Amount Entry]]-Table1[[#This Row],[UPI PIN Page]]</f>
        <v>11428</v>
      </c>
      <c r="M129" s="13">
        <f>Table1[[#This Row],[UPI PIN Page]]-Table1[[#This Row],[Successful Trasfers]]</f>
        <v>5260</v>
      </c>
      <c r="N129" s="14">
        <f>IFERROR((Table1[[#This Row],[Successful Trasfers]]-G122)/G122, "")</f>
        <v>5.2570093457943924E-2</v>
      </c>
      <c r="O129" s="14">
        <f t="shared" si="3"/>
        <v>-2.7025848142720204</v>
      </c>
      <c r="P129" s="14"/>
    </row>
    <row r="130" spans="3:16" s="12" customFormat="1" hidden="1" x14ac:dyDescent="0.3">
      <c r="C130" s="11">
        <f t="shared" si="5"/>
        <v>43592</v>
      </c>
      <c r="D130" s="12">
        <v>61234</v>
      </c>
      <c r="E130" s="12">
        <v>35754</v>
      </c>
      <c r="F130" s="12">
        <v>24766</v>
      </c>
      <c r="G130" s="12">
        <v>19483</v>
      </c>
      <c r="H130" s="11">
        <f t="shared" si="4"/>
        <v>43585</v>
      </c>
      <c r="I130" s="13">
        <f>Traffic!D128-Traffic!D121</f>
        <v>48</v>
      </c>
      <c r="J130" s="13">
        <f>Traffic!D128-Table1[[#This Row],[List of Senders]]</f>
        <v>68886</v>
      </c>
      <c r="K130" s="13">
        <f>Table1[[#This Row],[List of Senders]]-Table1[[#This Row],[Amount Entry]]</f>
        <v>25480</v>
      </c>
      <c r="L130" s="13">
        <f>Table1[[#This Row],[Amount Entry]]-Table1[[#This Row],[UPI PIN Page]]</f>
        <v>10988</v>
      </c>
      <c r="M130" s="13">
        <f>Table1[[#This Row],[UPI PIN Page]]-Table1[[#This Row],[Successful Trasfers]]</f>
        <v>5283</v>
      </c>
      <c r="N130" s="14">
        <f>IFERROR((Table1[[#This Row],[Successful Trasfers]]-G123)/G123, "")</f>
        <v>-1.6903824805732163E-2</v>
      </c>
      <c r="O130" s="14">
        <f t="shared" si="3"/>
        <v>-2.7005070840373189</v>
      </c>
      <c r="P130" s="14"/>
    </row>
    <row r="131" spans="3:16" s="12" customFormat="1" hidden="1" x14ac:dyDescent="0.3">
      <c r="C131" s="11">
        <f t="shared" si="5"/>
        <v>43593</v>
      </c>
      <c r="D131" s="12">
        <v>63179</v>
      </c>
      <c r="E131" s="12">
        <v>37054</v>
      </c>
      <c r="F131" s="12">
        <v>25504</v>
      </c>
      <c r="G131" s="12">
        <v>20130</v>
      </c>
      <c r="H131" s="11">
        <f t="shared" si="4"/>
        <v>43586</v>
      </c>
      <c r="I131" s="13">
        <f>Traffic!D129-Traffic!D122</f>
        <v>47</v>
      </c>
      <c r="J131" s="13">
        <f>Traffic!D129-Table1[[#This Row],[List of Senders]]</f>
        <v>67035</v>
      </c>
      <c r="K131" s="13">
        <f>Table1[[#This Row],[List of Senders]]-Table1[[#This Row],[Amount Entry]]</f>
        <v>26125</v>
      </c>
      <c r="L131" s="13">
        <f>Table1[[#This Row],[Amount Entry]]-Table1[[#This Row],[UPI PIN Page]]</f>
        <v>11550</v>
      </c>
      <c r="M131" s="13">
        <f>Table1[[#This Row],[UPI PIN Page]]-Table1[[#This Row],[Successful Trasfers]]</f>
        <v>5374</v>
      </c>
      <c r="N131" s="14">
        <f>IFERROR((Table1[[#This Row],[Successful Trasfers]]-G124)/G124, "")</f>
        <v>-2.4047318917870649E-2</v>
      </c>
      <c r="O131" s="14">
        <f t="shared" si="3"/>
        <v>-2.6991175138225767</v>
      </c>
      <c r="P131" s="14"/>
    </row>
    <row r="132" spans="3:16" s="12" customFormat="1" hidden="1" x14ac:dyDescent="0.3">
      <c r="C132" s="11">
        <f t="shared" si="5"/>
        <v>43594</v>
      </c>
      <c r="D132" s="12">
        <v>65166</v>
      </c>
      <c r="E132" s="12">
        <v>38493</v>
      </c>
      <c r="F132" s="12">
        <v>26229</v>
      </c>
      <c r="G132" s="12">
        <v>20673</v>
      </c>
      <c r="H132" s="11">
        <f t="shared" si="4"/>
        <v>43587</v>
      </c>
      <c r="I132" s="13">
        <f>Traffic!D130-Traffic!D123</f>
        <v>562</v>
      </c>
      <c r="J132" s="13">
        <f>Traffic!D130-Table1[[#This Row],[List of Senders]]</f>
        <v>65481</v>
      </c>
      <c r="K132" s="13">
        <f>Table1[[#This Row],[List of Senders]]-Table1[[#This Row],[Amount Entry]]</f>
        <v>26673</v>
      </c>
      <c r="L132" s="13">
        <f>Table1[[#This Row],[Amount Entry]]-Table1[[#This Row],[UPI PIN Page]]</f>
        <v>12264</v>
      </c>
      <c r="M132" s="13">
        <f>Table1[[#This Row],[UPI PIN Page]]-Table1[[#This Row],[Successful Trasfers]]</f>
        <v>5556</v>
      </c>
      <c r="N132" s="14">
        <f>IFERROR((Table1[[#This Row],[Successful Trasfers]]-G125)/G125, "")</f>
        <v>2.6872640572223327E-2</v>
      </c>
      <c r="O132" s="14">
        <f t="shared" ref="O132:O195" si="6">SKEW(G132:G945)</f>
        <v>-2.6966272386307786</v>
      </c>
      <c r="P132" s="14"/>
    </row>
    <row r="133" spans="3:16" s="12" customFormat="1" hidden="1" x14ac:dyDescent="0.3">
      <c r="C133" s="11">
        <f t="shared" si="5"/>
        <v>43595</v>
      </c>
      <c r="D133" s="12">
        <v>63923</v>
      </c>
      <c r="E133" s="12">
        <v>37056</v>
      </c>
      <c r="F133" s="12">
        <v>25327</v>
      </c>
      <c r="G133" s="12">
        <v>20000</v>
      </c>
      <c r="H133" s="11">
        <f t="shared" ref="H133:H196" si="7">C133-7</f>
        <v>43588</v>
      </c>
      <c r="I133" s="13">
        <f>Traffic!D131-Traffic!D124</f>
        <v>542</v>
      </c>
      <c r="J133" s="13">
        <f>Traffic!D131-Table1[[#This Row],[List of Senders]]</f>
        <v>67015</v>
      </c>
      <c r="K133" s="13">
        <f>Table1[[#This Row],[List of Senders]]-Table1[[#This Row],[Amount Entry]]</f>
        <v>26867</v>
      </c>
      <c r="L133" s="13">
        <f>Table1[[#This Row],[Amount Entry]]-Table1[[#This Row],[UPI PIN Page]]</f>
        <v>11729</v>
      </c>
      <c r="M133" s="13">
        <f>Table1[[#This Row],[UPI PIN Page]]-Table1[[#This Row],[Successful Trasfers]]</f>
        <v>5327</v>
      </c>
      <c r="N133" s="14">
        <f>IFERROR((Table1[[#This Row],[Successful Trasfers]]-G126)/G126, "")</f>
        <v>-8.2808548619031086E-3</v>
      </c>
      <c r="O133" s="14">
        <f t="shared" si="6"/>
        <v>-2.6939786450865992</v>
      </c>
      <c r="P133" s="14"/>
    </row>
    <row r="134" spans="3:16" s="12" customFormat="1" hidden="1" x14ac:dyDescent="0.3">
      <c r="C134" s="11">
        <f t="shared" ref="C134:C197" si="8">C133+1</f>
        <v>43596</v>
      </c>
      <c r="D134" s="12">
        <v>63250</v>
      </c>
      <c r="E134" s="12">
        <v>36596</v>
      </c>
      <c r="F134" s="12">
        <v>24856</v>
      </c>
      <c r="G134" s="12">
        <v>19417</v>
      </c>
      <c r="H134" s="11">
        <f t="shared" si="7"/>
        <v>43589</v>
      </c>
      <c r="I134" s="13">
        <f>Traffic!D132-Traffic!D125</f>
        <v>643</v>
      </c>
      <c r="J134" s="13">
        <f>Traffic!D132-Table1[[#This Row],[List of Senders]]</f>
        <v>67540</v>
      </c>
      <c r="K134" s="13">
        <f>Table1[[#This Row],[List of Senders]]-Table1[[#This Row],[Amount Entry]]</f>
        <v>26654</v>
      </c>
      <c r="L134" s="13">
        <f>Table1[[#This Row],[Amount Entry]]-Table1[[#This Row],[UPI PIN Page]]</f>
        <v>11740</v>
      </c>
      <c r="M134" s="13">
        <f>Table1[[#This Row],[UPI PIN Page]]-Table1[[#This Row],[Successful Trasfers]]</f>
        <v>5439</v>
      </c>
      <c r="N134" s="14">
        <f>IFERROR((Table1[[#This Row],[Successful Trasfers]]-G127)/G127, "")</f>
        <v>-2.6082158800220696E-2</v>
      </c>
      <c r="O134" s="14">
        <f t="shared" si="6"/>
        <v>-2.6916294616053102</v>
      </c>
      <c r="P134" s="14"/>
    </row>
    <row r="135" spans="3:16" s="12" customFormat="1" hidden="1" x14ac:dyDescent="0.3">
      <c r="C135" s="11">
        <f t="shared" si="8"/>
        <v>43597</v>
      </c>
      <c r="D135" s="12">
        <v>62013</v>
      </c>
      <c r="E135" s="12">
        <v>36072</v>
      </c>
      <c r="F135" s="12">
        <v>25055</v>
      </c>
      <c r="G135" s="12">
        <v>20018</v>
      </c>
      <c r="H135" s="11">
        <f t="shared" si="7"/>
        <v>43590</v>
      </c>
      <c r="I135" s="13">
        <f>Traffic!D133-Traffic!D126</f>
        <v>-447</v>
      </c>
      <c r="J135" s="13">
        <f>Traffic!D133-Table1[[#This Row],[List of Senders]]</f>
        <v>68241</v>
      </c>
      <c r="K135" s="13">
        <f>Table1[[#This Row],[List of Senders]]-Table1[[#This Row],[Amount Entry]]</f>
        <v>25941</v>
      </c>
      <c r="L135" s="13">
        <f>Table1[[#This Row],[Amount Entry]]-Table1[[#This Row],[UPI PIN Page]]</f>
        <v>11017</v>
      </c>
      <c r="M135" s="13">
        <f>Table1[[#This Row],[UPI PIN Page]]-Table1[[#This Row],[Successful Trasfers]]</f>
        <v>5037</v>
      </c>
      <c r="N135" s="14">
        <f>IFERROR((Table1[[#This Row],[Successful Trasfers]]-G128)/G128, "")</f>
        <v>-4.6398628048780491E-2</v>
      </c>
      <c r="O135" s="14">
        <f t="shared" si="6"/>
        <v>-2.6903931792196647</v>
      </c>
      <c r="P135" s="14"/>
    </row>
    <row r="136" spans="3:16" s="12" customFormat="1" hidden="1" x14ac:dyDescent="0.3">
      <c r="C136" s="11">
        <f t="shared" si="8"/>
        <v>43598</v>
      </c>
      <c r="D136" s="12">
        <v>64590</v>
      </c>
      <c r="E136" s="12">
        <v>37933</v>
      </c>
      <c r="F136" s="12">
        <v>26386</v>
      </c>
      <c r="G136" s="12">
        <v>20976</v>
      </c>
      <c r="H136" s="11">
        <f t="shared" si="7"/>
        <v>43591</v>
      </c>
      <c r="I136" s="13">
        <f>Traffic!D134-Traffic!D127</f>
        <v>385</v>
      </c>
      <c r="J136" s="13">
        <f>Traffic!D134-Table1[[#This Row],[List of Senders]]</f>
        <v>66345</v>
      </c>
      <c r="K136" s="13">
        <f>Table1[[#This Row],[List of Senders]]-Table1[[#This Row],[Amount Entry]]</f>
        <v>26657</v>
      </c>
      <c r="L136" s="13">
        <f>Table1[[#This Row],[Amount Entry]]-Table1[[#This Row],[UPI PIN Page]]</f>
        <v>11547</v>
      </c>
      <c r="M136" s="13">
        <f>Table1[[#This Row],[UPI PIN Page]]-Table1[[#This Row],[Successful Trasfers]]</f>
        <v>5410</v>
      </c>
      <c r="N136" s="14">
        <f>IFERROR((Table1[[#This Row],[Successful Trasfers]]-G129)/G129, "")</f>
        <v>5.8218141458984969E-2</v>
      </c>
      <c r="O136" s="14">
        <f t="shared" si="6"/>
        <v>-2.6880176069198409</v>
      </c>
      <c r="P136" s="14"/>
    </row>
    <row r="137" spans="3:16" s="12" customFormat="1" hidden="1" x14ac:dyDescent="0.3">
      <c r="C137" s="11">
        <f t="shared" si="8"/>
        <v>43599</v>
      </c>
      <c r="D137" s="12">
        <v>63917</v>
      </c>
      <c r="E137" s="12">
        <v>37921</v>
      </c>
      <c r="F137" s="12">
        <v>26123</v>
      </c>
      <c r="G137" s="12">
        <v>20323</v>
      </c>
      <c r="H137" s="11">
        <f t="shared" si="7"/>
        <v>43592</v>
      </c>
      <c r="I137" s="13">
        <f>Traffic!D135-Traffic!D128</f>
        <v>217</v>
      </c>
      <c r="J137" s="13">
        <f>Traffic!D135-Table1[[#This Row],[List of Senders]]</f>
        <v>66420</v>
      </c>
      <c r="K137" s="13">
        <f>Table1[[#This Row],[List of Senders]]-Table1[[#This Row],[Amount Entry]]</f>
        <v>25996</v>
      </c>
      <c r="L137" s="13">
        <f>Table1[[#This Row],[Amount Entry]]-Table1[[#This Row],[UPI PIN Page]]</f>
        <v>11798</v>
      </c>
      <c r="M137" s="13">
        <f>Table1[[#This Row],[UPI PIN Page]]-Table1[[#This Row],[Successful Trasfers]]</f>
        <v>5800</v>
      </c>
      <c r="N137" s="14">
        <f>IFERROR((Table1[[#This Row],[Successful Trasfers]]-G130)/G130, "")</f>
        <v>4.3114510085715756E-2</v>
      </c>
      <c r="O137" s="14">
        <f t="shared" si="6"/>
        <v>-2.6856146919759478</v>
      </c>
      <c r="P137" s="14"/>
    </row>
    <row r="138" spans="3:16" s="12" customFormat="1" hidden="1" x14ac:dyDescent="0.3">
      <c r="C138" s="11">
        <f t="shared" si="8"/>
        <v>43600</v>
      </c>
      <c r="D138" s="12">
        <v>63737</v>
      </c>
      <c r="E138" s="12">
        <v>37152</v>
      </c>
      <c r="F138" s="12">
        <v>25623</v>
      </c>
      <c r="G138" s="12">
        <v>20421</v>
      </c>
      <c r="H138" s="11">
        <f t="shared" si="7"/>
        <v>43593</v>
      </c>
      <c r="I138" s="13">
        <f>Traffic!D136-Traffic!D129</f>
        <v>315</v>
      </c>
      <c r="J138" s="13">
        <f>Traffic!D136-Table1[[#This Row],[List of Senders]]</f>
        <v>66792</v>
      </c>
      <c r="K138" s="13">
        <f>Table1[[#This Row],[List of Senders]]-Table1[[#This Row],[Amount Entry]]</f>
        <v>26585</v>
      </c>
      <c r="L138" s="13">
        <f>Table1[[#This Row],[Amount Entry]]-Table1[[#This Row],[UPI PIN Page]]</f>
        <v>11529</v>
      </c>
      <c r="M138" s="13">
        <f>Table1[[#This Row],[UPI PIN Page]]-Table1[[#This Row],[Successful Trasfers]]</f>
        <v>5202</v>
      </c>
      <c r="N138" s="14">
        <f>IFERROR((Table1[[#This Row],[Successful Trasfers]]-G131)/G131, "")</f>
        <v>1.4456035767511177E-2</v>
      </c>
      <c r="O138" s="14">
        <f t="shared" si="6"/>
        <v>-2.682966653558573</v>
      </c>
      <c r="P138" s="14"/>
    </row>
    <row r="139" spans="3:16" s="12" customFormat="1" hidden="1" x14ac:dyDescent="0.3">
      <c r="C139" s="11">
        <f t="shared" si="8"/>
        <v>43601</v>
      </c>
      <c r="D139" s="12">
        <v>64237</v>
      </c>
      <c r="E139" s="12">
        <v>37289</v>
      </c>
      <c r="F139" s="12">
        <v>25528</v>
      </c>
      <c r="G139" s="12">
        <v>20401</v>
      </c>
      <c r="H139" s="11">
        <f t="shared" si="7"/>
        <v>43594</v>
      </c>
      <c r="I139" s="13">
        <f>Traffic!D137-Traffic!D130</f>
        <v>342</v>
      </c>
      <c r="J139" s="13">
        <f>Traffic!D137-Table1[[#This Row],[List of Senders]]</f>
        <v>66752</v>
      </c>
      <c r="K139" s="13">
        <f>Table1[[#This Row],[List of Senders]]-Table1[[#This Row],[Amount Entry]]</f>
        <v>26948</v>
      </c>
      <c r="L139" s="13">
        <f>Table1[[#This Row],[Amount Entry]]-Table1[[#This Row],[UPI PIN Page]]</f>
        <v>11761</v>
      </c>
      <c r="M139" s="13">
        <f>Table1[[#This Row],[UPI PIN Page]]-Table1[[#This Row],[Successful Trasfers]]</f>
        <v>5127</v>
      </c>
      <c r="N139" s="14">
        <f>IFERROR((Table1[[#This Row],[Successful Trasfers]]-G132)/G132, "")</f>
        <v>-1.3157258259565617E-2</v>
      </c>
      <c r="O139" s="14">
        <f t="shared" si="6"/>
        <v>-2.6802792990339732</v>
      </c>
      <c r="P139" s="14"/>
    </row>
    <row r="140" spans="3:16" s="12" customFormat="1" hidden="1" x14ac:dyDescent="0.3">
      <c r="C140" s="11">
        <f t="shared" si="8"/>
        <v>43602</v>
      </c>
      <c r="D140" s="12">
        <v>62464</v>
      </c>
      <c r="E140" s="12">
        <v>36835</v>
      </c>
      <c r="F140" s="12">
        <v>24896</v>
      </c>
      <c r="G140" s="12">
        <v>19194</v>
      </c>
      <c r="H140" s="11">
        <f t="shared" si="7"/>
        <v>43595</v>
      </c>
      <c r="I140" s="13">
        <f>Traffic!D138-Traffic!D131</f>
        <v>-40</v>
      </c>
      <c r="J140" s="13">
        <f>Traffic!D138-Table1[[#This Row],[List of Senders]]</f>
        <v>68434</v>
      </c>
      <c r="K140" s="13">
        <f>Table1[[#This Row],[List of Senders]]-Table1[[#This Row],[Amount Entry]]</f>
        <v>25629</v>
      </c>
      <c r="L140" s="13">
        <f>Table1[[#This Row],[Amount Entry]]-Table1[[#This Row],[UPI PIN Page]]</f>
        <v>11939</v>
      </c>
      <c r="M140" s="13">
        <f>Table1[[#This Row],[UPI PIN Page]]-Table1[[#This Row],[Successful Trasfers]]</f>
        <v>5702</v>
      </c>
      <c r="N140" s="14">
        <f>IFERROR((Table1[[#This Row],[Successful Trasfers]]-G133)/G133, "")</f>
        <v>-4.0300000000000002E-2</v>
      </c>
      <c r="O140" s="14">
        <f t="shared" si="6"/>
        <v>-2.6775948648666081</v>
      </c>
      <c r="P140" s="14"/>
    </row>
    <row r="141" spans="3:16" s="12" customFormat="1" hidden="1" x14ac:dyDescent="0.3">
      <c r="C141" s="11">
        <f t="shared" si="8"/>
        <v>43603</v>
      </c>
      <c r="D141" s="12">
        <v>62864</v>
      </c>
      <c r="E141" s="12">
        <v>35851</v>
      </c>
      <c r="F141" s="12">
        <v>24719</v>
      </c>
      <c r="G141" s="12">
        <v>19115</v>
      </c>
      <c r="H141" s="11">
        <f t="shared" si="7"/>
        <v>43596</v>
      </c>
      <c r="I141" s="13">
        <f>Traffic!D139-Traffic!D132</f>
        <v>-689</v>
      </c>
      <c r="J141" s="13">
        <f>Traffic!D139-Table1[[#This Row],[List of Senders]]</f>
        <v>67237</v>
      </c>
      <c r="K141" s="13">
        <f>Table1[[#This Row],[List of Senders]]-Table1[[#This Row],[Amount Entry]]</f>
        <v>27013</v>
      </c>
      <c r="L141" s="13">
        <f>Table1[[#This Row],[Amount Entry]]-Table1[[#This Row],[UPI PIN Page]]</f>
        <v>11132</v>
      </c>
      <c r="M141" s="13">
        <f>Table1[[#This Row],[UPI PIN Page]]-Table1[[#This Row],[Successful Trasfers]]</f>
        <v>5604</v>
      </c>
      <c r="N141" s="14">
        <f>IFERROR((Table1[[#This Row],[Successful Trasfers]]-G134)/G134, "")</f>
        <v>-1.5553381057835916E-2</v>
      </c>
      <c r="O141" s="14">
        <f t="shared" si="6"/>
        <v>-2.6769478103250646</v>
      </c>
      <c r="P141" s="14"/>
    </row>
    <row r="142" spans="3:16" s="12" customFormat="1" hidden="1" x14ac:dyDescent="0.3">
      <c r="C142" s="11">
        <f t="shared" si="8"/>
        <v>43604</v>
      </c>
      <c r="D142" s="12">
        <v>62330</v>
      </c>
      <c r="E142" s="12">
        <v>36805</v>
      </c>
      <c r="F142" s="12">
        <v>25631</v>
      </c>
      <c r="G142" s="12">
        <v>20017</v>
      </c>
      <c r="H142" s="11">
        <f t="shared" si="7"/>
        <v>43597</v>
      </c>
      <c r="I142" s="13">
        <f>Traffic!D140-Traffic!D133</f>
        <v>253</v>
      </c>
      <c r="J142" s="13">
        <f>Traffic!D140-Table1[[#This Row],[List of Senders]]</f>
        <v>68177</v>
      </c>
      <c r="K142" s="13">
        <f>Table1[[#This Row],[List of Senders]]-Table1[[#This Row],[Amount Entry]]</f>
        <v>25525</v>
      </c>
      <c r="L142" s="13">
        <f>Table1[[#This Row],[Amount Entry]]-Table1[[#This Row],[UPI PIN Page]]</f>
        <v>11174</v>
      </c>
      <c r="M142" s="13">
        <f>Table1[[#This Row],[UPI PIN Page]]-Table1[[#This Row],[Successful Trasfers]]</f>
        <v>5614</v>
      </c>
      <c r="N142" s="14">
        <f>IFERROR((Table1[[#This Row],[Successful Trasfers]]-G135)/G135, "")</f>
        <v>-4.9955040463582773E-5</v>
      </c>
      <c r="O142" s="14">
        <f t="shared" si="6"/>
        <v>-2.6765373495839686</v>
      </c>
      <c r="P142" s="14"/>
    </row>
    <row r="143" spans="3:16" s="12" customFormat="1" hidden="1" x14ac:dyDescent="0.3">
      <c r="C143" s="11">
        <f t="shared" si="8"/>
        <v>43605</v>
      </c>
      <c r="D143" s="12">
        <v>61414</v>
      </c>
      <c r="E143" s="12">
        <v>35816</v>
      </c>
      <c r="F143" s="12">
        <v>24978</v>
      </c>
      <c r="G143" s="12">
        <v>19660</v>
      </c>
      <c r="H143" s="11">
        <f t="shared" si="7"/>
        <v>43598</v>
      </c>
      <c r="I143" s="13">
        <f>Traffic!D141-Traffic!D134</f>
        <v>-626</v>
      </c>
      <c r="J143" s="13">
        <f>Traffic!D141-Table1[[#This Row],[List of Senders]]</f>
        <v>68895</v>
      </c>
      <c r="K143" s="13">
        <f>Table1[[#This Row],[List of Senders]]-Table1[[#This Row],[Amount Entry]]</f>
        <v>25598</v>
      </c>
      <c r="L143" s="13">
        <f>Table1[[#This Row],[Amount Entry]]-Table1[[#This Row],[UPI PIN Page]]</f>
        <v>10838</v>
      </c>
      <c r="M143" s="13">
        <f>Table1[[#This Row],[UPI PIN Page]]-Table1[[#This Row],[Successful Trasfers]]</f>
        <v>5318</v>
      </c>
      <c r="N143" s="14">
        <f>IFERROR((Table1[[#This Row],[Successful Trasfers]]-G136)/G136, "")</f>
        <v>-6.2738367658276131E-2</v>
      </c>
      <c r="O143" s="14">
        <f t="shared" si="6"/>
        <v>-2.6741458728146434</v>
      </c>
      <c r="P143" s="14"/>
    </row>
    <row r="144" spans="3:16" s="12" customFormat="1" hidden="1" x14ac:dyDescent="0.3">
      <c r="C144" s="11">
        <f t="shared" si="8"/>
        <v>43606</v>
      </c>
      <c r="D144" s="12">
        <v>61709</v>
      </c>
      <c r="E144" s="12">
        <v>36050</v>
      </c>
      <c r="F144" s="12">
        <v>24539</v>
      </c>
      <c r="G144" s="12">
        <v>19120</v>
      </c>
      <c r="H144" s="11">
        <f t="shared" si="7"/>
        <v>43599</v>
      </c>
      <c r="I144" s="13">
        <f>Traffic!D142-Traffic!D135</f>
        <v>-149</v>
      </c>
      <c r="J144" s="13">
        <f>Traffic!D142-Table1[[#This Row],[List of Senders]]</f>
        <v>68479</v>
      </c>
      <c r="K144" s="13">
        <f>Table1[[#This Row],[List of Senders]]-Table1[[#This Row],[Amount Entry]]</f>
        <v>25659</v>
      </c>
      <c r="L144" s="13">
        <f>Table1[[#This Row],[Amount Entry]]-Table1[[#This Row],[UPI PIN Page]]</f>
        <v>11511</v>
      </c>
      <c r="M144" s="13">
        <f>Table1[[#This Row],[UPI PIN Page]]-Table1[[#This Row],[Successful Trasfers]]</f>
        <v>5419</v>
      </c>
      <c r="N144" s="14">
        <f>IFERROR((Table1[[#This Row],[Successful Trasfers]]-G137)/G137, "")</f>
        <v>-5.9194016631402842E-2</v>
      </c>
      <c r="O144" s="14">
        <f t="shared" si="6"/>
        <v>-2.6723397495498991</v>
      </c>
      <c r="P144" s="14"/>
    </row>
    <row r="145" spans="3:16" s="12" customFormat="1" hidden="1" x14ac:dyDescent="0.3">
      <c r="C145" s="11">
        <f t="shared" si="8"/>
        <v>43607</v>
      </c>
      <c r="D145" s="12">
        <v>64464</v>
      </c>
      <c r="E145" s="12">
        <v>38562</v>
      </c>
      <c r="F145" s="12">
        <v>26935</v>
      </c>
      <c r="G145" s="12">
        <v>21092</v>
      </c>
      <c r="H145" s="11">
        <f t="shared" si="7"/>
        <v>43600</v>
      </c>
      <c r="I145" s="13">
        <f>Traffic!D143-Traffic!D136</f>
        <v>-271</v>
      </c>
      <c r="J145" s="13">
        <f>Traffic!D143-Table1[[#This Row],[List of Senders]]</f>
        <v>65794</v>
      </c>
      <c r="K145" s="13">
        <f>Table1[[#This Row],[List of Senders]]-Table1[[#This Row],[Amount Entry]]</f>
        <v>25902</v>
      </c>
      <c r="L145" s="13">
        <f>Table1[[#This Row],[Amount Entry]]-Table1[[#This Row],[UPI PIN Page]]</f>
        <v>11627</v>
      </c>
      <c r="M145" s="13">
        <f>Table1[[#This Row],[UPI PIN Page]]-Table1[[#This Row],[Successful Trasfers]]</f>
        <v>5843</v>
      </c>
      <c r="N145" s="14">
        <f>IFERROR((Table1[[#This Row],[Successful Trasfers]]-G138)/G138, "")</f>
        <v>3.2858332109103376E-2</v>
      </c>
      <c r="O145" s="14">
        <f t="shared" si="6"/>
        <v>-2.6719127279357275</v>
      </c>
      <c r="P145" s="14"/>
    </row>
    <row r="146" spans="3:16" s="12" customFormat="1" hidden="1" x14ac:dyDescent="0.3">
      <c r="C146" s="11">
        <f t="shared" si="8"/>
        <v>43608</v>
      </c>
      <c r="D146" s="12">
        <v>61902</v>
      </c>
      <c r="E146" s="12">
        <v>37135</v>
      </c>
      <c r="F146" s="12">
        <v>25348</v>
      </c>
      <c r="G146" s="12">
        <v>19642</v>
      </c>
      <c r="H146" s="11">
        <f t="shared" si="7"/>
        <v>43601</v>
      </c>
      <c r="I146" s="13">
        <f>Traffic!D144-Traffic!D137</f>
        <v>-476</v>
      </c>
      <c r="J146" s="13">
        <f>Traffic!D144-Table1[[#This Row],[List of Senders]]</f>
        <v>68611</v>
      </c>
      <c r="K146" s="13">
        <f>Table1[[#This Row],[List of Senders]]-Table1[[#This Row],[Amount Entry]]</f>
        <v>24767</v>
      </c>
      <c r="L146" s="13">
        <f>Table1[[#This Row],[Amount Entry]]-Table1[[#This Row],[UPI PIN Page]]</f>
        <v>11787</v>
      </c>
      <c r="M146" s="13">
        <f>Table1[[#This Row],[UPI PIN Page]]-Table1[[#This Row],[Successful Trasfers]]</f>
        <v>5706</v>
      </c>
      <c r="N146" s="14">
        <f>IFERROR((Table1[[#This Row],[Successful Trasfers]]-G139)/G139, "")</f>
        <v>-3.7204058624577228E-2</v>
      </c>
      <c r="O146" s="14">
        <f t="shared" si="6"/>
        <v>-2.6696406467718248</v>
      </c>
      <c r="P146" s="14"/>
    </row>
    <row r="147" spans="3:16" s="12" customFormat="1" hidden="1" x14ac:dyDescent="0.3">
      <c r="C147" s="11">
        <f t="shared" si="8"/>
        <v>43609</v>
      </c>
      <c r="D147" s="12">
        <v>63592</v>
      </c>
      <c r="E147" s="12">
        <v>38040</v>
      </c>
      <c r="F147" s="12">
        <v>25855</v>
      </c>
      <c r="G147" s="12">
        <v>20461</v>
      </c>
      <c r="H147" s="11">
        <f t="shared" si="7"/>
        <v>43602</v>
      </c>
      <c r="I147" s="13">
        <f>Traffic!D145-Traffic!D138</f>
        <v>-238</v>
      </c>
      <c r="J147" s="13">
        <f>Traffic!D145-Table1[[#This Row],[List of Senders]]</f>
        <v>67068</v>
      </c>
      <c r="K147" s="13">
        <f>Table1[[#This Row],[List of Senders]]-Table1[[#This Row],[Amount Entry]]</f>
        <v>25552</v>
      </c>
      <c r="L147" s="13">
        <f>Table1[[#This Row],[Amount Entry]]-Table1[[#This Row],[UPI PIN Page]]</f>
        <v>12185</v>
      </c>
      <c r="M147" s="13">
        <f>Table1[[#This Row],[UPI PIN Page]]-Table1[[#This Row],[Successful Trasfers]]</f>
        <v>5394</v>
      </c>
      <c r="N147" s="14">
        <f>IFERROR((Table1[[#This Row],[Successful Trasfers]]-G140)/G140, "")</f>
        <v>6.6010211524434717E-2</v>
      </c>
      <c r="O147" s="14">
        <f t="shared" si="6"/>
        <v>-2.6678644884379894</v>
      </c>
      <c r="P147" s="14"/>
    </row>
    <row r="148" spans="3:16" s="12" customFormat="1" hidden="1" x14ac:dyDescent="0.3">
      <c r="C148" s="11">
        <f t="shared" si="8"/>
        <v>43610</v>
      </c>
      <c r="D148" s="12">
        <v>62632</v>
      </c>
      <c r="E148" s="12">
        <v>35769</v>
      </c>
      <c r="F148" s="12">
        <v>24623</v>
      </c>
      <c r="G148" s="12">
        <v>19240</v>
      </c>
      <c r="H148" s="11">
        <f t="shared" si="7"/>
        <v>43603</v>
      </c>
      <c r="I148" s="13">
        <f>Traffic!D146-Traffic!D139</f>
        <v>357</v>
      </c>
      <c r="J148" s="13">
        <f>Traffic!D146-Table1[[#This Row],[List of Senders]]</f>
        <v>67826</v>
      </c>
      <c r="K148" s="13">
        <f>Table1[[#This Row],[List of Senders]]-Table1[[#This Row],[Amount Entry]]</f>
        <v>26863</v>
      </c>
      <c r="L148" s="13">
        <f>Table1[[#This Row],[Amount Entry]]-Table1[[#This Row],[UPI PIN Page]]</f>
        <v>11146</v>
      </c>
      <c r="M148" s="13">
        <f>Table1[[#This Row],[UPI PIN Page]]-Table1[[#This Row],[Successful Trasfers]]</f>
        <v>5383</v>
      </c>
      <c r="N148" s="14">
        <f>IFERROR((Table1[[#This Row],[Successful Trasfers]]-G141)/G141, "")</f>
        <v>6.5393669892754381E-3</v>
      </c>
      <c r="O148" s="14">
        <f t="shared" si="6"/>
        <v>-2.6651418673988916</v>
      </c>
      <c r="P148" s="14"/>
    </row>
    <row r="149" spans="3:16" s="12" customFormat="1" hidden="1" x14ac:dyDescent="0.3">
      <c r="C149" s="11">
        <f t="shared" si="8"/>
        <v>43611</v>
      </c>
      <c r="D149" s="12">
        <v>64487</v>
      </c>
      <c r="E149" s="12">
        <v>37840</v>
      </c>
      <c r="F149" s="12">
        <v>25481</v>
      </c>
      <c r="G149" s="12">
        <v>20221</v>
      </c>
      <c r="H149" s="11">
        <f t="shared" si="7"/>
        <v>43604</v>
      </c>
      <c r="I149" s="13">
        <f>Traffic!D147-Traffic!D140</f>
        <v>-361</v>
      </c>
      <c r="J149" s="13">
        <f>Traffic!D147-Table1[[#This Row],[List of Senders]]</f>
        <v>65659</v>
      </c>
      <c r="K149" s="13">
        <f>Table1[[#This Row],[List of Senders]]-Table1[[#This Row],[Amount Entry]]</f>
        <v>26647</v>
      </c>
      <c r="L149" s="13">
        <f>Table1[[#This Row],[Amount Entry]]-Table1[[#This Row],[UPI PIN Page]]</f>
        <v>12359</v>
      </c>
      <c r="M149" s="13">
        <f>Table1[[#This Row],[UPI PIN Page]]-Table1[[#This Row],[Successful Trasfers]]</f>
        <v>5260</v>
      </c>
      <c r="N149" s="14">
        <f>IFERROR((Table1[[#This Row],[Successful Trasfers]]-G142)/G142, "")</f>
        <v>1.0191337363241244E-2</v>
      </c>
      <c r="O149" s="14">
        <f t="shared" si="6"/>
        <v>-2.6643520443876523</v>
      </c>
      <c r="P149" s="14"/>
    </row>
    <row r="150" spans="3:16" s="12" customFormat="1" hidden="1" x14ac:dyDescent="0.3">
      <c r="C150" s="11">
        <f t="shared" si="8"/>
        <v>43612</v>
      </c>
      <c r="D150" s="12">
        <v>63716</v>
      </c>
      <c r="E150" s="12">
        <v>37522</v>
      </c>
      <c r="F150" s="12">
        <v>25334</v>
      </c>
      <c r="G150" s="12">
        <v>20107</v>
      </c>
      <c r="H150" s="11">
        <f t="shared" si="7"/>
        <v>43605</v>
      </c>
      <c r="I150" s="13">
        <f>Traffic!D148-Traffic!D141</f>
        <v>284</v>
      </c>
      <c r="J150" s="13">
        <f>Traffic!D148-Table1[[#This Row],[List of Senders]]</f>
        <v>66877</v>
      </c>
      <c r="K150" s="13">
        <f>Table1[[#This Row],[List of Senders]]-Table1[[#This Row],[Amount Entry]]</f>
        <v>26194</v>
      </c>
      <c r="L150" s="13">
        <f>Table1[[#This Row],[Amount Entry]]-Table1[[#This Row],[UPI PIN Page]]</f>
        <v>12188</v>
      </c>
      <c r="M150" s="13">
        <f>Table1[[#This Row],[UPI PIN Page]]-Table1[[#This Row],[Successful Trasfers]]</f>
        <v>5227</v>
      </c>
      <c r="N150" s="14">
        <f>IFERROR((Table1[[#This Row],[Successful Trasfers]]-G143)/G143, "")</f>
        <v>2.2736520854526959E-2</v>
      </c>
      <c r="O150" s="14">
        <f t="shared" si="6"/>
        <v>-2.6617368072217467</v>
      </c>
      <c r="P150" s="14"/>
    </row>
    <row r="151" spans="3:16" s="12" customFormat="1" hidden="1" x14ac:dyDescent="0.3">
      <c r="C151" s="11">
        <f t="shared" si="8"/>
        <v>43613</v>
      </c>
      <c r="D151" s="12">
        <v>63633</v>
      </c>
      <c r="E151" s="12">
        <v>36646</v>
      </c>
      <c r="F151" s="12">
        <v>25051</v>
      </c>
      <c r="G151" s="12">
        <v>19331</v>
      </c>
      <c r="H151" s="11">
        <f t="shared" si="7"/>
        <v>43606</v>
      </c>
      <c r="I151" s="13">
        <f>Traffic!D149-Traffic!D142</f>
        <v>691</v>
      </c>
      <c r="J151" s="13">
        <f>Traffic!D149-Table1[[#This Row],[List of Senders]]</f>
        <v>67246</v>
      </c>
      <c r="K151" s="13">
        <f>Table1[[#This Row],[List of Senders]]-Table1[[#This Row],[Amount Entry]]</f>
        <v>26987</v>
      </c>
      <c r="L151" s="13">
        <f>Table1[[#This Row],[Amount Entry]]-Table1[[#This Row],[UPI PIN Page]]</f>
        <v>11595</v>
      </c>
      <c r="M151" s="13">
        <f>Table1[[#This Row],[UPI PIN Page]]-Table1[[#This Row],[Successful Trasfers]]</f>
        <v>5720</v>
      </c>
      <c r="N151" s="14">
        <f>IFERROR((Table1[[#This Row],[Successful Trasfers]]-G144)/G144, "")</f>
        <v>1.1035564853556485E-2</v>
      </c>
      <c r="O151" s="14">
        <f t="shared" si="6"/>
        <v>-2.6592228692098376</v>
      </c>
      <c r="P151" s="14"/>
    </row>
    <row r="152" spans="3:16" s="12" customFormat="1" hidden="1" x14ac:dyDescent="0.3">
      <c r="C152" s="11">
        <f t="shared" si="8"/>
        <v>43614</v>
      </c>
      <c r="D152" s="12">
        <v>62974</v>
      </c>
      <c r="E152" s="12">
        <v>36625</v>
      </c>
      <c r="F152" s="12">
        <v>25135</v>
      </c>
      <c r="G152" s="12">
        <v>19645</v>
      </c>
      <c r="H152" s="11">
        <f t="shared" si="7"/>
        <v>43607</v>
      </c>
      <c r="I152" s="13">
        <f>Traffic!D150-Traffic!D143</f>
        <v>449</v>
      </c>
      <c r="J152" s="13">
        <f>Traffic!D150-Table1[[#This Row],[List of Senders]]</f>
        <v>67733</v>
      </c>
      <c r="K152" s="13">
        <f>Table1[[#This Row],[List of Senders]]-Table1[[#This Row],[Amount Entry]]</f>
        <v>26349</v>
      </c>
      <c r="L152" s="13">
        <f>Table1[[#This Row],[Amount Entry]]-Table1[[#This Row],[UPI PIN Page]]</f>
        <v>11490</v>
      </c>
      <c r="M152" s="13">
        <f>Table1[[#This Row],[UPI PIN Page]]-Table1[[#This Row],[Successful Trasfers]]</f>
        <v>5490</v>
      </c>
      <c r="N152" s="14">
        <f>IFERROR((Table1[[#This Row],[Successful Trasfers]]-G145)/G145, "")</f>
        <v>-6.8604210127062387E-2</v>
      </c>
      <c r="O152" s="14">
        <f t="shared" si="6"/>
        <v>-2.6581776731768101</v>
      </c>
      <c r="P152" s="14"/>
    </row>
    <row r="153" spans="3:16" s="12" customFormat="1" hidden="1" x14ac:dyDescent="0.3">
      <c r="C153" s="11">
        <f t="shared" si="8"/>
        <v>43615</v>
      </c>
      <c r="D153" s="12">
        <v>62783</v>
      </c>
      <c r="E153" s="12">
        <v>36564</v>
      </c>
      <c r="F153" s="12">
        <v>24867</v>
      </c>
      <c r="G153" s="12">
        <v>19575</v>
      </c>
      <c r="H153" s="11">
        <f t="shared" si="7"/>
        <v>43608</v>
      </c>
      <c r="I153" s="13">
        <f>Traffic!D151-Traffic!D144</f>
        <v>-365</v>
      </c>
      <c r="J153" s="13">
        <f>Traffic!D151-Table1[[#This Row],[List of Senders]]</f>
        <v>67365</v>
      </c>
      <c r="K153" s="13">
        <f>Table1[[#This Row],[List of Senders]]-Table1[[#This Row],[Amount Entry]]</f>
        <v>26219</v>
      </c>
      <c r="L153" s="13">
        <f>Table1[[#This Row],[Amount Entry]]-Table1[[#This Row],[UPI PIN Page]]</f>
        <v>11697</v>
      </c>
      <c r="M153" s="13">
        <f>Table1[[#This Row],[UPI PIN Page]]-Table1[[#This Row],[Successful Trasfers]]</f>
        <v>5292</v>
      </c>
      <c r="N153" s="14">
        <f>IFERROR((Table1[[#This Row],[Successful Trasfers]]-G146)/G146, "")</f>
        <v>-3.4110579370736178E-3</v>
      </c>
      <c r="O153" s="14">
        <f t="shared" si="6"/>
        <v>-2.6563853242903517</v>
      </c>
      <c r="P153" s="14"/>
    </row>
    <row r="154" spans="3:16" s="8" customFormat="1" x14ac:dyDescent="0.3">
      <c r="C154" s="7">
        <f t="shared" si="8"/>
        <v>43616</v>
      </c>
      <c r="D154" s="8">
        <v>63652</v>
      </c>
      <c r="E154" s="8">
        <v>37421</v>
      </c>
      <c r="F154" s="8">
        <v>25221</v>
      </c>
      <c r="G154" s="8">
        <v>7771</v>
      </c>
      <c r="H154" s="7">
        <f t="shared" si="7"/>
        <v>43609</v>
      </c>
      <c r="I154" s="9">
        <f>Traffic!D152-Traffic!D145</f>
        <v>-358</v>
      </c>
      <c r="J154" s="9">
        <f>Traffic!D152-Table1[[#This Row],[List of Senders]]</f>
        <v>66650</v>
      </c>
      <c r="K154" s="9">
        <f>Table1[[#This Row],[List of Senders]]-Table1[[#This Row],[Amount Entry]]</f>
        <v>26231</v>
      </c>
      <c r="L154" s="9">
        <f>Table1[[#This Row],[Amount Entry]]-Table1[[#This Row],[UPI PIN Page]]</f>
        <v>12200</v>
      </c>
      <c r="M154" s="9">
        <f>Table1[[#This Row],[UPI PIN Page]]-Table1[[#This Row],[Successful Trasfers]]</f>
        <v>17450</v>
      </c>
      <c r="N154" s="10">
        <f>IFERROR((Table1[[#This Row],[Successful Trasfers]]-G147)/G147, "")</f>
        <v>-0.62020429109036701</v>
      </c>
      <c r="O154" s="10">
        <f t="shared" si="6"/>
        <v>-2.6547416720550046</v>
      </c>
      <c r="P154" s="10"/>
    </row>
    <row r="155" spans="3:16" s="12" customFormat="1" hidden="1" x14ac:dyDescent="0.3">
      <c r="C155" s="11">
        <f t="shared" si="8"/>
        <v>43617</v>
      </c>
      <c r="D155" s="12">
        <v>64232</v>
      </c>
      <c r="E155" s="12">
        <v>38147</v>
      </c>
      <c r="F155" s="12">
        <v>25997</v>
      </c>
      <c r="G155" s="12">
        <v>20436</v>
      </c>
      <c r="H155" s="11">
        <f t="shared" si="7"/>
        <v>43610</v>
      </c>
      <c r="I155" s="13">
        <f>Traffic!D153-Traffic!D146</f>
        <v>-64</v>
      </c>
      <c r="J155" s="13">
        <f>Traffic!D153-Table1[[#This Row],[List of Senders]]</f>
        <v>66162</v>
      </c>
      <c r="K155" s="13">
        <f>Table1[[#This Row],[List of Senders]]-Table1[[#This Row],[Amount Entry]]</f>
        <v>26085</v>
      </c>
      <c r="L155" s="13">
        <f>Table1[[#This Row],[Amount Entry]]-Table1[[#This Row],[UPI PIN Page]]</f>
        <v>12150</v>
      </c>
      <c r="M155" s="13">
        <f>Table1[[#This Row],[UPI PIN Page]]-Table1[[#This Row],[Successful Trasfers]]</f>
        <v>5561</v>
      </c>
      <c r="N155" s="14">
        <f>IFERROR((Table1[[#This Row],[Successful Trasfers]]-G148)/G148, "")</f>
        <v>6.2162162162162166E-2</v>
      </c>
      <c r="O155" s="14">
        <f t="shared" si="6"/>
        <v>-2.6318463706236379</v>
      </c>
      <c r="P155" s="14"/>
    </row>
    <row r="156" spans="3:16" s="12" customFormat="1" hidden="1" x14ac:dyDescent="0.3">
      <c r="C156" s="11">
        <f t="shared" si="8"/>
        <v>43618</v>
      </c>
      <c r="D156" s="12">
        <v>62248</v>
      </c>
      <c r="E156" s="12">
        <v>37106</v>
      </c>
      <c r="F156" s="12">
        <v>25588</v>
      </c>
      <c r="G156" s="12">
        <v>19973</v>
      </c>
      <c r="H156" s="11">
        <f t="shared" si="7"/>
        <v>43611</v>
      </c>
      <c r="I156" s="13">
        <f>Traffic!D154-Traffic!D147</f>
        <v>82</v>
      </c>
      <c r="J156" s="13">
        <f>Traffic!D154-Table1[[#This Row],[List of Senders]]</f>
        <v>67980</v>
      </c>
      <c r="K156" s="13">
        <f>Table1[[#This Row],[List of Senders]]-Table1[[#This Row],[Amount Entry]]</f>
        <v>25142</v>
      </c>
      <c r="L156" s="13">
        <f>Table1[[#This Row],[Amount Entry]]-Table1[[#This Row],[UPI PIN Page]]</f>
        <v>11518</v>
      </c>
      <c r="M156" s="13">
        <f>Table1[[#This Row],[UPI PIN Page]]-Table1[[#This Row],[Successful Trasfers]]</f>
        <v>5615</v>
      </c>
      <c r="N156" s="14">
        <f>IFERROR((Table1[[#This Row],[Successful Trasfers]]-G149)/G149, "")</f>
        <v>-1.2264477523366797E-2</v>
      </c>
      <c r="O156" s="14">
        <f t="shared" si="6"/>
        <v>-2.6291179467194588</v>
      </c>
      <c r="P156" s="14"/>
    </row>
    <row r="157" spans="3:16" s="12" customFormat="1" hidden="1" x14ac:dyDescent="0.3">
      <c r="C157" s="11">
        <f t="shared" si="8"/>
        <v>43619</v>
      </c>
      <c r="D157" s="12">
        <v>62731</v>
      </c>
      <c r="E157" s="12">
        <v>35907</v>
      </c>
      <c r="F157" s="12">
        <v>24779</v>
      </c>
      <c r="G157" s="12">
        <v>19810</v>
      </c>
      <c r="H157" s="11">
        <f t="shared" si="7"/>
        <v>43612</v>
      </c>
      <c r="I157" s="13">
        <f>Traffic!D155-Traffic!D148</f>
        <v>-283</v>
      </c>
      <c r="J157" s="13">
        <f>Traffic!D155-Table1[[#This Row],[List of Senders]]</f>
        <v>67579</v>
      </c>
      <c r="K157" s="13">
        <f>Table1[[#This Row],[List of Senders]]-Table1[[#This Row],[Amount Entry]]</f>
        <v>26824</v>
      </c>
      <c r="L157" s="13">
        <f>Table1[[#This Row],[Amount Entry]]-Table1[[#This Row],[UPI PIN Page]]</f>
        <v>11128</v>
      </c>
      <c r="M157" s="13">
        <f>Table1[[#This Row],[UPI PIN Page]]-Table1[[#This Row],[Successful Trasfers]]</f>
        <v>4969</v>
      </c>
      <c r="N157" s="14">
        <f>IFERROR((Table1[[#This Row],[Successful Trasfers]]-G150)/G150, "")</f>
        <v>-1.4770975282240017E-2</v>
      </c>
      <c r="O157" s="14">
        <f t="shared" si="6"/>
        <v>-2.6267869632939864</v>
      </c>
      <c r="P157" s="14"/>
    </row>
    <row r="158" spans="3:16" s="12" customFormat="1" hidden="1" x14ac:dyDescent="0.3">
      <c r="C158" s="11">
        <f t="shared" si="8"/>
        <v>43620</v>
      </c>
      <c r="D158" s="12">
        <v>63208</v>
      </c>
      <c r="E158" s="12">
        <v>37197</v>
      </c>
      <c r="F158" s="12">
        <v>25476</v>
      </c>
      <c r="G158" s="12">
        <v>20268</v>
      </c>
      <c r="H158" s="11">
        <f t="shared" si="7"/>
        <v>43613</v>
      </c>
      <c r="I158" s="13">
        <f>Traffic!D156-Traffic!D149</f>
        <v>-12</v>
      </c>
      <c r="J158" s="13">
        <f>Traffic!D156-Table1[[#This Row],[List of Senders]]</f>
        <v>67659</v>
      </c>
      <c r="K158" s="13">
        <f>Table1[[#This Row],[List of Senders]]-Table1[[#This Row],[Amount Entry]]</f>
        <v>26011</v>
      </c>
      <c r="L158" s="13">
        <f>Table1[[#This Row],[Amount Entry]]-Table1[[#This Row],[UPI PIN Page]]</f>
        <v>11721</v>
      </c>
      <c r="M158" s="13">
        <f>Table1[[#This Row],[UPI PIN Page]]-Table1[[#This Row],[Successful Trasfers]]</f>
        <v>5208</v>
      </c>
      <c r="N158" s="14">
        <f>IFERROR((Table1[[#This Row],[Successful Trasfers]]-G151)/G151, "")</f>
        <v>4.8471367233976513E-2</v>
      </c>
      <c r="O158" s="14">
        <f t="shared" si="6"/>
        <v>-2.6247172285953555</v>
      </c>
      <c r="P158" s="14"/>
    </row>
    <row r="159" spans="3:16" s="12" customFormat="1" hidden="1" x14ac:dyDescent="0.3">
      <c r="C159" s="11">
        <f t="shared" si="8"/>
        <v>43621</v>
      </c>
      <c r="D159" s="12">
        <v>64033</v>
      </c>
      <c r="E159" s="12">
        <v>37965</v>
      </c>
      <c r="F159" s="12">
        <v>26461</v>
      </c>
      <c r="G159" s="12">
        <v>21092</v>
      </c>
      <c r="H159" s="11">
        <f t="shared" si="7"/>
        <v>43614</v>
      </c>
      <c r="I159" s="13">
        <f>Traffic!D157-Traffic!D150</f>
        <v>107</v>
      </c>
      <c r="J159" s="13">
        <f>Traffic!D157-Table1[[#This Row],[List of Senders]]</f>
        <v>66781</v>
      </c>
      <c r="K159" s="13">
        <f>Table1[[#This Row],[List of Senders]]-Table1[[#This Row],[Amount Entry]]</f>
        <v>26068</v>
      </c>
      <c r="L159" s="13">
        <f>Table1[[#This Row],[Amount Entry]]-Table1[[#This Row],[UPI PIN Page]]</f>
        <v>11504</v>
      </c>
      <c r="M159" s="13">
        <f>Table1[[#This Row],[UPI PIN Page]]-Table1[[#This Row],[Successful Trasfers]]</f>
        <v>5369</v>
      </c>
      <c r="N159" s="14">
        <f>IFERROR((Table1[[#This Row],[Successful Trasfers]]-G152)/G152, "")</f>
        <v>7.3657419190633747E-2</v>
      </c>
      <c r="O159" s="14">
        <f t="shared" si="6"/>
        <v>-2.6220643484076223</v>
      </c>
      <c r="P159" s="14"/>
    </row>
    <row r="160" spans="3:16" s="12" customFormat="1" hidden="1" x14ac:dyDescent="0.3">
      <c r="C160" s="11">
        <f t="shared" si="8"/>
        <v>43622</v>
      </c>
      <c r="D160" s="12">
        <v>64054</v>
      </c>
      <c r="E160" s="12">
        <v>37260</v>
      </c>
      <c r="F160" s="12">
        <v>25109</v>
      </c>
      <c r="G160" s="12">
        <v>19554</v>
      </c>
      <c r="H160" s="11">
        <f t="shared" si="7"/>
        <v>43615</v>
      </c>
      <c r="I160" s="13">
        <f>Traffic!D158-Traffic!D151</f>
        <v>229</v>
      </c>
      <c r="J160" s="13">
        <f>Traffic!D158-Table1[[#This Row],[List of Senders]]</f>
        <v>66323</v>
      </c>
      <c r="K160" s="13">
        <f>Table1[[#This Row],[List of Senders]]-Table1[[#This Row],[Amount Entry]]</f>
        <v>26794</v>
      </c>
      <c r="L160" s="13">
        <f>Table1[[#This Row],[Amount Entry]]-Table1[[#This Row],[UPI PIN Page]]</f>
        <v>12151</v>
      </c>
      <c r="M160" s="13">
        <f>Table1[[#This Row],[UPI PIN Page]]-Table1[[#This Row],[Successful Trasfers]]</f>
        <v>5555</v>
      </c>
      <c r="N160" s="14">
        <f>IFERROR((Table1[[#This Row],[Successful Trasfers]]-G153)/G153, "")</f>
        <v>-1.0727969348659004E-3</v>
      </c>
      <c r="O160" s="14">
        <f t="shared" si="6"/>
        <v>-2.619744113033545</v>
      </c>
      <c r="P160" s="14"/>
    </row>
    <row r="161" spans="3:16" s="12" customFormat="1" hidden="1" x14ac:dyDescent="0.3">
      <c r="C161" s="11">
        <f t="shared" si="8"/>
        <v>43623</v>
      </c>
      <c r="D161" s="12">
        <v>64938</v>
      </c>
      <c r="E161" s="12">
        <v>37066</v>
      </c>
      <c r="F161" s="12">
        <v>25790</v>
      </c>
      <c r="G161" s="12">
        <v>20629</v>
      </c>
      <c r="H161" s="11">
        <f t="shared" si="7"/>
        <v>43616</v>
      </c>
      <c r="I161" s="13">
        <f>Traffic!D159-Traffic!D152</f>
        <v>728</v>
      </c>
      <c r="J161" s="13">
        <f>Traffic!D159-Table1[[#This Row],[List of Senders]]</f>
        <v>66092</v>
      </c>
      <c r="K161" s="13">
        <f>Table1[[#This Row],[List of Senders]]-Table1[[#This Row],[Amount Entry]]</f>
        <v>27872</v>
      </c>
      <c r="L161" s="13">
        <f>Table1[[#This Row],[Amount Entry]]-Table1[[#This Row],[UPI PIN Page]]</f>
        <v>11276</v>
      </c>
      <c r="M161" s="13">
        <f>Table1[[#This Row],[UPI PIN Page]]-Table1[[#This Row],[Successful Trasfers]]</f>
        <v>5161</v>
      </c>
      <c r="N161" s="14">
        <f>IFERROR((Table1[[#This Row],[Successful Trasfers]]-G154)/G154, "")</f>
        <v>1.654613305880839</v>
      </c>
      <c r="O161" s="14">
        <f t="shared" si="6"/>
        <v>-2.6181957207702546</v>
      </c>
      <c r="P161" s="14"/>
    </row>
    <row r="162" spans="3:16" s="12" customFormat="1" hidden="1" x14ac:dyDescent="0.3">
      <c r="C162" s="11">
        <f t="shared" si="8"/>
        <v>43624</v>
      </c>
      <c r="D162" s="12">
        <v>63848</v>
      </c>
      <c r="E162" s="12">
        <v>36801</v>
      </c>
      <c r="F162" s="12">
        <v>24807</v>
      </c>
      <c r="G162" s="12">
        <v>19304</v>
      </c>
      <c r="H162" s="11">
        <f t="shared" si="7"/>
        <v>43617</v>
      </c>
      <c r="I162" s="13">
        <f>Traffic!D160-Traffic!D153</f>
        <v>523</v>
      </c>
      <c r="J162" s="13">
        <f>Traffic!D160-Table1[[#This Row],[List of Senders]]</f>
        <v>67069</v>
      </c>
      <c r="K162" s="13">
        <f>Table1[[#This Row],[List of Senders]]-Table1[[#This Row],[Amount Entry]]</f>
        <v>27047</v>
      </c>
      <c r="L162" s="13">
        <f>Table1[[#This Row],[Amount Entry]]-Table1[[#This Row],[UPI PIN Page]]</f>
        <v>11994</v>
      </c>
      <c r="M162" s="13">
        <f>Table1[[#This Row],[UPI PIN Page]]-Table1[[#This Row],[Successful Trasfers]]</f>
        <v>5503</v>
      </c>
      <c r="N162" s="14">
        <f>IFERROR((Table1[[#This Row],[Successful Trasfers]]-G155)/G155, "")</f>
        <v>-5.5392444705421803E-2</v>
      </c>
      <c r="O162" s="14">
        <f t="shared" si="6"/>
        <v>-2.6154458261754714</v>
      </c>
      <c r="P162" s="14"/>
    </row>
    <row r="163" spans="3:16" s="12" customFormat="1" hidden="1" x14ac:dyDescent="0.3">
      <c r="C163" s="11">
        <f t="shared" si="8"/>
        <v>43625</v>
      </c>
      <c r="D163" s="12">
        <v>64044</v>
      </c>
      <c r="E163" s="12">
        <v>38387</v>
      </c>
      <c r="F163" s="12">
        <v>25822</v>
      </c>
      <c r="G163" s="12">
        <v>20055</v>
      </c>
      <c r="H163" s="11">
        <f t="shared" si="7"/>
        <v>43618</v>
      </c>
      <c r="I163" s="13">
        <f>Traffic!D161-Traffic!D154</f>
        <v>289</v>
      </c>
      <c r="J163" s="13">
        <f>Traffic!D161-Table1[[#This Row],[List of Senders]]</f>
        <v>66473</v>
      </c>
      <c r="K163" s="13">
        <f>Table1[[#This Row],[List of Senders]]-Table1[[#This Row],[Amount Entry]]</f>
        <v>25657</v>
      </c>
      <c r="L163" s="13">
        <f>Table1[[#This Row],[Amount Entry]]-Table1[[#This Row],[UPI PIN Page]]</f>
        <v>12565</v>
      </c>
      <c r="M163" s="13">
        <f>Table1[[#This Row],[UPI PIN Page]]-Table1[[#This Row],[Successful Trasfers]]</f>
        <v>5767</v>
      </c>
      <c r="N163" s="14">
        <f>IFERROR((Table1[[#This Row],[Successful Trasfers]]-G156)/G156, "")</f>
        <v>4.105542482351174E-3</v>
      </c>
      <c r="O163" s="14">
        <f t="shared" si="6"/>
        <v>-2.6145390754926097</v>
      </c>
      <c r="P163" s="14"/>
    </row>
    <row r="164" spans="3:16" s="12" customFormat="1" hidden="1" x14ac:dyDescent="0.3">
      <c r="C164" s="11">
        <f t="shared" si="8"/>
        <v>43626</v>
      </c>
      <c r="D164" s="12">
        <v>64214</v>
      </c>
      <c r="E164" s="12">
        <v>37584</v>
      </c>
      <c r="F164" s="12">
        <v>25429</v>
      </c>
      <c r="G164" s="12">
        <v>19865</v>
      </c>
      <c r="H164" s="11">
        <f t="shared" si="7"/>
        <v>43619</v>
      </c>
      <c r="I164" s="13">
        <f>Traffic!D162-Traffic!D155</f>
        <v>-5</v>
      </c>
      <c r="J164" s="13">
        <f>Traffic!D162-Table1[[#This Row],[List of Senders]]</f>
        <v>66091</v>
      </c>
      <c r="K164" s="13">
        <f>Table1[[#This Row],[List of Senders]]-Table1[[#This Row],[Amount Entry]]</f>
        <v>26630</v>
      </c>
      <c r="L164" s="13">
        <f>Table1[[#This Row],[Amount Entry]]-Table1[[#This Row],[UPI PIN Page]]</f>
        <v>12155</v>
      </c>
      <c r="M164" s="13">
        <f>Table1[[#This Row],[UPI PIN Page]]-Table1[[#This Row],[Successful Trasfers]]</f>
        <v>5564</v>
      </c>
      <c r="N164" s="14">
        <f>IFERROR((Table1[[#This Row],[Successful Trasfers]]-G157)/G157, "")</f>
        <v>2.7763755678950025E-3</v>
      </c>
      <c r="O164" s="14">
        <f t="shared" si="6"/>
        <v>-2.6120809258933417</v>
      </c>
      <c r="P164" s="14"/>
    </row>
    <row r="165" spans="3:16" s="12" customFormat="1" hidden="1" x14ac:dyDescent="0.3">
      <c r="C165" s="11">
        <f t="shared" si="8"/>
        <v>43627</v>
      </c>
      <c r="D165" s="12">
        <v>61310</v>
      </c>
      <c r="E165" s="12">
        <v>35995</v>
      </c>
      <c r="F165" s="12">
        <v>24170</v>
      </c>
      <c r="G165" s="12">
        <v>18971</v>
      </c>
      <c r="H165" s="11">
        <f t="shared" si="7"/>
        <v>43620</v>
      </c>
      <c r="I165" s="13">
        <f>Traffic!D163-Traffic!D156</f>
        <v>-502</v>
      </c>
      <c r="J165" s="13">
        <f>Traffic!D163-Table1[[#This Row],[List of Senders]]</f>
        <v>69055</v>
      </c>
      <c r="K165" s="13">
        <f>Table1[[#This Row],[List of Senders]]-Table1[[#This Row],[Amount Entry]]</f>
        <v>25315</v>
      </c>
      <c r="L165" s="13">
        <f>Table1[[#This Row],[Amount Entry]]-Table1[[#This Row],[UPI PIN Page]]</f>
        <v>11825</v>
      </c>
      <c r="M165" s="13">
        <f>Table1[[#This Row],[UPI PIN Page]]-Table1[[#This Row],[Successful Trasfers]]</f>
        <v>5199</v>
      </c>
      <c r="N165" s="14">
        <f>IFERROR((Table1[[#This Row],[Successful Trasfers]]-G158)/G158, "")</f>
        <v>-6.3992500493388588E-2</v>
      </c>
      <c r="O165" s="14">
        <f t="shared" si="6"/>
        <v>-2.6098984593554357</v>
      </c>
      <c r="P165" s="14"/>
    </row>
    <row r="166" spans="3:16" s="12" customFormat="1" hidden="1" x14ac:dyDescent="0.3">
      <c r="C166" s="11">
        <f t="shared" si="8"/>
        <v>43628</v>
      </c>
      <c r="D166" s="12">
        <v>61957</v>
      </c>
      <c r="E166" s="12">
        <v>35718</v>
      </c>
      <c r="F166" s="12">
        <v>24431</v>
      </c>
      <c r="G166" s="12">
        <v>19427</v>
      </c>
      <c r="H166" s="11">
        <f t="shared" si="7"/>
        <v>43621</v>
      </c>
      <c r="I166" s="13">
        <f>Traffic!D164-Traffic!D157</f>
        <v>-101</v>
      </c>
      <c r="J166" s="13">
        <f>Traffic!D164-Table1[[#This Row],[List of Senders]]</f>
        <v>68756</v>
      </c>
      <c r="K166" s="13">
        <f>Table1[[#This Row],[List of Senders]]-Table1[[#This Row],[Amount Entry]]</f>
        <v>26239</v>
      </c>
      <c r="L166" s="13">
        <f>Table1[[#This Row],[Amount Entry]]-Table1[[#This Row],[UPI PIN Page]]</f>
        <v>11287</v>
      </c>
      <c r="M166" s="13">
        <f>Table1[[#This Row],[UPI PIN Page]]-Table1[[#This Row],[Successful Trasfers]]</f>
        <v>5004</v>
      </c>
      <c r="N166" s="14">
        <f>IFERROR((Table1[[#This Row],[Successful Trasfers]]-G159)/G159, "")</f>
        <v>-7.8939882419874832E-2</v>
      </c>
      <c r="O166" s="14">
        <f t="shared" si="6"/>
        <v>-2.6100275914382531</v>
      </c>
      <c r="P166" s="14"/>
    </row>
    <row r="167" spans="3:16" s="12" customFormat="1" hidden="1" x14ac:dyDescent="0.3">
      <c r="C167" s="11">
        <f t="shared" si="8"/>
        <v>43629</v>
      </c>
      <c r="D167" s="12">
        <v>62823</v>
      </c>
      <c r="E167" s="12">
        <v>37266</v>
      </c>
      <c r="F167" s="12">
        <v>25899</v>
      </c>
      <c r="G167" s="12">
        <v>20154</v>
      </c>
      <c r="H167" s="11">
        <f t="shared" si="7"/>
        <v>43622</v>
      </c>
      <c r="I167" s="13">
        <f>Traffic!D165-Traffic!D158</f>
        <v>44</v>
      </c>
      <c r="J167" s="13">
        <f>Traffic!D165-Table1[[#This Row],[List of Senders]]</f>
        <v>67598</v>
      </c>
      <c r="K167" s="13">
        <f>Table1[[#This Row],[List of Senders]]-Table1[[#This Row],[Amount Entry]]</f>
        <v>25557</v>
      </c>
      <c r="L167" s="13">
        <f>Table1[[#This Row],[Amount Entry]]-Table1[[#This Row],[UPI PIN Page]]</f>
        <v>11367</v>
      </c>
      <c r="M167" s="13">
        <f>Table1[[#This Row],[UPI PIN Page]]-Table1[[#This Row],[Successful Trasfers]]</f>
        <v>5745</v>
      </c>
      <c r="N167" s="14">
        <f>IFERROR((Table1[[#This Row],[Successful Trasfers]]-G160)/G160, "")</f>
        <v>3.0684258975145751E-2</v>
      </c>
      <c r="O167" s="14">
        <f t="shared" si="6"/>
        <v>-2.6087849099180942</v>
      </c>
      <c r="P167" s="14"/>
    </row>
    <row r="168" spans="3:16" s="12" customFormat="1" hidden="1" x14ac:dyDescent="0.3">
      <c r="C168" s="11">
        <f t="shared" si="8"/>
        <v>43630</v>
      </c>
      <c r="D168" s="12">
        <v>23525</v>
      </c>
      <c r="E168" s="12">
        <v>13745</v>
      </c>
      <c r="F168" s="12">
        <v>9260</v>
      </c>
      <c r="G168" s="12">
        <v>7289</v>
      </c>
      <c r="H168" s="11">
        <f t="shared" si="7"/>
        <v>43623</v>
      </c>
      <c r="I168" s="13">
        <f>Traffic!D166-Traffic!D159</f>
        <v>-258</v>
      </c>
      <c r="J168" s="13">
        <f>Traffic!D166-Table1[[#This Row],[List of Senders]]</f>
        <v>107247</v>
      </c>
      <c r="K168" s="13">
        <f>Table1[[#This Row],[List of Senders]]-Table1[[#This Row],[Amount Entry]]</f>
        <v>9780</v>
      </c>
      <c r="L168" s="13">
        <f>Table1[[#This Row],[Amount Entry]]-Table1[[#This Row],[UPI PIN Page]]</f>
        <v>4485</v>
      </c>
      <c r="M168" s="13">
        <f>Table1[[#This Row],[UPI PIN Page]]-Table1[[#This Row],[Successful Trasfers]]</f>
        <v>1971</v>
      </c>
      <c r="N168" s="14">
        <f>IFERROR((Table1[[#This Row],[Successful Trasfers]]-G161)/G161, "")</f>
        <v>-0.64666246546124384</v>
      </c>
      <c r="O168" s="14">
        <f t="shared" si="6"/>
        <v>-2.6062062984943801</v>
      </c>
      <c r="P168" s="14"/>
    </row>
    <row r="169" spans="3:16" s="12" customFormat="1" hidden="1" x14ac:dyDescent="0.3">
      <c r="C169" s="11">
        <f t="shared" si="8"/>
        <v>43631</v>
      </c>
      <c r="D169" s="12">
        <v>63833</v>
      </c>
      <c r="E169" s="12">
        <v>37240</v>
      </c>
      <c r="F169" s="12">
        <v>25602</v>
      </c>
      <c r="G169" s="12">
        <v>20310</v>
      </c>
      <c r="H169" s="11">
        <f t="shared" si="7"/>
        <v>43624</v>
      </c>
      <c r="I169" s="13">
        <f>Traffic!D167-Traffic!D160</f>
        <v>-351</v>
      </c>
      <c r="J169" s="13">
        <f>Traffic!D167-Table1[[#This Row],[List of Senders]]</f>
        <v>66733</v>
      </c>
      <c r="K169" s="13">
        <f>Table1[[#This Row],[List of Senders]]-Table1[[#This Row],[Amount Entry]]</f>
        <v>26593</v>
      </c>
      <c r="L169" s="13">
        <f>Table1[[#This Row],[Amount Entry]]-Table1[[#This Row],[UPI PIN Page]]</f>
        <v>11638</v>
      </c>
      <c r="M169" s="13">
        <f>Table1[[#This Row],[UPI PIN Page]]-Table1[[#This Row],[Successful Trasfers]]</f>
        <v>5292</v>
      </c>
      <c r="N169" s="14">
        <f>IFERROR((Table1[[#This Row],[Successful Trasfers]]-G162)/G162, "")</f>
        <v>5.2113551595524242E-2</v>
      </c>
      <c r="O169" s="14">
        <f t="shared" si="6"/>
        <v>-2.5637385803472772</v>
      </c>
      <c r="P169" s="14"/>
    </row>
    <row r="170" spans="3:16" s="12" customFormat="1" hidden="1" x14ac:dyDescent="0.3">
      <c r="C170" s="11">
        <f t="shared" si="8"/>
        <v>43632</v>
      </c>
      <c r="D170" s="12">
        <v>64381</v>
      </c>
      <c r="E170" s="12">
        <v>37212</v>
      </c>
      <c r="F170" s="12">
        <v>25386</v>
      </c>
      <c r="G170" s="12">
        <v>20001</v>
      </c>
      <c r="H170" s="11">
        <f t="shared" si="7"/>
        <v>43625</v>
      </c>
      <c r="I170" s="13">
        <f>Traffic!D168-Traffic!D161</f>
        <v>527</v>
      </c>
      <c r="J170" s="13">
        <f>Traffic!D168-Table1[[#This Row],[List of Senders]]</f>
        <v>66663</v>
      </c>
      <c r="K170" s="13">
        <f>Table1[[#This Row],[List of Senders]]-Table1[[#This Row],[Amount Entry]]</f>
        <v>27169</v>
      </c>
      <c r="L170" s="13">
        <f>Table1[[#This Row],[Amount Entry]]-Table1[[#This Row],[UPI PIN Page]]</f>
        <v>11826</v>
      </c>
      <c r="M170" s="13">
        <f>Table1[[#This Row],[UPI PIN Page]]-Table1[[#This Row],[Successful Trasfers]]</f>
        <v>5385</v>
      </c>
      <c r="N170" s="14">
        <f>IFERROR((Table1[[#This Row],[Successful Trasfers]]-G163)/G163, "")</f>
        <v>-2.6925953627524308E-3</v>
      </c>
      <c r="O170" s="14">
        <f t="shared" si="6"/>
        <v>-2.5610569130895136</v>
      </c>
      <c r="P170" s="14"/>
    </row>
    <row r="171" spans="3:16" s="12" customFormat="1" hidden="1" x14ac:dyDescent="0.3">
      <c r="C171" s="11">
        <f t="shared" si="8"/>
        <v>43633</v>
      </c>
      <c r="D171" s="12">
        <v>65019</v>
      </c>
      <c r="E171" s="12">
        <v>38205</v>
      </c>
      <c r="F171" s="12">
        <v>26422</v>
      </c>
      <c r="G171" s="12">
        <v>20529</v>
      </c>
      <c r="H171" s="11">
        <f t="shared" si="7"/>
        <v>43626</v>
      </c>
      <c r="I171" s="13">
        <f>Traffic!D169-Traffic!D162</f>
        <v>-213</v>
      </c>
      <c r="J171" s="13">
        <f>Traffic!D169-Table1[[#This Row],[List of Senders]]</f>
        <v>65073</v>
      </c>
      <c r="K171" s="13">
        <f>Table1[[#This Row],[List of Senders]]-Table1[[#This Row],[Amount Entry]]</f>
        <v>26814</v>
      </c>
      <c r="L171" s="13">
        <f>Table1[[#This Row],[Amount Entry]]-Table1[[#This Row],[UPI PIN Page]]</f>
        <v>11783</v>
      </c>
      <c r="M171" s="13">
        <f>Table1[[#This Row],[UPI PIN Page]]-Table1[[#This Row],[Successful Trasfers]]</f>
        <v>5893</v>
      </c>
      <c r="N171" s="14">
        <f>IFERROR((Table1[[#This Row],[Successful Trasfers]]-G164)/G164, "")</f>
        <v>3.3425622954945881E-2</v>
      </c>
      <c r="O171" s="14">
        <f t="shared" si="6"/>
        <v>-2.5587035525685318</v>
      </c>
      <c r="P171" s="14"/>
    </row>
    <row r="172" spans="3:16" s="12" customFormat="1" hidden="1" x14ac:dyDescent="0.3">
      <c r="C172" s="11">
        <f t="shared" si="8"/>
        <v>43634</v>
      </c>
      <c r="D172" s="12">
        <v>64166</v>
      </c>
      <c r="E172" s="12">
        <v>36741</v>
      </c>
      <c r="F172" s="12">
        <v>24700</v>
      </c>
      <c r="G172" s="12">
        <v>19750</v>
      </c>
      <c r="H172" s="11">
        <f t="shared" si="7"/>
        <v>43627</v>
      </c>
      <c r="I172" s="13">
        <f>Traffic!D170-Traffic!D163</f>
        <v>481</v>
      </c>
      <c r="J172" s="13">
        <f>Traffic!D170-Table1[[#This Row],[List of Senders]]</f>
        <v>66680</v>
      </c>
      <c r="K172" s="13">
        <f>Table1[[#This Row],[List of Senders]]-Table1[[#This Row],[Amount Entry]]</f>
        <v>27425</v>
      </c>
      <c r="L172" s="13">
        <f>Table1[[#This Row],[Amount Entry]]-Table1[[#This Row],[UPI PIN Page]]</f>
        <v>12041</v>
      </c>
      <c r="M172" s="13">
        <f>Table1[[#This Row],[UPI PIN Page]]-Table1[[#This Row],[Successful Trasfers]]</f>
        <v>4950</v>
      </c>
      <c r="N172" s="14">
        <f>IFERROR((Table1[[#This Row],[Successful Trasfers]]-G165)/G165, "")</f>
        <v>4.1062674608613146E-2</v>
      </c>
      <c r="O172" s="14">
        <f t="shared" si="6"/>
        <v>-2.5559316021455984</v>
      </c>
      <c r="P172" s="14"/>
    </row>
    <row r="173" spans="3:16" s="12" customFormat="1" hidden="1" x14ac:dyDescent="0.3">
      <c r="C173" s="11">
        <f t="shared" si="8"/>
        <v>43635</v>
      </c>
      <c r="D173" s="12">
        <v>62123</v>
      </c>
      <c r="E173" s="12">
        <v>35577</v>
      </c>
      <c r="F173" s="12">
        <v>34037</v>
      </c>
      <c r="G173" s="12">
        <v>26627</v>
      </c>
      <c r="H173" s="11">
        <f t="shared" si="7"/>
        <v>43628</v>
      </c>
      <c r="I173" s="13">
        <f>Traffic!D171-Traffic!D164</f>
        <v>295</v>
      </c>
      <c r="J173" s="13">
        <f>Traffic!D171-Table1[[#This Row],[List of Senders]]</f>
        <v>68885</v>
      </c>
      <c r="K173" s="13">
        <f>Table1[[#This Row],[List of Senders]]-Table1[[#This Row],[Amount Entry]]</f>
        <v>26546</v>
      </c>
      <c r="L173" s="13">
        <f>Table1[[#This Row],[Amount Entry]]-Table1[[#This Row],[UPI PIN Page]]</f>
        <v>1540</v>
      </c>
      <c r="M173" s="13">
        <f>Table1[[#This Row],[UPI PIN Page]]-Table1[[#This Row],[Successful Trasfers]]</f>
        <v>7410</v>
      </c>
      <c r="N173" s="14">
        <f>IFERROR((Table1[[#This Row],[Successful Trasfers]]-G166)/G166, "")</f>
        <v>0.37061821176712823</v>
      </c>
      <c r="O173" s="14">
        <f t="shared" si="6"/>
        <v>-2.5540106570632335</v>
      </c>
      <c r="P173" s="14"/>
    </row>
    <row r="174" spans="3:16" s="12" customFormat="1" hidden="1" x14ac:dyDescent="0.3">
      <c r="C174" s="11">
        <f t="shared" si="8"/>
        <v>43636</v>
      </c>
      <c r="D174" s="12">
        <v>64282</v>
      </c>
      <c r="E174" s="12">
        <v>37103</v>
      </c>
      <c r="F174" s="12">
        <v>25003</v>
      </c>
      <c r="G174" s="12">
        <v>19334</v>
      </c>
      <c r="H174" s="11">
        <f t="shared" si="7"/>
        <v>43629</v>
      </c>
      <c r="I174" s="13">
        <f>Traffic!D172-Traffic!D165</f>
        <v>261</v>
      </c>
      <c r="J174" s="13">
        <f>Traffic!D172-Table1[[#This Row],[List of Senders]]</f>
        <v>66400</v>
      </c>
      <c r="K174" s="13">
        <f>Table1[[#This Row],[List of Senders]]-Table1[[#This Row],[Amount Entry]]</f>
        <v>27179</v>
      </c>
      <c r="L174" s="13">
        <f>Table1[[#This Row],[Amount Entry]]-Table1[[#This Row],[UPI PIN Page]]</f>
        <v>12100</v>
      </c>
      <c r="M174" s="13">
        <f>Table1[[#This Row],[UPI PIN Page]]-Table1[[#This Row],[Successful Trasfers]]</f>
        <v>5669</v>
      </c>
      <c r="N174" s="14">
        <f>IFERROR((Table1[[#This Row],[Successful Trasfers]]-G167)/G167, "")</f>
        <v>-4.0686712315173165E-2</v>
      </c>
      <c r="O174" s="14">
        <f t="shared" si="6"/>
        <v>-2.6321214785659115</v>
      </c>
      <c r="P174" s="14"/>
    </row>
    <row r="175" spans="3:16" s="12" customFormat="1" hidden="1" x14ac:dyDescent="0.3">
      <c r="C175" s="11">
        <f t="shared" si="8"/>
        <v>43637</v>
      </c>
      <c r="D175" s="12">
        <v>61786</v>
      </c>
      <c r="E175" s="12">
        <v>37065</v>
      </c>
      <c r="F175" s="12">
        <v>24970</v>
      </c>
      <c r="G175" s="12">
        <v>19306</v>
      </c>
      <c r="H175" s="11">
        <f t="shared" si="7"/>
        <v>43630</v>
      </c>
      <c r="I175" s="13">
        <f>Traffic!D173-Traffic!D166</f>
        <v>-89</v>
      </c>
      <c r="J175" s="13">
        <f>Traffic!D173-Table1[[#This Row],[List of Senders]]</f>
        <v>68897</v>
      </c>
      <c r="K175" s="13">
        <f>Table1[[#This Row],[List of Senders]]-Table1[[#This Row],[Amount Entry]]</f>
        <v>24721</v>
      </c>
      <c r="L175" s="13">
        <f>Table1[[#This Row],[Amount Entry]]-Table1[[#This Row],[UPI PIN Page]]</f>
        <v>12095</v>
      </c>
      <c r="M175" s="13">
        <f>Table1[[#This Row],[UPI PIN Page]]-Table1[[#This Row],[Successful Trasfers]]</f>
        <v>5664</v>
      </c>
      <c r="N175" s="14">
        <f>IFERROR((Table1[[#This Row],[Successful Trasfers]]-G168)/G168, "")</f>
        <v>1.6486486486486487</v>
      </c>
      <c r="O175" s="14">
        <f t="shared" si="6"/>
        <v>-2.6311454630780933</v>
      </c>
      <c r="P175" s="14"/>
    </row>
    <row r="176" spans="3:16" s="12" customFormat="1" hidden="1" x14ac:dyDescent="0.3">
      <c r="C176" s="11">
        <f t="shared" si="8"/>
        <v>43638</v>
      </c>
      <c r="D176" s="12">
        <v>63327</v>
      </c>
      <c r="E176" s="12">
        <v>36558</v>
      </c>
      <c r="F176" s="12">
        <v>25561</v>
      </c>
      <c r="G176" s="12">
        <v>20446</v>
      </c>
      <c r="H176" s="11">
        <f t="shared" si="7"/>
        <v>43631</v>
      </c>
      <c r="I176" s="13">
        <f>Traffic!D174-Traffic!D167</f>
        <v>113</v>
      </c>
      <c r="J176" s="13">
        <f>Traffic!D174-Table1[[#This Row],[List of Senders]]</f>
        <v>67352</v>
      </c>
      <c r="K176" s="13">
        <f>Table1[[#This Row],[List of Senders]]-Table1[[#This Row],[Amount Entry]]</f>
        <v>26769</v>
      </c>
      <c r="L176" s="13">
        <f>Table1[[#This Row],[Amount Entry]]-Table1[[#This Row],[UPI PIN Page]]</f>
        <v>10997</v>
      </c>
      <c r="M176" s="13">
        <f>Table1[[#This Row],[UPI PIN Page]]-Table1[[#This Row],[Successful Trasfers]]</f>
        <v>5115</v>
      </c>
      <c r="N176" s="14">
        <f>IFERROR((Table1[[#This Row],[Successful Trasfers]]-G169)/G169, "")</f>
        <v>6.6962087641555881E-3</v>
      </c>
      <c r="O176" s="14">
        <f t="shared" si="6"/>
        <v>-2.630251966317243</v>
      </c>
      <c r="P176" s="14"/>
    </row>
    <row r="177" spans="3:16" s="12" customFormat="1" hidden="1" x14ac:dyDescent="0.3">
      <c r="C177" s="11">
        <f t="shared" si="8"/>
        <v>43639</v>
      </c>
      <c r="D177" s="12">
        <v>64048</v>
      </c>
      <c r="E177" s="12">
        <v>37263</v>
      </c>
      <c r="F177" s="12">
        <v>25573</v>
      </c>
      <c r="G177" s="12">
        <v>20420</v>
      </c>
      <c r="H177" s="11">
        <f t="shared" si="7"/>
        <v>43632</v>
      </c>
      <c r="I177" s="13">
        <f>Traffic!D175-Traffic!D168</f>
        <v>-572</v>
      </c>
      <c r="J177" s="13">
        <f>Traffic!D175-Table1[[#This Row],[List of Senders]]</f>
        <v>66424</v>
      </c>
      <c r="K177" s="13">
        <f>Table1[[#This Row],[List of Senders]]-Table1[[#This Row],[Amount Entry]]</f>
        <v>26785</v>
      </c>
      <c r="L177" s="13">
        <f>Table1[[#This Row],[Amount Entry]]-Table1[[#This Row],[UPI PIN Page]]</f>
        <v>11690</v>
      </c>
      <c r="M177" s="13">
        <f>Table1[[#This Row],[UPI PIN Page]]-Table1[[#This Row],[Successful Trasfers]]</f>
        <v>5153</v>
      </c>
      <c r="N177" s="14">
        <f>IFERROR((Table1[[#This Row],[Successful Trasfers]]-G170)/G170, "")</f>
        <v>2.094895255237238E-2</v>
      </c>
      <c r="O177" s="14">
        <f t="shared" si="6"/>
        <v>-2.6274320583743012</v>
      </c>
      <c r="P177" s="14"/>
    </row>
    <row r="178" spans="3:16" s="12" customFormat="1" hidden="1" x14ac:dyDescent="0.3">
      <c r="C178" s="11">
        <f t="shared" si="8"/>
        <v>43640</v>
      </c>
      <c r="D178" s="12">
        <v>64335</v>
      </c>
      <c r="E178" s="12">
        <v>36973</v>
      </c>
      <c r="F178" s="12">
        <v>25862</v>
      </c>
      <c r="G178" s="12">
        <v>20050</v>
      </c>
      <c r="H178" s="11">
        <f t="shared" si="7"/>
        <v>43633</v>
      </c>
      <c r="I178" s="13">
        <f>Traffic!D176-Traffic!D169</f>
        <v>379</v>
      </c>
      <c r="J178" s="13">
        <f>Traffic!D176-Table1[[#This Row],[List of Senders]]</f>
        <v>66136</v>
      </c>
      <c r="K178" s="13">
        <f>Table1[[#This Row],[List of Senders]]-Table1[[#This Row],[Amount Entry]]</f>
        <v>27362</v>
      </c>
      <c r="L178" s="13">
        <f>Table1[[#This Row],[Amount Entry]]-Table1[[#This Row],[UPI PIN Page]]</f>
        <v>11111</v>
      </c>
      <c r="M178" s="13">
        <f>Table1[[#This Row],[UPI PIN Page]]-Table1[[#This Row],[Successful Trasfers]]</f>
        <v>5812</v>
      </c>
      <c r="N178" s="14">
        <f>IFERROR((Table1[[#This Row],[Successful Trasfers]]-G171)/G171, "")</f>
        <v>-2.3332846217545909E-2</v>
      </c>
      <c r="O178" s="14">
        <f t="shared" si="6"/>
        <v>-2.6246165379732398</v>
      </c>
      <c r="P178" s="14"/>
    </row>
    <row r="179" spans="3:16" s="12" customFormat="1" hidden="1" x14ac:dyDescent="0.3">
      <c r="C179" s="11">
        <f t="shared" si="8"/>
        <v>43641</v>
      </c>
      <c r="D179" s="12">
        <v>63188</v>
      </c>
      <c r="E179" s="12">
        <v>37438</v>
      </c>
      <c r="F179" s="12">
        <v>25094</v>
      </c>
      <c r="G179" s="12">
        <v>19603</v>
      </c>
      <c r="H179" s="11">
        <f t="shared" si="7"/>
        <v>43634</v>
      </c>
      <c r="I179" s="13">
        <f>Traffic!D177-Traffic!D170</f>
        <v>-237</v>
      </c>
      <c r="J179" s="13">
        <f>Traffic!D177-Table1[[#This Row],[List of Senders]]</f>
        <v>67421</v>
      </c>
      <c r="K179" s="13">
        <f>Table1[[#This Row],[List of Senders]]-Table1[[#This Row],[Amount Entry]]</f>
        <v>25750</v>
      </c>
      <c r="L179" s="13">
        <f>Table1[[#This Row],[Amount Entry]]-Table1[[#This Row],[UPI PIN Page]]</f>
        <v>12344</v>
      </c>
      <c r="M179" s="13">
        <f>Table1[[#This Row],[UPI PIN Page]]-Table1[[#This Row],[Successful Trasfers]]</f>
        <v>5491</v>
      </c>
      <c r="N179" s="14">
        <f>IFERROR((Table1[[#This Row],[Successful Trasfers]]-G172)/G172, "")</f>
        <v>-7.4430379746835444E-3</v>
      </c>
      <c r="O179" s="14">
        <f t="shared" si="6"/>
        <v>-2.6221011406702122</v>
      </c>
      <c r="P179" s="14"/>
    </row>
    <row r="180" spans="3:16" s="12" customFormat="1" hidden="1" x14ac:dyDescent="0.3">
      <c r="C180" s="11">
        <f t="shared" si="8"/>
        <v>43642</v>
      </c>
      <c r="D180" s="12">
        <v>61387</v>
      </c>
      <c r="E180" s="12">
        <v>35696</v>
      </c>
      <c r="F180" s="12">
        <v>24383</v>
      </c>
      <c r="G180" s="12">
        <v>18891</v>
      </c>
      <c r="H180" s="11">
        <f t="shared" si="7"/>
        <v>43635</v>
      </c>
      <c r="I180" s="13">
        <f>Traffic!D178-Traffic!D171</f>
        <v>-507</v>
      </c>
      <c r="J180" s="13">
        <f>Traffic!D178-Table1[[#This Row],[List of Senders]]</f>
        <v>69114</v>
      </c>
      <c r="K180" s="13">
        <f>Table1[[#This Row],[List of Senders]]-Table1[[#This Row],[Amount Entry]]</f>
        <v>25691</v>
      </c>
      <c r="L180" s="13">
        <f>Table1[[#This Row],[Amount Entry]]-Table1[[#This Row],[UPI PIN Page]]</f>
        <v>11313</v>
      </c>
      <c r="M180" s="13">
        <f>Table1[[#This Row],[UPI PIN Page]]-Table1[[#This Row],[Successful Trasfers]]</f>
        <v>5492</v>
      </c>
      <c r="N180" s="14">
        <f>IFERROR((Table1[[#This Row],[Successful Trasfers]]-G173)/G173, "")</f>
        <v>-0.29053216659781422</v>
      </c>
      <c r="O180" s="14">
        <f t="shared" si="6"/>
        <v>-2.6204067391469708</v>
      </c>
      <c r="P180" s="14"/>
    </row>
    <row r="181" spans="3:16" s="12" customFormat="1" hidden="1" x14ac:dyDescent="0.3">
      <c r="C181" s="11">
        <f t="shared" si="8"/>
        <v>43643</v>
      </c>
      <c r="D181" s="12">
        <v>62695</v>
      </c>
      <c r="E181" s="12">
        <v>37334</v>
      </c>
      <c r="F181" s="12">
        <v>25256</v>
      </c>
      <c r="G181" s="12">
        <v>19740</v>
      </c>
      <c r="H181" s="11">
        <f t="shared" si="7"/>
        <v>43636</v>
      </c>
      <c r="I181" s="13">
        <f>Traffic!D179-Traffic!D172</f>
        <v>-284</v>
      </c>
      <c r="J181" s="13">
        <f>Traffic!D179-Table1[[#This Row],[List of Senders]]</f>
        <v>67703</v>
      </c>
      <c r="K181" s="13">
        <f>Table1[[#This Row],[List of Senders]]-Table1[[#This Row],[Amount Entry]]</f>
        <v>25361</v>
      </c>
      <c r="L181" s="13">
        <f>Table1[[#This Row],[Amount Entry]]-Table1[[#This Row],[UPI PIN Page]]</f>
        <v>12078</v>
      </c>
      <c r="M181" s="13">
        <f>Table1[[#This Row],[UPI PIN Page]]-Table1[[#This Row],[Successful Trasfers]]</f>
        <v>5516</v>
      </c>
      <c r="N181" s="14">
        <f>IFERROR((Table1[[#This Row],[Successful Trasfers]]-G174)/G174, "")</f>
        <v>2.0999275887038378E-2</v>
      </c>
      <c r="O181" s="14">
        <f t="shared" si="6"/>
        <v>-2.6208960688274336</v>
      </c>
      <c r="P181" s="14"/>
    </row>
    <row r="182" spans="3:16" s="12" customFormat="1" hidden="1" x14ac:dyDescent="0.3">
      <c r="C182" s="11">
        <f t="shared" si="8"/>
        <v>43644</v>
      </c>
      <c r="D182" s="12">
        <v>86163</v>
      </c>
      <c r="E182" s="12">
        <v>49259</v>
      </c>
      <c r="F182" s="12">
        <v>33259</v>
      </c>
      <c r="G182" s="12">
        <v>26025</v>
      </c>
      <c r="H182" s="11">
        <f t="shared" si="7"/>
        <v>43637</v>
      </c>
      <c r="I182" s="13">
        <f>Traffic!D180-Traffic!D173</f>
        <v>-565</v>
      </c>
      <c r="J182" s="13">
        <f>Traffic!D180-Table1[[#This Row],[List of Senders]]</f>
        <v>43955</v>
      </c>
      <c r="K182" s="13">
        <f>Table1[[#This Row],[List of Senders]]-Table1[[#This Row],[Amount Entry]]</f>
        <v>36904</v>
      </c>
      <c r="L182" s="13">
        <f>Table1[[#This Row],[Amount Entry]]-Table1[[#This Row],[UPI PIN Page]]</f>
        <v>16000</v>
      </c>
      <c r="M182" s="13">
        <f>Table1[[#This Row],[UPI PIN Page]]-Table1[[#This Row],[Successful Trasfers]]</f>
        <v>7234</v>
      </c>
      <c r="N182" s="14">
        <f>IFERROR((Table1[[#This Row],[Successful Trasfers]]-G175)/G175, "")</f>
        <v>0.34802652025277114</v>
      </c>
      <c r="O182" s="14">
        <f t="shared" si="6"/>
        <v>-2.618897827726725</v>
      </c>
      <c r="P182" s="14"/>
    </row>
    <row r="183" spans="3:16" s="12" customFormat="1" hidden="1" x14ac:dyDescent="0.3">
      <c r="C183" s="11">
        <f t="shared" si="8"/>
        <v>43645</v>
      </c>
      <c r="D183" s="12">
        <v>62221</v>
      </c>
      <c r="E183" s="12">
        <v>36162</v>
      </c>
      <c r="F183" s="12">
        <v>25298</v>
      </c>
      <c r="G183" s="12">
        <v>26234</v>
      </c>
      <c r="H183" s="11">
        <f t="shared" si="7"/>
        <v>43638</v>
      </c>
      <c r="I183" s="13">
        <f>Traffic!D181-Traffic!D174</f>
        <v>-562</v>
      </c>
      <c r="J183" s="13">
        <f>Traffic!D181-Table1[[#This Row],[List of Senders]]</f>
        <v>67896</v>
      </c>
      <c r="K183" s="13">
        <f>Table1[[#This Row],[List of Senders]]-Table1[[#This Row],[Amount Entry]]</f>
        <v>26059</v>
      </c>
      <c r="L183" s="13">
        <f>Table1[[#This Row],[Amount Entry]]-Table1[[#This Row],[UPI PIN Page]]</f>
        <v>10864</v>
      </c>
      <c r="M183" s="13">
        <f>Table1[[#This Row],[UPI PIN Page]]-Table1[[#This Row],[Successful Trasfers]]</f>
        <v>-936</v>
      </c>
      <c r="N183" s="14">
        <f>IFERROR((Table1[[#This Row],[Successful Trasfers]]-G176)/G176, "")</f>
        <v>0.28308715641201215</v>
      </c>
      <c r="O183" s="14">
        <f t="shared" si="6"/>
        <v>-2.6815131855212333</v>
      </c>
      <c r="P183" s="14"/>
    </row>
    <row r="184" spans="3:16" s="12" customFormat="1" hidden="1" x14ac:dyDescent="0.3">
      <c r="C184" s="11">
        <f t="shared" si="8"/>
        <v>43646</v>
      </c>
      <c r="D184" s="12">
        <v>33252</v>
      </c>
      <c r="E184" s="12">
        <v>19113</v>
      </c>
      <c r="F184" s="12">
        <v>12813</v>
      </c>
      <c r="G184" s="12">
        <v>10083</v>
      </c>
      <c r="H184" s="11">
        <f t="shared" si="7"/>
        <v>43639</v>
      </c>
      <c r="I184" s="13">
        <f>Traffic!D182-Traffic!D175</f>
        <v>-63255</v>
      </c>
      <c r="J184" s="13">
        <f>Traffic!D182-Table1[[#This Row],[List of Senders]]</f>
        <v>33965</v>
      </c>
      <c r="K184" s="13">
        <f>Table1[[#This Row],[List of Senders]]-Table1[[#This Row],[Amount Entry]]</f>
        <v>14139</v>
      </c>
      <c r="L184" s="13">
        <f>Table1[[#This Row],[Amount Entry]]-Table1[[#This Row],[UPI PIN Page]]</f>
        <v>6300</v>
      </c>
      <c r="M184" s="13">
        <f>Table1[[#This Row],[UPI PIN Page]]-Table1[[#This Row],[Successful Trasfers]]</f>
        <v>2730</v>
      </c>
      <c r="N184" s="14">
        <f>IFERROR((Table1[[#This Row],[Successful Trasfers]]-G177)/G177, "")</f>
        <v>-0.50621939275220373</v>
      </c>
      <c r="O184" s="14">
        <f t="shared" si="6"/>
        <v>-2.7526705050530103</v>
      </c>
      <c r="P184" s="14"/>
    </row>
    <row r="185" spans="3:16" s="12" customFormat="1" hidden="1" x14ac:dyDescent="0.3">
      <c r="C185" s="11">
        <f t="shared" si="8"/>
        <v>43647</v>
      </c>
      <c r="D185" s="12">
        <v>63678</v>
      </c>
      <c r="E185" s="12">
        <v>36856</v>
      </c>
      <c r="F185" s="12">
        <v>25010</v>
      </c>
      <c r="G185" s="12">
        <v>19342</v>
      </c>
      <c r="H185" s="11">
        <f t="shared" si="7"/>
        <v>43640</v>
      </c>
      <c r="I185" s="13">
        <f>Traffic!D183-Traffic!D176</f>
        <v>-195</v>
      </c>
      <c r="J185" s="13">
        <f>Traffic!D183-Table1[[#This Row],[List of Senders]]</f>
        <v>66598</v>
      </c>
      <c r="K185" s="13">
        <f>Table1[[#This Row],[List of Senders]]-Table1[[#This Row],[Amount Entry]]</f>
        <v>26822</v>
      </c>
      <c r="L185" s="13">
        <f>Table1[[#This Row],[Amount Entry]]-Table1[[#This Row],[UPI PIN Page]]</f>
        <v>11846</v>
      </c>
      <c r="M185" s="13">
        <f>Table1[[#This Row],[UPI PIN Page]]-Table1[[#This Row],[Successful Trasfers]]</f>
        <v>5668</v>
      </c>
      <c r="N185" s="14">
        <f>IFERROR((Table1[[#This Row],[Successful Trasfers]]-G178)/G178, "")</f>
        <v>-3.5311720698254362E-2</v>
      </c>
      <c r="O185" s="14">
        <f t="shared" si="6"/>
        <v>-2.7670123181569148</v>
      </c>
      <c r="P185" s="14"/>
    </row>
    <row r="186" spans="3:16" s="12" customFormat="1" hidden="1" x14ac:dyDescent="0.3">
      <c r="C186" s="11">
        <f t="shared" si="8"/>
        <v>43648</v>
      </c>
      <c r="D186" s="12">
        <v>63771</v>
      </c>
      <c r="E186" s="12">
        <v>37962</v>
      </c>
      <c r="F186" s="12">
        <v>25821</v>
      </c>
      <c r="G186" s="12">
        <v>20439</v>
      </c>
      <c r="H186" s="11">
        <f t="shared" si="7"/>
        <v>43641</v>
      </c>
      <c r="I186" s="13">
        <f>Traffic!D184-Traffic!D177</f>
        <v>-437</v>
      </c>
      <c r="J186" s="13">
        <f>Traffic!D184-Table1[[#This Row],[List of Senders]]</f>
        <v>66401</v>
      </c>
      <c r="K186" s="13">
        <f>Table1[[#This Row],[List of Senders]]-Table1[[#This Row],[Amount Entry]]</f>
        <v>25809</v>
      </c>
      <c r="L186" s="13">
        <f>Table1[[#This Row],[Amount Entry]]-Table1[[#This Row],[UPI PIN Page]]</f>
        <v>12141</v>
      </c>
      <c r="M186" s="13">
        <f>Table1[[#This Row],[UPI PIN Page]]-Table1[[#This Row],[Successful Trasfers]]</f>
        <v>5382</v>
      </c>
      <c r="N186" s="14">
        <f>IFERROR((Table1[[#This Row],[Successful Trasfers]]-G179)/G179, "")</f>
        <v>4.2646533693822375E-2</v>
      </c>
      <c r="O186" s="14">
        <f t="shared" si="6"/>
        <v>-2.7659100784421371</v>
      </c>
      <c r="P186" s="14"/>
    </row>
    <row r="187" spans="3:16" s="12" customFormat="1" hidden="1" x14ac:dyDescent="0.3">
      <c r="C187" s="11">
        <f t="shared" si="8"/>
        <v>43649</v>
      </c>
      <c r="D187" s="12">
        <v>63951</v>
      </c>
      <c r="E187" s="12">
        <v>37225</v>
      </c>
      <c r="F187" s="12">
        <v>26035</v>
      </c>
      <c r="G187" s="12">
        <v>20666</v>
      </c>
      <c r="H187" s="11">
        <f t="shared" si="7"/>
        <v>43642</v>
      </c>
      <c r="I187" s="13">
        <f>Traffic!D185-Traffic!D178</f>
        <v>-121</v>
      </c>
      <c r="J187" s="13">
        <f>Traffic!D185-Table1[[#This Row],[List of Senders]]</f>
        <v>66429</v>
      </c>
      <c r="K187" s="13">
        <f>Table1[[#This Row],[List of Senders]]-Table1[[#This Row],[Amount Entry]]</f>
        <v>26726</v>
      </c>
      <c r="L187" s="13">
        <f>Table1[[#This Row],[Amount Entry]]-Table1[[#This Row],[UPI PIN Page]]</f>
        <v>11190</v>
      </c>
      <c r="M187" s="13">
        <f>Table1[[#This Row],[UPI PIN Page]]-Table1[[#This Row],[Successful Trasfers]]</f>
        <v>5369</v>
      </c>
      <c r="N187" s="14">
        <f>IFERROR((Table1[[#This Row],[Successful Trasfers]]-G180)/G180, "")</f>
        <v>9.3960086813826685E-2</v>
      </c>
      <c r="O187" s="14">
        <f t="shared" si="6"/>
        <v>-2.7629675824546638</v>
      </c>
      <c r="P187" s="14"/>
    </row>
    <row r="188" spans="3:16" s="12" customFormat="1" hidden="1" x14ac:dyDescent="0.3">
      <c r="C188" s="11">
        <f t="shared" si="8"/>
        <v>43650</v>
      </c>
      <c r="D188" s="12">
        <v>61196</v>
      </c>
      <c r="E188" s="12">
        <v>36319</v>
      </c>
      <c r="F188" s="12">
        <v>25176</v>
      </c>
      <c r="G188" s="12">
        <v>19403</v>
      </c>
      <c r="H188" s="11">
        <f t="shared" si="7"/>
        <v>43643</v>
      </c>
      <c r="I188" s="13">
        <f>Traffic!D186-Traffic!D179</f>
        <v>-359</v>
      </c>
      <c r="J188" s="13">
        <f>Traffic!D186-Table1[[#This Row],[List of Senders]]</f>
        <v>68843</v>
      </c>
      <c r="K188" s="13">
        <f>Table1[[#This Row],[List of Senders]]-Table1[[#This Row],[Amount Entry]]</f>
        <v>24877</v>
      </c>
      <c r="L188" s="13">
        <f>Table1[[#This Row],[Amount Entry]]-Table1[[#This Row],[UPI PIN Page]]</f>
        <v>11143</v>
      </c>
      <c r="M188" s="13">
        <f>Table1[[#This Row],[UPI PIN Page]]-Table1[[#This Row],[Successful Trasfers]]</f>
        <v>5773</v>
      </c>
      <c r="N188" s="14">
        <f>IFERROR((Table1[[#This Row],[Successful Trasfers]]-G181)/G181, "")</f>
        <v>-1.7071935157041539E-2</v>
      </c>
      <c r="O188" s="14">
        <f t="shared" si="6"/>
        <v>-2.7600735728134049</v>
      </c>
      <c r="P188" s="14"/>
    </row>
    <row r="189" spans="3:16" s="12" customFormat="1" hidden="1" x14ac:dyDescent="0.3">
      <c r="C189" s="11">
        <f t="shared" si="8"/>
        <v>43651</v>
      </c>
      <c r="D189" s="12">
        <v>65425</v>
      </c>
      <c r="E189" s="12">
        <v>38672</v>
      </c>
      <c r="F189" s="12">
        <v>26490</v>
      </c>
      <c r="G189" s="12">
        <v>20455</v>
      </c>
      <c r="H189" s="11">
        <f t="shared" si="7"/>
        <v>43644</v>
      </c>
      <c r="I189" s="13">
        <f>Traffic!D187-Traffic!D180</f>
        <v>837</v>
      </c>
      <c r="J189" s="13">
        <f>Traffic!D187-Table1[[#This Row],[List of Senders]]</f>
        <v>65530</v>
      </c>
      <c r="K189" s="13">
        <f>Table1[[#This Row],[List of Senders]]-Table1[[#This Row],[Amount Entry]]</f>
        <v>26753</v>
      </c>
      <c r="L189" s="13">
        <f>Table1[[#This Row],[Amount Entry]]-Table1[[#This Row],[UPI PIN Page]]</f>
        <v>12182</v>
      </c>
      <c r="M189" s="13">
        <f>Table1[[#This Row],[UPI PIN Page]]-Table1[[#This Row],[Successful Trasfers]]</f>
        <v>6035</v>
      </c>
      <c r="N189" s="14">
        <f>IFERROR((Table1[[#This Row],[Successful Trasfers]]-G182)/G182, "")</f>
        <v>-0.21402497598463016</v>
      </c>
      <c r="O189" s="14">
        <f t="shared" si="6"/>
        <v>-2.7587805327266217</v>
      </c>
      <c r="P189" s="14"/>
    </row>
    <row r="190" spans="3:16" s="12" customFormat="1" hidden="1" x14ac:dyDescent="0.3">
      <c r="C190" s="11">
        <f t="shared" si="8"/>
        <v>43652</v>
      </c>
      <c r="D190" s="12">
        <v>62996</v>
      </c>
      <c r="E190" s="12">
        <v>35939</v>
      </c>
      <c r="F190" s="12">
        <v>8752</v>
      </c>
      <c r="G190" s="12">
        <v>6946</v>
      </c>
      <c r="H190" s="11">
        <f t="shared" si="7"/>
        <v>43645</v>
      </c>
      <c r="I190" s="13">
        <f>Traffic!D188-Traffic!D181</f>
        <v>852</v>
      </c>
      <c r="J190" s="13">
        <f>Traffic!D188-Table1[[#This Row],[List of Senders]]</f>
        <v>67973</v>
      </c>
      <c r="K190" s="13">
        <f>Table1[[#This Row],[List of Senders]]-Table1[[#This Row],[Amount Entry]]</f>
        <v>27057</v>
      </c>
      <c r="L190" s="13">
        <f>Table1[[#This Row],[Amount Entry]]-Table1[[#This Row],[UPI PIN Page]]</f>
        <v>27187</v>
      </c>
      <c r="M190" s="13">
        <f>Table1[[#This Row],[UPI PIN Page]]-Table1[[#This Row],[Successful Trasfers]]</f>
        <v>1806</v>
      </c>
      <c r="N190" s="14">
        <f>IFERROR((Table1[[#This Row],[Successful Trasfers]]-G183)/G183, "")</f>
        <v>-0.73522909201799191</v>
      </c>
      <c r="O190" s="14">
        <f t="shared" si="6"/>
        <v>-2.7558263344334719</v>
      </c>
      <c r="P190" s="14"/>
    </row>
    <row r="191" spans="3:16" s="12" customFormat="1" hidden="1" x14ac:dyDescent="0.3">
      <c r="C191" s="11">
        <f t="shared" si="8"/>
        <v>43653</v>
      </c>
      <c r="D191" s="12">
        <v>64706</v>
      </c>
      <c r="E191" s="12">
        <v>37451</v>
      </c>
      <c r="F191" s="12">
        <v>25485</v>
      </c>
      <c r="G191" s="12">
        <v>19755</v>
      </c>
      <c r="H191" s="11">
        <f t="shared" si="7"/>
        <v>43646</v>
      </c>
      <c r="I191" s="13">
        <f>Traffic!D189-Traffic!D182</f>
        <v>63741</v>
      </c>
      <c r="J191" s="13">
        <f>Traffic!D189-Table1[[#This Row],[List of Senders]]</f>
        <v>66252</v>
      </c>
      <c r="K191" s="13">
        <f>Table1[[#This Row],[List of Senders]]-Table1[[#This Row],[Amount Entry]]</f>
        <v>27255</v>
      </c>
      <c r="L191" s="13">
        <f>Table1[[#This Row],[Amount Entry]]-Table1[[#This Row],[UPI PIN Page]]</f>
        <v>11966</v>
      </c>
      <c r="M191" s="13">
        <f>Table1[[#This Row],[UPI PIN Page]]-Table1[[#This Row],[Successful Trasfers]]</f>
        <v>5730</v>
      </c>
      <c r="N191" s="14">
        <f>IFERROR((Table1[[#This Row],[Successful Trasfers]]-G184)/G184, "")</f>
        <v>0.95923832192799763</v>
      </c>
      <c r="O191" s="14">
        <f t="shared" si="6"/>
        <v>-2.695270312374181</v>
      </c>
      <c r="P191" s="14"/>
    </row>
    <row r="192" spans="3:16" s="12" customFormat="1" hidden="1" x14ac:dyDescent="0.3">
      <c r="C192" s="11">
        <f t="shared" si="8"/>
        <v>43654</v>
      </c>
      <c r="D192" s="12">
        <v>61231</v>
      </c>
      <c r="E192" s="12">
        <v>35532</v>
      </c>
      <c r="F192" s="12">
        <v>24197</v>
      </c>
      <c r="G192" s="12">
        <v>18946</v>
      </c>
      <c r="H192" s="11">
        <f t="shared" si="7"/>
        <v>43647</v>
      </c>
      <c r="I192" s="13">
        <f>Traffic!D190-Traffic!D183</f>
        <v>-217</v>
      </c>
      <c r="J192" s="13">
        <f>Traffic!D190-Table1[[#This Row],[List of Senders]]</f>
        <v>68828</v>
      </c>
      <c r="K192" s="13">
        <f>Table1[[#This Row],[List of Senders]]-Table1[[#This Row],[Amount Entry]]</f>
        <v>25699</v>
      </c>
      <c r="L192" s="13">
        <f>Table1[[#This Row],[Amount Entry]]-Table1[[#This Row],[UPI PIN Page]]</f>
        <v>11335</v>
      </c>
      <c r="M192" s="13">
        <f>Table1[[#This Row],[UPI PIN Page]]-Table1[[#This Row],[Successful Trasfers]]</f>
        <v>5251</v>
      </c>
      <c r="N192" s="14">
        <f>IFERROR((Table1[[#This Row],[Successful Trasfers]]-G185)/G185, "")</f>
        <v>-2.047358080860304E-2</v>
      </c>
      <c r="O192" s="14">
        <f t="shared" si="6"/>
        <v>-2.6931791047716733</v>
      </c>
      <c r="P192" s="14"/>
    </row>
    <row r="193" spans="3:16" s="12" customFormat="1" hidden="1" x14ac:dyDescent="0.3">
      <c r="C193" s="11">
        <f t="shared" si="8"/>
        <v>43655</v>
      </c>
      <c r="D193" s="12">
        <v>64561</v>
      </c>
      <c r="E193" s="12">
        <v>38336</v>
      </c>
      <c r="F193" s="12">
        <v>25761</v>
      </c>
      <c r="G193" s="12">
        <v>20281</v>
      </c>
      <c r="H193" s="11">
        <f t="shared" si="7"/>
        <v>43648</v>
      </c>
      <c r="I193" s="13">
        <f>Traffic!D191-Traffic!D184</f>
        <v>810</v>
      </c>
      <c r="J193" s="13">
        <f>Traffic!D191-Table1[[#This Row],[List of Senders]]</f>
        <v>66421</v>
      </c>
      <c r="K193" s="13">
        <f>Table1[[#This Row],[List of Senders]]-Table1[[#This Row],[Amount Entry]]</f>
        <v>26225</v>
      </c>
      <c r="L193" s="13">
        <f>Table1[[#This Row],[Amount Entry]]-Table1[[#This Row],[UPI PIN Page]]</f>
        <v>12575</v>
      </c>
      <c r="M193" s="13">
        <f>Table1[[#This Row],[UPI PIN Page]]-Table1[[#This Row],[Successful Trasfers]]</f>
        <v>5480</v>
      </c>
      <c r="N193" s="14">
        <f>IFERROR((Table1[[#This Row],[Successful Trasfers]]-G186)/G186, "")</f>
        <v>-7.7303194872547576E-3</v>
      </c>
      <c r="O193" s="14">
        <f t="shared" si="6"/>
        <v>-2.693627202101061</v>
      </c>
      <c r="P193" s="14"/>
    </row>
    <row r="194" spans="3:16" s="12" customFormat="1" hidden="1" x14ac:dyDescent="0.3">
      <c r="C194" s="11">
        <f t="shared" si="8"/>
        <v>43656</v>
      </c>
      <c r="D194" s="12">
        <v>61650</v>
      </c>
      <c r="E194" s="12">
        <v>36484</v>
      </c>
      <c r="F194" s="12">
        <v>24841</v>
      </c>
      <c r="G194" s="12">
        <v>19440</v>
      </c>
      <c r="H194" s="11">
        <f t="shared" si="7"/>
        <v>43649</v>
      </c>
      <c r="I194" s="13">
        <f>Traffic!D192-Traffic!D185</f>
        <v>429</v>
      </c>
      <c r="J194" s="13">
        <f>Traffic!D192-Table1[[#This Row],[List of Senders]]</f>
        <v>69159</v>
      </c>
      <c r="K194" s="13">
        <f>Table1[[#This Row],[List of Senders]]-Table1[[#This Row],[Amount Entry]]</f>
        <v>25166</v>
      </c>
      <c r="L194" s="13">
        <f>Table1[[#This Row],[Amount Entry]]-Table1[[#This Row],[UPI PIN Page]]</f>
        <v>11643</v>
      </c>
      <c r="M194" s="13">
        <f>Table1[[#This Row],[UPI PIN Page]]-Table1[[#This Row],[Successful Trasfers]]</f>
        <v>5401</v>
      </c>
      <c r="N194" s="14">
        <f>IFERROR((Table1[[#This Row],[Successful Trasfers]]-G187)/G187, "")</f>
        <v>-5.9324494338527052E-2</v>
      </c>
      <c r="O194" s="14">
        <f t="shared" si="6"/>
        <v>-2.6907648023477373</v>
      </c>
      <c r="P194" s="14"/>
    </row>
    <row r="195" spans="3:16" s="12" customFormat="1" hidden="1" x14ac:dyDescent="0.3">
      <c r="C195" s="11">
        <f t="shared" si="8"/>
        <v>43657</v>
      </c>
      <c r="D195" s="12">
        <v>62955</v>
      </c>
      <c r="E195" s="12">
        <v>36583</v>
      </c>
      <c r="F195" s="12">
        <v>25428</v>
      </c>
      <c r="G195" s="12">
        <v>19960</v>
      </c>
      <c r="H195" s="11">
        <f t="shared" si="7"/>
        <v>43650</v>
      </c>
      <c r="I195" s="13">
        <f>Traffic!D193-Traffic!D186</f>
        <v>304</v>
      </c>
      <c r="J195" s="13">
        <f>Traffic!D193-Table1[[#This Row],[List of Senders]]</f>
        <v>67388</v>
      </c>
      <c r="K195" s="13">
        <f>Table1[[#This Row],[List of Senders]]-Table1[[#This Row],[Amount Entry]]</f>
        <v>26372</v>
      </c>
      <c r="L195" s="13">
        <f>Table1[[#This Row],[Amount Entry]]-Table1[[#This Row],[UPI PIN Page]]</f>
        <v>11155</v>
      </c>
      <c r="M195" s="13">
        <f>Table1[[#This Row],[UPI PIN Page]]-Table1[[#This Row],[Successful Trasfers]]</f>
        <v>5468</v>
      </c>
      <c r="N195" s="14">
        <f>IFERROR((Table1[[#This Row],[Successful Trasfers]]-G188)/G188, "")</f>
        <v>2.8706900994691541E-2</v>
      </c>
      <c r="O195" s="14">
        <f t="shared" si="6"/>
        <v>-2.6894818762098844</v>
      </c>
      <c r="P195" s="14"/>
    </row>
    <row r="196" spans="3:16" s="12" customFormat="1" hidden="1" x14ac:dyDescent="0.3">
      <c r="C196" s="11">
        <f t="shared" si="8"/>
        <v>43658</v>
      </c>
      <c r="D196" s="12">
        <v>61494</v>
      </c>
      <c r="E196" s="12">
        <v>36748</v>
      </c>
      <c r="F196" s="12">
        <v>25025</v>
      </c>
      <c r="G196" s="12">
        <v>19747</v>
      </c>
      <c r="H196" s="11">
        <f t="shared" si="7"/>
        <v>43651</v>
      </c>
      <c r="I196" s="13">
        <f>Traffic!D194-Traffic!D187</f>
        <v>-862</v>
      </c>
      <c r="J196" s="13">
        <f>Traffic!D194-Table1[[#This Row],[List of Senders]]</f>
        <v>68599</v>
      </c>
      <c r="K196" s="13">
        <f>Table1[[#This Row],[List of Senders]]-Table1[[#This Row],[Amount Entry]]</f>
        <v>24746</v>
      </c>
      <c r="L196" s="13">
        <f>Table1[[#This Row],[Amount Entry]]-Table1[[#This Row],[UPI PIN Page]]</f>
        <v>11723</v>
      </c>
      <c r="M196" s="13">
        <f>Table1[[#This Row],[UPI PIN Page]]-Table1[[#This Row],[Successful Trasfers]]</f>
        <v>5278</v>
      </c>
      <c r="N196" s="14">
        <f>IFERROR((Table1[[#This Row],[Successful Trasfers]]-G189)/G189, "")</f>
        <v>-3.4612564165240771E-2</v>
      </c>
      <c r="O196" s="14">
        <f t="shared" ref="O196:O259" si="9">SKEW(G196:G1009)</f>
        <v>-2.6869911460318834</v>
      </c>
      <c r="P196" s="14"/>
    </row>
    <row r="197" spans="3:16" s="12" customFormat="1" hidden="1" x14ac:dyDescent="0.3">
      <c r="C197" s="11">
        <f t="shared" si="8"/>
        <v>43659</v>
      </c>
      <c r="D197" s="12">
        <v>63531</v>
      </c>
      <c r="E197" s="12">
        <v>37184</v>
      </c>
      <c r="F197" s="12">
        <v>25088</v>
      </c>
      <c r="G197" s="12">
        <v>19872</v>
      </c>
      <c r="H197" s="11">
        <f t="shared" ref="H197:H260" si="10">C197-7</f>
        <v>43652</v>
      </c>
      <c r="I197" s="13">
        <f>Traffic!D195-Traffic!D188</f>
        <v>-353</v>
      </c>
      <c r="J197" s="13">
        <f>Traffic!D195-Table1[[#This Row],[List of Senders]]</f>
        <v>67085</v>
      </c>
      <c r="K197" s="13">
        <f>Table1[[#This Row],[List of Senders]]-Table1[[#This Row],[Amount Entry]]</f>
        <v>26347</v>
      </c>
      <c r="L197" s="13">
        <f>Table1[[#This Row],[Amount Entry]]-Table1[[#This Row],[UPI PIN Page]]</f>
        <v>12096</v>
      </c>
      <c r="M197" s="13">
        <f>Table1[[#This Row],[UPI PIN Page]]-Table1[[#This Row],[Successful Trasfers]]</f>
        <v>5216</v>
      </c>
      <c r="N197" s="14">
        <f>IFERROR((Table1[[#This Row],[Successful Trasfers]]-G190)/G190, "")</f>
        <v>1.8609271523178808</v>
      </c>
      <c r="O197" s="14">
        <f t="shared" si="9"/>
        <v>-2.684909028329451</v>
      </c>
      <c r="P197" s="14"/>
    </row>
    <row r="198" spans="3:16" s="12" customFormat="1" hidden="1" x14ac:dyDescent="0.3">
      <c r="C198" s="11">
        <f t="shared" ref="C198:C261" si="11">C197+1</f>
        <v>43660</v>
      </c>
      <c r="D198" s="12">
        <v>61971</v>
      </c>
      <c r="E198" s="12">
        <v>36940</v>
      </c>
      <c r="F198" s="12">
        <v>25824</v>
      </c>
      <c r="G198" s="12">
        <v>19902</v>
      </c>
      <c r="H198" s="11">
        <f t="shared" si="10"/>
        <v>43653</v>
      </c>
      <c r="I198" s="13">
        <f>Traffic!D196-Traffic!D189</f>
        <v>33</v>
      </c>
      <c r="J198" s="13">
        <f>Traffic!D196-Table1[[#This Row],[List of Senders]]</f>
        <v>69020</v>
      </c>
      <c r="K198" s="13">
        <f>Table1[[#This Row],[List of Senders]]-Table1[[#This Row],[Amount Entry]]</f>
        <v>25031</v>
      </c>
      <c r="L198" s="13">
        <f>Table1[[#This Row],[Amount Entry]]-Table1[[#This Row],[UPI PIN Page]]</f>
        <v>11116</v>
      </c>
      <c r="M198" s="13">
        <f>Table1[[#This Row],[UPI PIN Page]]-Table1[[#This Row],[Successful Trasfers]]</f>
        <v>5922</v>
      </c>
      <c r="N198" s="14">
        <f>IFERROR((Table1[[#This Row],[Successful Trasfers]]-G191)/G191, "")</f>
        <v>7.4411541381928627E-3</v>
      </c>
      <c r="O198" s="14">
        <f t="shared" si="9"/>
        <v>-2.68256912069364</v>
      </c>
      <c r="P198" s="14"/>
    </row>
    <row r="199" spans="3:16" s="12" customFormat="1" hidden="1" x14ac:dyDescent="0.3">
      <c r="C199" s="11">
        <f t="shared" si="11"/>
        <v>43661</v>
      </c>
      <c r="D199" s="12">
        <v>64637</v>
      </c>
      <c r="E199" s="12">
        <v>38762</v>
      </c>
      <c r="F199" s="12">
        <v>26997</v>
      </c>
      <c r="G199" s="12">
        <v>21036</v>
      </c>
      <c r="H199" s="11">
        <f t="shared" si="10"/>
        <v>43654</v>
      </c>
      <c r="I199" s="13">
        <f>Traffic!D197-Traffic!D190</f>
        <v>549</v>
      </c>
      <c r="J199" s="13">
        <f>Traffic!D197-Table1[[#This Row],[List of Senders]]</f>
        <v>65971</v>
      </c>
      <c r="K199" s="13">
        <f>Table1[[#This Row],[List of Senders]]-Table1[[#This Row],[Amount Entry]]</f>
        <v>25875</v>
      </c>
      <c r="L199" s="13">
        <f>Table1[[#This Row],[Amount Entry]]-Table1[[#This Row],[UPI PIN Page]]</f>
        <v>11765</v>
      </c>
      <c r="M199" s="13">
        <f>Table1[[#This Row],[UPI PIN Page]]-Table1[[#This Row],[Successful Trasfers]]</f>
        <v>5961</v>
      </c>
      <c r="N199" s="14">
        <f>IFERROR((Table1[[#This Row],[Successful Trasfers]]-G192)/G192, "")</f>
        <v>0.11031352264330202</v>
      </c>
      <c r="O199" s="14">
        <f t="shared" si="9"/>
        <v>-2.6801718691052701</v>
      </c>
      <c r="P199" s="14"/>
    </row>
    <row r="200" spans="3:16" s="12" customFormat="1" hidden="1" x14ac:dyDescent="0.3">
      <c r="C200" s="11">
        <f t="shared" si="11"/>
        <v>43662</v>
      </c>
      <c r="D200" s="12">
        <v>63655</v>
      </c>
      <c r="E200" s="12">
        <v>37199</v>
      </c>
      <c r="F200" s="12">
        <v>25741</v>
      </c>
      <c r="G200" s="12">
        <v>19838</v>
      </c>
      <c r="H200" s="11">
        <f t="shared" si="10"/>
        <v>43655</v>
      </c>
      <c r="I200" s="13">
        <f>Traffic!D198-Traffic!D191</f>
        <v>-380</v>
      </c>
      <c r="J200" s="13">
        <f>Traffic!D198-Table1[[#This Row],[List of Senders]]</f>
        <v>66947</v>
      </c>
      <c r="K200" s="13">
        <f>Table1[[#This Row],[List of Senders]]-Table1[[#This Row],[Amount Entry]]</f>
        <v>26456</v>
      </c>
      <c r="L200" s="13">
        <f>Table1[[#This Row],[Amount Entry]]-Table1[[#This Row],[UPI PIN Page]]</f>
        <v>11458</v>
      </c>
      <c r="M200" s="13">
        <f>Table1[[#This Row],[UPI PIN Page]]-Table1[[#This Row],[Successful Trasfers]]</f>
        <v>5903</v>
      </c>
      <c r="N200" s="14">
        <f>IFERROR((Table1[[#This Row],[Successful Trasfers]]-G193)/G193, "")</f>
        <v>-2.1843104383413046E-2</v>
      </c>
      <c r="O200" s="14">
        <f t="shared" si="9"/>
        <v>-2.6776907605068385</v>
      </c>
      <c r="P200" s="14"/>
    </row>
    <row r="201" spans="3:16" s="12" customFormat="1" hidden="1" x14ac:dyDescent="0.3">
      <c r="C201" s="11">
        <f t="shared" si="11"/>
        <v>43663</v>
      </c>
      <c r="D201" s="12">
        <v>64960</v>
      </c>
      <c r="E201" s="12">
        <v>37514</v>
      </c>
      <c r="F201" s="12">
        <v>25288</v>
      </c>
      <c r="G201" s="12">
        <v>19896</v>
      </c>
      <c r="H201" s="11">
        <f t="shared" si="10"/>
        <v>43656</v>
      </c>
      <c r="I201" s="13">
        <f>Traffic!D199-Traffic!D192</f>
        <v>-236</v>
      </c>
      <c r="J201" s="13">
        <f>Traffic!D199-Table1[[#This Row],[List of Senders]]</f>
        <v>65613</v>
      </c>
      <c r="K201" s="13">
        <f>Table1[[#This Row],[List of Senders]]-Table1[[#This Row],[Amount Entry]]</f>
        <v>27446</v>
      </c>
      <c r="L201" s="13">
        <f>Table1[[#This Row],[Amount Entry]]-Table1[[#This Row],[UPI PIN Page]]</f>
        <v>12226</v>
      </c>
      <c r="M201" s="13">
        <f>Table1[[#This Row],[UPI PIN Page]]-Table1[[#This Row],[Successful Trasfers]]</f>
        <v>5392</v>
      </c>
      <c r="N201" s="14">
        <f>IFERROR((Table1[[#This Row],[Successful Trasfers]]-G194)/G194, "")</f>
        <v>2.3456790123456792E-2</v>
      </c>
      <c r="O201" s="14">
        <f t="shared" si="9"/>
        <v>-2.6754068116941347</v>
      </c>
      <c r="P201" s="14"/>
    </row>
    <row r="202" spans="3:16" s="12" customFormat="1" hidden="1" x14ac:dyDescent="0.3">
      <c r="C202" s="11">
        <f t="shared" si="11"/>
        <v>43664</v>
      </c>
      <c r="D202" s="12">
        <v>62755</v>
      </c>
      <c r="E202" s="12">
        <v>37571</v>
      </c>
      <c r="F202" s="12">
        <v>26047</v>
      </c>
      <c r="G202" s="12">
        <v>20561</v>
      </c>
      <c r="H202" s="11">
        <f t="shared" si="10"/>
        <v>43657</v>
      </c>
      <c r="I202" s="13">
        <f>Traffic!D200-Traffic!D193</f>
        <v>644</v>
      </c>
      <c r="J202" s="13">
        <f>Traffic!D200-Table1[[#This Row],[List of Senders]]</f>
        <v>68232</v>
      </c>
      <c r="K202" s="13">
        <f>Table1[[#This Row],[List of Senders]]-Table1[[#This Row],[Amount Entry]]</f>
        <v>25184</v>
      </c>
      <c r="L202" s="13">
        <f>Table1[[#This Row],[Amount Entry]]-Table1[[#This Row],[UPI PIN Page]]</f>
        <v>11524</v>
      </c>
      <c r="M202" s="13">
        <f>Table1[[#This Row],[UPI PIN Page]]-Table1[[#This Row],[Successful Trasfers]]</f>
        <v>5486</v>
      </c>
      <c r="N202" s="14">
        <f>IFERROR((Table1[[#This Row],[Successful Trasfers]]-G195)/G195, "")</f>
        <v>3.0110220440881765E-2</v>
      </c>
      <c r="O202" s="14">
        <f t="shared" si="9"/>
        <v>-2.6730108468470082</v>
      </c>
      <c r="P202" s="14"/>
    </row>
    <row r="203" spans="3:16" s="12" customFormat="1" hidden="1" x14ac:dyDescent="0.3">
      <c r="C203" s="11">
        <f t="shared" si="11"/>
        <v>43665</v>
      </c>
      <c r="D203" s="12">
        <v>64132</v>
      </c>
      <c r="E203" s="12">
        <v>37247</v>
      </c>
      <c r="F203" s="12">
        <v>25346</v>
      </c>
      <c r="G203" s="12">
        <v>20000</v>
      </c>
      <c r="H203" s="11">
        <f t="shared" si="10"/>
        <v>43658</v>
      </c>
      <c r="I203" s="13">
        <f>Traffic!D201-Traffic!D194</f>
        <v>231</v>
      </c>
      <c r="J203" s="13">
        <f>Traffic!D201-Table1[[#This Row],[List of Senders]]</f>
        <v>66192</v>
      </c>
      <c r="K203" s="13">
        <f>Table1[[#This Row],[List of Senders]]-Table1[[#This Row],[Amount Entry]]</f>
        <v>26885</v>
      </c>
      <c r="L203" s="13">
        <f>Table1[[#This Row],[Amount Entry]]-Table1[[#This Row],[UPI PIN Page]]</f>
        <v>11901</v>
      </c>
      <c r="M203" s="13">
        <f>Table1[[#This Row],[UPI PIN Page]]-Table1[[#This Row],[Successful Trasfers]]</f>
        <v>5346</v>
      </c>
      <c r="N203" s="14">
        <f>IFERROR((Table1[[#This Row],[Successful Trasfers]]-G196)/G196, "")</f>
        <v>1.2812072719906821E-2</v>
      </c>
      <c r="O203" s="14">
        <f t="shared" si="9"/>
        <v>-2.6700448358333526</v>
      </c>
      <c r="P203" s="14"/>
    </row>
    <row r="204" spans="3:16" s="12" customFormat="1" hidden="1" x14ac:dyDescent="0.3">
      <c r="C204" s="11">
        <f t="shared" si="11"/>
        <v>43666</v>
      </c>
      <c r="D204" s="12">
        <v>61684</v>
      </c>
      <c r="E204" s="12">
        <v>36769</v>
      </c>
      <c r="F204" s="12">
        <v>25308</v>
      </c>
      <c r="G204" s="12">
        <v>19507</v>
      </c>
      <c r="H204" s="11">
        <f t="shared" si="10"/>
        <v>43659</v>
      </c>
      <c r="I204" s="13">
        <f>Traffic!D202-Traffic!D195</f>
        <v>-453</v>
      </c>
      <c r="J204" s="13">
        <f>Traffic!D202-Table1[[#This Row],[List of Senders]]</f>
        <v>68479</v>
      </c>
      <c r="K204" s="13">
        <f>Table1[[#This Row],[List of Senders]]-Table1[[#This Row],[Amount Entry]]</f>
        <v>24915</v>
      </c>
      <c r="L204" s="13">
        <f>Table1[[#This Row],[Amount Entry]]-Table1[[#This Row],[UPI PIN Page]]</f>
        <v>11461</v>
      </c>
      <c r="M204" s="13">
        <f>Table1[[#This Row],[UPI PIN Page]]-Table1[[#This Row],[Successful Trasfers]]</f>
        <v>5801</v>
      </c>
      <c r="N204" s="14">
        <f>IFERROR((Table1[[#This Row],[Successful Trasfers]]-G197)/G197, "")</f>
        <v>-1.8367552334943638E-2</v>
      </c>
      <c r="O204" s="14">
        <f t="shared" si="9"/>
        <v>-2.6674686580370341</v>
      </c>
      <c r="P204" s="14"/>
    </row>
    <row r="205" spans="3:16" s="12" customFormat="1" hidden="1" x14ac:dyDescent="0.3">
      <c r="C205" s="11">
        <f t="shared" si="11"/>
        <v>43667</v>
      </c>
      <c r="D205" s="12">
        <v>64850</v>
      </c>
      <c r="E205" s="12">
        <v>37904</v>
      </c>
      <c r="F205" s="12">
        <v>25698</v>
      </c>
      <c r="G205" s="12">
        <v>20273</v>
      </c>
      <c r="H205" s="11">
        <f t="shared" si="10"/>
        <v>43660</v>
      </c>
      <c r="I205" s="13">
        <f>Traffic!D203-Traffic!D196</f>
        <v>-874</v>
      </c>
      <c r="J205" s="13">
        <f>Traffic!D203-Table1[[#This Row],[List of Senders]]</f>
        <v>65267</v>
      </c>
      <c r="K205" s="13">
        <f>Table1[[#This Row],[List of Senders]]-Table1[[#This Row],[Amount Entry]]</f>
        <v>26946</v>
      </c>
      <c r="L205" s="13">
        <f>Table1[[#This Row],[Amount Entry]]-Table1[[#This Row],[UPI PIN Page]]</f>
        <v>12206</v>
      </c>
      <c r="M205" s="13">
        <f>Table1[[#This Row],[UPI PIN Page]]-Table1[[#This Row],[Successful Trasfers]]</f>
        <v>5425</v>
      </c>
      <c r="N205" s="14">
        <f>IFERROR((Table1[[#This Row],[Successful Trasfers]]-G198)/G198, "")</f>
        <v>1.8641342578635312E-2</v>
      </c>
      <c r="O205" s="14">
        <f t="shared" si="9"/>
        <v>-2.6659694383450665</v>
      </c>
      <c r="P205" s="14"/>
    </row>
    <row r="206" spans="3:16" s="12" customFormat="1" hidden="1" x14ac:dyDescent="0.3">
      <c r="C206" s="11">
        <f t="shared" si="11"/>
        <v>43668</v>
      </c>
      <c r="D206" s="12">
        <v>62865</v>
      </c>
      <c r="E206" s="12">
        <v>36499</v>
      </c>
      <c r="F206" s="12">
        <v>25363</v>
      </c>
      <c r="G206" s="12">
        <v>20133</v>
      </c>
      <c r="H206" s="11">
        <f t="shared" si="10"/>
        <v>43661</v>
      </c>
      <c r="I206" s="13">
        <f>Traffic!D204-Traffic!D197</f>
        <v>-100</v>
      </c>
      <c r="J206" s="13">
        <f>Traffic!D204-Table1[[#This Row],[List of Senders]]</f>
        <v>67643</v>
      </c>
      <c r="K206" s="13">
        <f>Table1[[#This Row],[List of Senders]]-Table1[[#This Row],[Amount Entry]]</f>
        <v>26366</v>
      </c>
      <c r="L206" s="13">
        <f>Table1[[#This Row],[Amount Entry]]-Table1[[#This Row],[UPI PIN Page]]</f>
        <v>11136</v>
      </c>
      <c r="M206" s="13">
        <f>Table1[[#This Row],[UPI PIN Page]]-Table1[[#This Row],[Successful Trasfers]]</f>
        <v>5230</v>
      </c>
      <c r="N206" s="14">
        <f>IFERROR((Table1[[#This Row],[Successful Trasfers]]-G199)/G199, "")</f>
        <v>-4.2926411865373645E-2</v>
      </c>
      <c r="O206" s="14">
        <f t="shared" si="9"/>
        <v>-2.6630762918523567</v>
      </c>
      <c r="P206" s="14"/>
    </row>
    <row r="207" spans="3:16" s="12" customFormat="1" hidden="1" x14ac:dyDescent="0.3">
      <c r="C207" s="11">
        <f t="shared" si="11"/>
        <v>43669</v>
      </c>
      <c r="D207" s="12">
        <v>64597</v>
      </c>
      <c r="E207" s="12">
        <v>37098</v>
      </c>
      <c r="F207" s="12">
        <v>25107</v>
      </c>
      <c r="G207" s="12">
        <v>19950</v>
      </c>
      <c r="H207" s="11">
        <f t="shared" si="10"/>
        <v>43662</v>
      </c>
      <c r="I207" s="13">
        <f>Traffic!D205-Traffic!D198</f>
        <v>3</v>
      </c>
      <c r="J207" s="13">
        <f>Traffic!D205-Table1[[#This Row],[List of Senders]]</f>
        <v>66008</v>
      </c>
      <c r="K207" s="13">
        <f>Table1[[#This Row],[List of Senders]]-Table1[[#This Row],[Amount Entry]]</f>
        <v>27499</v>
      </c>
      <c r="L207" s="13">
        <f>Table1[[#This Row],[Amount Entry]]-Table1[[#This Row],[UPI PIN Page]]</f>
        <v>11991</v>
      </c>
      <c r="M207" s="13">
        <f>Table1[[#This Row],[UPI PIN Page]]-Table1[[#This Row],[Successful Trasfers]]</f>
        <v>5157</v>
      </c>
      <c r="N207" s="14">
        <f>IFERROR((Table1[[#This Row],[Successful Trasfers]]-G200)/G200, "")</f>
        <v>5.6457304163726185E-3</v>
      </c>
      <c r="O207" s="14">
        <f t="shared" si="9"/>
        <v>-2.660313283870785</v>
      </c>
      <c r="P207" s="14"/>
    </row>
    <row r="208" spans="3:16" s="12" customFormat="1" hidden="1" x14ac:dyDescent="0.3">
      <c r="C208" s="11">
        <f t="shared" si="11"/>
        <v>43670</v>
      </c>
      <c r="D208" s="12">
        <v>63452</v>
      </c>
      <c r="E208" s="12">
        <v>37550</v>
      </c>
      <c r="F208" s="12">
        <v>25162</v>
      </c>
      <c r="G208" s="12">
        <v>19404</v>
      </c>
      <c r="H208" s="11">
        <f t="shared" si="10"/>
        <v>43663</v>
      </c>
      <c r="I208" s="13">
        <f>Traffic!D206-Traffic!D199</f>
        <v>41</v>
      </c>
      <c r="J208" s="13">
        <f>Traffic!D206-Table1[[#This Row],[List of Senders]]</f>
        <v>67162</v>
      </c>
      <c r="K208" s="13">
        <f>Table1[[#This Row],[List of Senders]]-Table1[[#This Row],[Amount Entry]]</f>
        <v>25902</v>
      </c>
      <c r="L208" s="13">
        <f>Table1[[#This Row],[Amount Entry]]-Table1[[#This Row],[UPI PIN Page]]</f>
        <v>12388</v>
      </c>
      <c r="M208" s="13">
        <f>Table1[[#This Row],[UPI PIN Page]]-Table1[[#This Row],[Successful Trasfers]]</f>
        <v>5758</v>
      </c>
      <c r="N208" s="14">
        <f>IFERROR((Table1[[#This Row],[Successful Trasfers]]-G201)/G201, "")</f>
        <v>-2.4728588661037394E-2</v>
      </c>
      <c r="O208" s="14">
        <f t="shared" si="9"/>
        <v>-2.657807462330787</v>
      </c>
      <c r="P208" s="14"/>
    </row>
    <row r="209" spans="3:16" s="12" customFormat="1" hidden="1" x14ac:dyDescent="0.3">
      <c r="C209" s="11">
        <f t="shared" si="11"/>
        <v>43671</v>
      </c>
      <c r="D209" s="12">
        <v>64920</v>
      </c>
      <c r="E209" s="12">
        <v>37867</v>
      </c>
      <c r="F209" s="12">
        <v>25757</v>
      </c>
      <c r="G209" s="12">
        <v>20131</v>
      </c>
      <c r="H209" s="11">
        <f t="shared" si="10"/>
        <v>43664</v>
      </c>
      <c r="I209" s="13">
        <f>Traffic!D207-Traffic!D200</f>
        <v>-46</v>
      </c>
      <c r="J209" s="13">
        <f>Traffic!D207-Table1[[#This Row],[List of Senders]]</f>
        <v>66021</v>
      </c>
      <c r="K209" s="13">
        <f>Table1[[#This Row],[List of Senders]]-Table1[[#This Row],[Amount Entry]]</f>
        <v>27053</v>
      </c>
      <c r="L209" s="13">
        <f>Table1[[#This Row],[Amount Entry]]-Table1[[#This Row],[UPI PIN Page]]</f>
        <v>12110</v>
      </c>
      <c r="M209" s="13">
        <f>Table1[[#This Row],[UPI PIN Page]]-Table1[[#This Row],[Successful Trasfers]]</f>
        <v>5626</v>
      </c>
      <c r="N209" s="14">
        <f>IFERROR((Table1[[#This Row],[Successful Trasfers]]-G202)/G202, "")</f>
        <v>-2.091337969943096E-2</v>
      </c>
      <c r="O209" s="14">
        <f t="shared" si="9"/>
        <v>-2.6566020572777118</v>
      </c>
      <c r="P209" s="14"/>
    </row>
    <row r="210" spans="3:16" s="12" customFormat="1" hidden="1" x14ac:dyDescent="0.3">
      <c r="C210" s="11">
        <f t="shared" si="11"/>
        <v>43672</v>
      </c>
      <c r="D210" s="12">
        <v>63298</v>
      </c>
      <c r="E210" s="12">
        <v>37174</v>
      </c>
      <c r="F210" s="12">
        <v>25203</v>
      </c>
      <c r="G210" s="12">
        <v>19691</v>
      </c>
      <c r="H210" s="11">
        <f t="shared" si="10"/>
        <v>43665</v>
      </c>
      <c r="I210" s="13">
        <f>Traffic!D208-Traffic!D201</f>
        <v>378</v>
      </c>
      <c r="J210" s="13">
        <f>Traffic!D208-Table1[[#This Row],[List of Senders]]</f>
        <v>67404</v>
      </c>
      <c r="K210" s="13">
        <f>Table1[[#This Row],[List of Senders]]-Table1[[#This Row],[Amount Entry]]</f>
        <v>26124</v>
      </c>
      <c r="L210" s="13">
        <f>Table1[[#This Row],[Amount Entry]]-Table1[[#This Row],[UPI PIN Page]]</f>
        <v>11971</v>
      </c>
      <c r="M210" s="13">
        <f>Table1[[#This Row],[UPI PIN Page]]-Table1[[#This Row],[Successful Trasfers]]</f>
        <v>5512</v>
      </c>
      <c r="N210" s="14">
        <f>IFERROR((Table1[[#This Row],[Successful Trasfers]]-G203)/G203, "")</f>
        <v>-1.545E-2</v>
      </c>
      <c r="O210" s="14">
        <f t="shared" si="9"/>
        <v>-2.6538334119253393</v>
      </c>
      <c r="P210" s="14"/>
    </row>
    <row r="211" spans="3:16" s="12" customFormat="1" hidden="1" x14ac:dyDescent="0.3">
      <c r="C211" s="11">
        <f t="shared" si="11"/>
        <v>43673</v>
      </c>
      <c r="D211" s="12">
        <v>65055</v>
      </c>
      <c r="E211" s="12">
        <v>37855</v>
      </c>
      <c r="F211" s="12">
        <v>25756</v>
      </c>
      <c r="G211" s="12">
        <v>19973</v>
      </c>
      <c r="H211" s="11">
        <f t="shared" si="10"/>
        <v>43666</v>
      </c>
      <c r="I211" s="13">
        <f>Traffic!D209-Traffic!D202</f>
        <v>78</v>
      </c>
      <c r="J211" s="13">
        <f>Traffic!D209-Table1[[#This Row],[List of Senders]]</f>
        <v>65186</v>
      </c>
      <c r="K211" s="13">
        <f>Table1[[#This Row],[List of Senders]]-Table1[[#This Row],[Amount Entry]]</f>
        <v>27200</v>
      </c>
      <c r="L211" s="13">
        <f>Table1[[#This Row],[Amount Entry]]-Table1[[#This Row],[UPI PIN Page]]</f>
        <v>12099</v>
      </c>
      <c r="M211" s="13">
        <f>Table1[[#This Row],[UPI PIN Page]]-Table1[[#This Row],[Successful Trasfers]]</f>
        <v>5783</v>
      </c>
      <c r="N211" s="14">
        <f>IFERROR((Table1[[#This Row],[Successful Trasfers]]-G204)/G204, "")</f>
        <v>2.3888860409083917E-2</v>
      </c>
      <c r="O211" s="14">
        <f t="shared" si="9"/>
        <v>-2.6518461955895356</v>
      </c>
      <c r="P211" s="14"/>
    </row>
    <row r="212" spans="3:16" s="12" customFormat="1" hidden="1" x14ac:dyDescent="0.3">
      <c r="C212" s="11">
        <f t="shared" si="11"/>
        <v>43674</v>
      </c>
      <c r="D212" s="12">
        <v>61252</v>
      </c>
      <c r="E212" s="12">
        <v>36163</v>
      </c>
      <c r="F212" s="12">
        <v>24992</v>
      </c>
      <c r="G212" s="12">
        <v>19521</v>
      </c>
      <c r="H212" s="11">
        <f t="shared" si="10"/>
        <v>43667</v>
      </c>
      <c r="I212" s="13">
        <f>Traffic!D210-Traffic!D203</f>
        <v>-15</v>
      </c>
      <c r="J212" s="13">
        <f>Traffic!D210-Table1[[#This Row],[List of Senders]]</f>
        <v>68850</v>
      </c>
      <c r="K212" s="13">
        <f>Table1[[#This Row],[List of Senders]]-Table1[[#This Row],[Amount Entry]]</f>
        <v>25089</v>
      </c>
      <c r="L212" s="13">
        <f>Table1[[#This Row],[Amount Entry]]-Table1[[#This Row],[UPI PIN Page]]</f>
        <v>11171</v>
      </c>
      <c r="M212" s="13">
        <f>Table1[[#This Row],[UPI PIN Page]]-Table1[[#This Row],[Successful Trasfers]]</f>
        <v>5471</v>
      </c>
      <c r="N212" s="14">
        <f>IFERROR((Table1[[#This Row],[Successful Trasfers]]-G205)/G205, "")</f>
        <v>-3.7093671385586738E-2</v>
      </c>
      <c r="O212" s="14">
        <f t="shared" si="9"/>
        <v>-2.6492934476296526</v>
      </c>
      <c r="P212" s="14"/>
    </row>
    <row r="213" spans="3:16" s="12" customFormat="1" hidden="1" x14ac:dyDescent="0.3">
      <c r="C213" s="11">
        <f t="shared" si="11"/>
        <v>43675</v>
      </c>
      <c r="D213" s="12">
        <v>63650</v>
      </c>
      <c r="E213" s="12">
        <v>36694</v>
      </c>
      <c r="F213" s="12">
        <v>24907</v>
      </c>
      <c r="G213" s="12">
        <v>19721</v>
      </c>
      <c r="H213" s="11">
        <f t="shared" si="10"/>
        <v>43668</v>
      </c>
      <c r="I213" s="13">
        <f>Traffic!D211-Traffic!D204</f>
        <v>57</v>
      </c>
      <c r="J213" s="13">
        <f>Traffic!D211-Table1[[#This Row],[List of Senders]]</f>
        <v>66915</v>
      </c>
      <c r="K213" s="13">
        <f>Table1[[#This Row],[List of Senders]]-Table1[[#This Row],[Amount Entry]]</f>
        <v>26956</v>
      </c>
      <c r="L213" s="13">
        <f>Table1[[#This Row],[Amount Entry]]-Table1[[#This Row],[UPI PIN Page]]</f>
        <v>11787</v>
      </c>
      <c r="M213" s="13">
        <f>Table1[[#This Row],[UPI PIN Page]]-Table1[[#This Row],[Successful Trasfers]]</f>
        <v>5186</v>
      </c>
      <c r="N213" s="14">
        <f>IFERROR((Table1[[#This Row],[Successful Trasfers]]-G206)/G206, "")</f>
        <v>-2.0463914965479561E-2</v>
      </c>
      <c r="O213" s="14">
        <f t="shared" si="9"/>
        <v>-2.6477407859655555</v>
      </c>
      <c r="P213" s="14"/>
    </row>
    <row r="214" spans="3:16" s="12" customFormat="1" hidden="1" x14ac:dyDescent="0.3">
      <c r="C214" s="11">
        <f t="shared" si="11"/>
        <v>43676</v>
      </c>
      <c r="D214" s="12">
        <v>64340</v>
      </c>
      <c r="E214" s="12">
        <v>36898</v>
      </c>
      <c r="F214" s="12">
        <v>25640</v>
      </c>
      <c r="G214" s="12">
        <v>20322</v>
      </c>
      <c r="H214" s="11">
        <f t="shared" si="10"/>
        <v>43669</v>
      </c>
      <c r="I214" s="13">
        <f>Traffic!D212-Traffic!D205</f>
        <v>222</v>
      </c>
      <c r="J214" s="13">
        <f>Traffic!D212-Table1[[#This Row],[List of Senders]]</f>
        <v>66487</v>
      </c>
      <c r="K214" s="13">
        <f>Table1[[#This Row],[List of Senders]]-Table1[[#This Row],[Amount Entry]]</f>
        <v>27442</v>
      </c>
      <c r="L214" s="13">
        <f>Table1[[#This Row],[Amount Entry]]-Table1[[#This Row],[UPI PIN Page]]</f>
        <v>11258</v>
      </c>
      <c r="M214" s="13">
        <f>Table1[[#This Row],[UPI PIN Page]]-Table1[[#This Row],[Successful Trasfers]]</f>
        <v>5318</v>
      </c>
      <c r="N214" s="14">
        <f>IFERROR((Table1[[#This Row],[Successful Trasfers]]-G207)/G207, "")</f>
        <v>1.8646616541353384E-2</v>
      </c>
      <c r="O214" s="14">
        <f t="shared" si="9"/>
        <v>-2.6456788261744126</v>
      </c>
      <c r="P214" s="14"/>
    </row>
    <row r="215" spans="3:16" s="12" customFormat="1" hidden="1" x14ac:dyDescent="0.3">
      <c r="C215" s="11">
        <f t="shared" si="11"/>
        <v>43677</v>
      </c>
      <c r="D215" s="12">
        <v>63550</v>
      </c>
      <c r="E215" s="12">
        <v>37971</v>
      </c>
      <c r="F215" s="12">
        <v>26499</v>
      </c>
      <c r="G215" s="12">
        <v>20984</v>
      </c>
      <c r="H215" s="11">
        <f t="shared" si="10"/>
        <v>43670</v>
      </c>
      <c r="I215" s="13">
        <f>Traffic!D213-Traffic!D206</f>
        <v>391</v>
      </c>
      <c r="J215" s="13">
        <f>Traffic!D213-Table1[[#This Row],[List of Senders]]</f>
        <v>67455</v>
      </c>
      <c r="K215" s="13">
        <f>Table1[[#This Row],[List of Senders]]-Table1[[#This Row],[Amount Entry]]</f>
        <v>25579</v>
      </c>
      <c r="L215" s="13">
        <f>Table1[[#This Row],[Amount Entry]]-Table1[[#This Row],[UPI PIN Page]]</f>
        <v>11472</v>
      </c>
      <c r="M215" s="13">
        <f>Table1[[#This Row],[UPI PIN Page]]-Table1[[#This Row],[Successful Trasfers]]</f>
        <v>5515</v>
      </c>
      <c r="N215" s="14">
        <f>IFERROR((Table1[[#This Row],[Successful Trasfers]]-G208)/G208, "")</f>
        <v>8.1426509997938573E-2</v>
      </c>
      <c r="O215" s="14">
        <f t="shared" si="9"/>
        <v>-2.6427249777688</v>
      </c>
      <c r="P215" s="14"/>
    </row>
    <row r="216" spans="3:16" s="12" customFormat="1" hidden="1" x14ac:dyDescent="0.3">
      <c r="C216" s="11">
        <f t="shared" si="11"/>
        <v>43678</v>
      </c>
      <c r="D216" s="12">
        <v>63003</v>
      </c>
      <c r="E216" s="12">
        <v>36485</v>
      </c>
      <c r="F216" s="12">
        <v>25313</v>
      </c>
      <c r="G216" s="12">
        <v>20209</v>
      </c>
      <c r="H216" s="11">
        <f t="shared" si="10"/>
        <v>43671</v>
      </c>
      <c r="I216" s="13">
        <f>Traffic!D214-Traffic!D207</f>
        <v>-418</v>
      </c>
      <c r="J216" s="13">
        <f>Traffic!D214-Table1[[#This Row],[List of Senders]]</f>
        <v>67520</v>
      </c>
      <c r="K216" s="13">
        <f>Table1[[#This Row],[List of Senders]]-Table1[[#This Row],[Amount Entry]]</f>
        <v>26518</v>
      </c>
      <c r="L216" s="13">
        <f>Table1[[#This Row],[Amount Entry]]-Table1[[#This Row],[UPI PIN Page]]</f>
        <v>11172</v>
      </c>
      <c r="M216" s="13">
        <f>Table1[[#This Row],[UPI PIN Page]]-Table1[[#This Row],[Successful Trasfers]]</f>
        <v>5104</v>
      </c>
      <c r="N216" s="14">
        <f>IFERROR((Table1[[#This Row],[Successful Trasfers]]-G209)/G209, "")</f>
        <v>3.8746212309373603E-3</v>
      </c>
      <c r="O216" s="14">
        <f t="shared" si="9"/>
        <v>-2.6400734425172336</v>
      </c>
      <c r="P216" s="14"/>
    </row>
    <row r="217" spans="3:16" s="12" customFormat="1" hidden="1" x14ac:dyDescent="0.3">
      <c r="C217" s="11">
        <f t="shared" si="11"/>
        <v>43679</v>
      </c>
      <c r="D217" s="12">
        <v>61377</v>
      </c>
      <c r="E217" s="12">
        <v>35574</v>
      </c>
      <c r="F217" s="12">
        <v>24076</v>
      </c>
      <c r="G217" s="12">
        <v>19195</v>
      </c>
      <c r="H217" s="11">
        <f t="shared" si="10"/>
        <v>43672</v>
      </c>
      <c r="I217" s="13">
        <f>Traffic!D215-Traffic!D208</f>
        <v>-582</v>
      </c>
      <c r="J217" s="13">
        <f>Traffic!D215-Table1[[#This Row],[List of Senders]]</f>
        <v>68743</v>
      </c>
      <c r="K217" s="13">
        <f>Table1[[#This Row],[List of Senders]]-Table1[[#This Row],[Amount Entry]]</f>
        <v>25803</v>
      </c>
      <c r="L217" s="13">
        <f>Table1[[#This Row],[Amount Entry]]-Table1[[#This Row],[UPI PIN Page]]</f>
        <v>11498</v>
      </c>
      <c r="M217" s="13">
        <f>Table1[[#This Row],[UPI PIN Page]]-Table1[[#This Row],[Successful Trasfers]]</f>
        <v>4881</v>
      </c>
      <c r="N217" s="14">
        <f>IFERROR((Table1[[#This Row],[Successful Trasfers]]-G210)/G210, "")</f>
        <v>-2.5189172718500838E-2</v>
      </c>
      <c r="O217" s="14">
        <f t="shared" si="9"/>
        <v>-2.6372007419342673</v>
      </c>
      <c r="P217" s="14"/>
    </row>
    <row r="218" spans="3:16" s="12" customFormat="1" hidden="1" x14ac:dyDescent="0.3">
      <c r="C218" s="11">
        <f t="shared" si="11"/>
        <v>43680</v>
      </c>
      <c r="D218" s="12">
        <v>64015</v>
      </c>
      <c r="E218" s="12">
        <v>37122</v>
      </c>
      <c r="F218" s="12">
        <v>25261</v>
      </c>
      <c r="G218" s="12">
        <v>20049</v>
      </c>
      <c r="H218" s="11">
        <f t="shared" si="10"/>
        <v>43673</v>
      </c>
      <c r="I218" s="13">
        <f>Traffic!D216-Traffic!D209</f>
        <v>483</v>
      </c>
      <c r="J218" s="13">
        <f>Traffic!D216-Table1[[#This Row],[List of Senders]]</f>
        <v>66709</v>
      </c>
      <c r="K218" s="13">
        <f>Table1[[#This Row],[List of Senders]]-Table1[[#This Row],[Amount Entry]]</f>
        <v>26893</v>
      </c>
      <c r="L218" s="13">
        <f>Table1[[#This Row],[Amount Entry]]-Table1[[#This Row],[UPI PIN Page]]</f>
        <v>11861</v>
      </c>
      <c r="M218" s="13">
        <f>Table1[[#This Row],[UPI PIN Page]]-Table1[[#This Row],[Successful Trasfers]]</f>
        <v>5212</v>
      </c>
      <c r="N218" s="14">
        <f>IFERROR((Table1[[#This Row],[Successful Trasfers]]-G211)/G211, "")</f>
        <v>3.8051369348620638E-3</v>
      </c>
      <c r="O218" s="14">
        <f t="shared" si="9"/>
        <v>-2.6366612887389484</v>
      </c>
      <c r="P218" s="14"/>
    </row>
    <row r="219" spans="3:16" s="12" customFormat="1" hidden="1" x14ac:dyDescent="0.3">
      <c r="C219" s="11">
        <f t="shared" si="11"/>
        <v>43681</v>
      </c>
      <c r="D219" s="12">
        <v>63604</v>
      </c>
      <c r="E219" s="12">
        <v>37405</v>
      </c>
      <c r="F219" s="12">
        <v>25936</v>
      </c>
      <c r="G219" s="12">
        <v>20707</v>
      </c>
      <c r="H219" s="11">
        <f t="shared" si="10"/>
        <v>43674</v>
      </c>
      <c r="I219" s="13">
        <f>Traffic!D217-Traffic!D210</f>
        <v>209</v>
      </c>
      <c r="J219" s="13">
        <f>Traffic!D217-Table1[[#This Row],[List of Senders]]</f>
        <v>66707</v>
      </c>
      <c r="K219" s="13">
        <f>Table1[[#This Row],[List of Senders]]-Table1[[#This Row],[Amount Entry]]</f>
        <v>26199</v>
      </c>
      <c r="L219" s="13">
        <f>Table1[[#This Row],[Amount Entry]]-Table1[[#This Row],[UPI PIN Page]]</f>
        <v>11469</v>
      </c>
      <c r="M219" s="13">
        <f>Table1[[#This Row],[UPI PIN Page]]-Table1[[#This Row],[Successful Trasfers]]</f>
        <v>5229</v>
      </c>
      <c r="N219" s="14">
        <f>IFERROR((Table1[[#This Row],[Successful Trasfers]]-G212)/G212, "")</f>
        <v>6.0755084268223965E-2</v>
      </c>
      <c r="O219" s="14">
        <f t="shared" si="9"/>
        <v>-2.6339729202643891</v>
      </c>
      <c r="P219" s="14"/>
    </row>
    <row r="220" spans="3:16" s="12" customFormat="1" hidden="1" x14ac:dyDescent="0.3">
      <c r="C220" s="11">
        <f t="shared" si="11"/>
        <v>43682</v>
      </c>
      <c r="D220" s="12">
        <v>63788</v>
      </c>
      <c r="E220" s="12">
        <v>38068</v>
      </c>
      <c r="F220" s="12">
        <v>26095</v>
      </c>
      <c r="G220" s="12">
        <v>20414</v>
      </c>
      <c r="H220" s="11">
        <f t="shared" si="10"/>
        <v>43675</v>
      </c>
      <c r="I220" s="13">
        <f>Traffic!D218-Traffic!D211</f>
        <v>-224</v>
      </c>
      <c r="J220" s="13">
        <f>Traffic!D218-Table1[[#This Row],[List of Senders]]</f>
        <v>66553</v>
      </c>
      <c r="K220" s="13">
        <f>Table1[[#This Row],[List of Senders]]-Table1[[#This Row],[Amount Entry]]</f>
        <v>25720</v>
      </c>
      <c r="L220" s="13">
        <f>Table1[[#This Row],[Amount Entry]]-Table1[[#This Row],[UPI PIN Page]]</f>
        <v>11973</v>
      </c>
      <c r="M220" s="13">
        <f>Table1[[#This Row],[UPI PIN Page]]-Table1[[#This Row],[Successful Trasfers]]</f>
        <v>5681</v>
      </c>
      <c r="N220" s="14">
        <f>IFERROR((Table1[[#This Row],[Successful Trasfers]]-G213)/G213, "")</f>
        <v>3.5140205871913188E-2</v>
      </c>
      <c r="O220" s="14">
        <f t="shared" si="9"/>
        <v>-2.6309977297157574</v>
      </c>
      <c r="P220" s="14"/>
    </row>
    <row r="221" spans="3:16" s="12" customFormat="1" hidden="1" x14ac:dyDescent="0.3">
      <c r="C221" s="11">
        <f t="shared" si="11"/>
        <v>43683</v>
      </c>
      <c r="D221" s="12">
        <v>61668</v>
      </c>
      <c r="E221" s="12">
        <v>36606</v>
      </c>
      <c r="F221" s="12">
        <v>24591</v>
      </c>
      <c r="G221" s="12">
        <v>18999</v>
      </c>
      <c r="H221" s="11">
        <f t="shared" si="10"/>
        <v>43676</v>
      </c>
      <c r="I221" s="13">
        <f>Traffic!D219-Traffic!D212</f>
        <v>-91</v>
      </c>
      <c r="J221" s="13">
        <f>Traffic!D219-Table1[[#This Row],[List of Senders]]</f>
        <v>69068</v>
      </c>
      <c r="K221" s="13">
        <f>Table1[[#This Row],[List of Senders]]-Table1[[#This Row],[Amount Entry]]</f>
        <v>25062</v>
      </c>
      <c r="L221" s="13">
        <f>Table1[[#This Row],[Amount Entry]]-Table1[[#This Row],[UPI PIN Page]]</f>
        <v>12015</v>
      </c>
      <c r="M221" s="13">
        <f>Table1[[#This Row],[UPI PIN Page]]-Table1[[#This Row],[Successful Trasfers]]</f>
        <v>5592</v>
      </c>
      <c r="N221" s="14">
        <f>IFERROR((Table1[[#This Row],[Successful Trasfers]]-G214)/G214, "")</f>
        <v>-6.5101860053144375E-2</v>
      </c>
      <c r="O221" s="14">
        <f t="shared" si="9"/>
        <v>-2.6279791474662315</v>
      </c>
      <c r="P221" s="14"/>
    </row>
    <row r="222" spans="3:16" s="12" customFormat="1" hidden="1" x14ac:dyDescent="0.3">
      <c r="C222" s="11">
        <f t="shared" si="11"/>
        <v>43684</v>
      </c>
      <c r="D222" s="12">
        <v>62089</v>
      </c>
      <c r="E222" s="12">
        <v>35651</v>
      </c>
      <c r="F222" s="12">
        <v>24880</v>
      </c>
      <c r="G222" s="12">
        <v>19797</v>
      </c>
      <c r="H222" s="11">
        <f t="shared" si="10"/>
        <v>43677</v>
      </c>
      <c r="I222" s="13">
        <f>Traffic!D220-Traffic!D213</f>
        <v>-15</v>
      </c>
      <c r="J222" s="13">
        <f>Traffic!D220-Table1[[#This Row],[List of Senders]]</f>
        <v>68901</v>
      </c>
      <c r="K222" s="13">
        <f>Table1[[#This Row],[List of Senders]]-Table1[[#This Row],[Amount Entry]]</f>
        <v>26438</v>
      </c>
      <c r="L222" s="13">
        <f>Table1[[#This Row],[Amount Entry]]-Table1[[#This Row],[UPI PIN Page]]</f>
        <v>10771</v>
      </c>
      <c r="M222" s="13">
        <f>Table1[[#This Row],[UPI PIN Page]]-Table1[[#This Row],[Successful Trasfers]]</f>
        <v>5083</v>
      </c>
      <c r="N222" s="14">
        <f>IFERROR((Table1[[#This Row],[Successful Trasfers]]-G215)/G215, "")</f>
        <v>-5.6566908120472742E-2</v>
      </c>
      <c r="O222" s="14">
        <f t="shared" si="9"/>
        <v>-2.6281548703093578</v>
      </c>
      <c r="P222" s="14"/>
    </row>
    <row r="223" spans="3:16" s="12" customFormat="1" hidden="1" x14ac:dyDescent="0.3">
      <c r="C223" s="11">
        <f t="shared" si="11"/>
        <v>43685</v>
      </c>
      <c r="D223" s="12">
        <v>61596</v>
      </c>
      <c r="E223" s="12">
        <v>35713</v>
      </c>
      <c r="F223" s="12">
        <v>24381</v>
      </c>
      <c r="G223" s="12">
        <v>19241</v>
      </c>
      <c r="H223" s="11">
        <f t="shared" si="10"/>
        <v>43678</v>
      </c>
      <c r="I223" s="13">
        <f>Traffic!D221-Traffic!D214</f>
        <v>367</v>
      </c>
      <c r="J223" s="13">
        <f>Traffic!D221-Table1[[#This Row],[List of Senders]]</f>
        <v>69294</v>
      </c>
      <c r="K223" s="13">
        <f>Table1[[#This Row],[List of Senders]]-Table1[[#This Row],[Amount Entry]]</f>
        <v>25883</v>
      </c>
      <c r="L223" s="13">
        <f>Table1[[#This Row],[Amount Entry]]-Table1[[#This Row],[UPI PIN Page]]</f>
        <v>11332</v>
      </c>
      <c r="M223" s="13">
        <f>Table1[[#This Row],[UPI PIN Page]]-Table1[[#This Row],[Successful Trasfers]]</f>
        <v>5140</v>
      </c>
      <c r="N223" s="14">
        <f>IFERROR((Table1[[#This Row],[Successful Trasfers]]-G216)/G216, "")</f>
        <v>-4.7899450739769409E-2</v>
      </c>
      <c r="O223" s="14">
        <f t="shared" si="9"/>
        <v>-2.6258998579082582</v>
      </c>
      <c r="P223" s="14"/>
    </row>
    <row r="224" spans="3:16" s="12" customFormat="1" hidden="1" x14ac:dyDescent="0.3">
      <c r="C224" s="11">
        <f t="shared" si="11"/>
        <v>43686</v>
      </c>
      <c r="D224" s="12">
        <v>65150</v>
      </c>
      <c r="E224" s="12">
        <v>38001</v>
      </c>
      <c r="F224" s="12">
        <v>25798</v>
      </c>
      <c r="G224" s="12">
        <v>20597</v>
      </c>
      <c r="H224" s="11">
        <f t="shared" si="10"/>
        <v>43679</v>
      </c>
      <c r="I224" s="13">
        <f>Traffic!D222-Traffic!D215</f>
        <v>836</v>
      </c>
      <c r="J224" s="13">
        <f>Traffic!D222-Table1[[#This Row],[List of Senders]]</f>
        <v>65806</v>
      </c>
      <c r="K224" s="13">
        <f>Table1[[#This Row],[List of Senders]]-Table1[[#This Row],[Amount Entry]]</f>
        <v>27149</v>
      </c>
      <c r="L224" s="13">
        <f>Table1[[#This Row],[Amount Entry]]-Table1[[#This Row],[UPI PIN Page]]</f>
        <v>12203</v>
      </c>
      <c r="M224" s="13">
        <f>Table1[[#This Row],[UPI PIN Page]]-Table1[[#This Row],[Successful Trasfers]]</f>
        <v>5201</v>
      </c>
      <c r="N224" s="14">
        <f>IFERROR((Table1[[#This Row],[Successful Trasfers]]-G217)/G217, "")</f>
        <v>7.3039854128679346E-2</v>
      </c>
      <c r="O224" s="14">
        <f t="shared" si="9"/>
        <v>-2.625190712229216</v>
      </c>
      <c r="P224" s="14"/>
    </row>
    <row r="225" spans="3:16" s="12" customFormat="1" hidden="1" x14ac:dyDescent="0.3">
      <c r="C225" s="11">
        <f t="shared" si="11"/>
        <v>43687</v>
      </c>
      <c r="D225" s="12">
        <v>64603</v>
      </c>
      <c r="E225" s="12">
        <v>38542</v>
      </c>
      <c r="F225" s="12">
        <v>25892</v>
      </c>
      <c r="G225" s="12">
        <v>19993</v>
      </c>
      <c r="H225" s="11">
        <f t="shared" si="10"/>
        <v>43680</v>
      </c>
      <c r="I225" s="13">
        <f>Traffic!D223-Traffic!D216</f>
        <v>-264</v>
      </c>
      <c r="J225" s="13">
        <f>Traffic!D223-Table1[[#This Row],[List of Senders]]</f>
        <v>65857</v>
      </c>
      <c r="K225" s="13">
        <f>Table1[[#This Row],[List of Senders]]-Table1[[#This Row],[Amount Entry]]</f>
        <v>26061</v>
      </c>
      <c r="L225" s="13">
        <f>Table1[[#This Row],[Amount Entry]]-Table1[[#This Row],[UPI PIN Page]]</f>
        <v>12650</v>
      </c>
      <c r="M225" s="13">
        <f>Table1[[#This Row],[UPI PIN Page]]-Table1[[#This Row],[Successful Trasfers]]</f>
        <v>5899</v>
      </c>
      <c r="N225" s="14">
        <f>IFERROR((Table1[[#This Row],[Successful Trasfers]]-G218)/G218, "")</f>
        <v>-2.7931567659234876E-3</v>
      </c>
      <c r="O225" s="14">
        <f t="shared" si="9"/>
        <v>-2.622146139027155</v>
      </c>
      <c r="P225" s="14"/>
    </row>
    <row r="226" spans="3:16" s="12" customFormat="1" hidden="1" x14ac:dyDescent="0.3">
      <c r="C226" s="11">
        <f t="shared" si="11"/>
        <v>43688</v>
      </c>
      <c r="D226" s="12">
        <v>81037</v>
      </c>
      <c r="E226" s="12">
        <v>47009</v>
      </c>
      <c r="F226" s="12">
        <v>32873</v>
      </c>
      <c r="G226" s="12">
        <v>26163</v>
      </c>
      <c r="H226" s="11">
        <f t="shared" si="10"/>
        <v>43681</v>
      </c>
      <c r="I226" s="13">
        <f>Traffic!D224-Traffic!D217</f>
        <v>34936</v>
      </c>
      <c r="J226" s="13">
        <f>Traffic!D224-Table1[[#This Row],[List of Senders]]</f>
        <v>84210</v>
      </c>
      <c r="K226" s="13">
        <f>Table1[[#This Row],[List of Senders]]-Table1[[#This Row],[Amount Entry]]</f>
        <v>34028</v>
      </c>
      <c r="L226" s="13">
        <f>Table1[[#This Row],[Amount Entry]]-Table1[[#This Row],[UPI PIN Page]]</f>
        <v>14136</v>
      </c>
      <c r="M226" s="13">
        <f>Table1[[#This Row],[UPI PIN Page]]-Table1[[#This Row],[Successful Trasfers]]</f>
        <v>6710</v>
      </c>
      <c r="N226" s="14">
        <f>IFERROR((Table1[[#This Row],[Successful Trasfers]]-G219)/G219, "")</f>
        <v>0.26348577775631427</v>
      </c>
      <c r="O226" s="14">
        <f t="shared" si="9"/>
        <v>-2.619521054812521</v>
      </c>
      <c r="P226" s="14"/>
    </row>
    <row r="227" spans="3:16" s="12" customFormat="1" hidden="1" x14ac:dyDescent="0.3">
      <c r="C227" s="11">
        <f t="shared" si="11"/>
        <v>43689</v>
      </c>
      <c r="D227" s="12">
        <v>63484</v>
      </c>
      <c r="E227" s="12">
        <v>37246</v>
      </c>
      <c r="F227" s="12">
        <v>25349</v>
      </c>
      <c r="G227" s="12">
        <v>19549</v>
      </c>
      <c r="H227" s="11">
        <f t="shared" si="10"/>
        <v>43682</v>
      </c>
      <c r="I227" s="13">
        <f>Traffic!D225-Traffic!D218</f>
        <v>-143</v>
      </c>
      <c r="J227" s="13">
        <f>Traffic!D225-Table1[[#This Row],[List of Senders]]</f>
        <v>66714</v>
      </c>
      <c r="K227" s="13">
        <f>Table1[[#This Row],[List of Senders]]-Table1[[#This Row],[Amount Entry]]</f>
        <v>26238</v>
      </c>
      <c r="L227" s="13">
        <f>Table1[[#This Row],[Amount Entry]]-Table1[[#This Row],[UPI PIN Page]]</f>
        <v>11897</v>
      </c>
      <c r="M227" s="13">
        <f>Table1[[#This Row],[UPI PIN Page]]-Table1[[#This Row],[Successful Trasfers]]</f>
        <v>5800</v>
      </c>
      <c r="N227" s="14">
        <f>IFERROR((Table1[[#This Row],[Successful Trasfers]]-G220)/G220, "")</f>
        <v>-4.2372881355932202E-2</v>
      </c>
      <c r="O227" s="14">
        <f t="shared" si="9"/>
        <v>-2.6948076316960865</v>
      </c>
      <c r="P227" s="14"/>
    </row>
    <row r="228" spans="3:16" s="12" customFormat="1" hidden="1" x14ac:dyDescent="0.3">
      <c r="C228" s="11">
        <f t="shared" si="11"/>
        <v>43690</v>
      </c>
      <c r="D228" s="12">
        <v>62116</v>
      </c>
      <c r="E228" s="12">
        <v>36325</v>
      </c>
      <c r="F228" s="12">
        <v>25020</v>
      </c>
      <c r="G228" s="12">
        <v>19623</v>
      </c>
      <c r="H228" s="11">
        <f t="shared" si="10"/>
        <v>43683</v>
      </c>
      <c r="I228" s="13">
        <f>Traffic!D226-Traffic!D219</f>
        <v>-486</v>
      </c>
      <c r="J228" s="13">
        <f>Traffic!D226-Table1[[#This Row],[List of Senders]]</f>
        <v>68134</v>
      </c>
      <c r="K228" s="13">
        <f>Table1[[#This Row],[List of Senders]]-Table1[[#This Row],[Amount Entry]]</f>
        <v>25791</v>
      </c>
      <c r="L228" s="13">
        <f>Table1[[#This Row],[Amount Entry]]-Table1[[#This Row],[UPI PIN Page]]</f>
        <v>11305</v>
      </c>
      <c r="M228" s="13">
        <f>Table1[[#This Row],[UPI PIN Page]]-Table1[[#This Row],[Successful Trasfers]]</f>
        <v>5397</v>
      </c>
      <c r="N228" s="14">
        <f>IFERROR((Table1[[#This Row],[Successful Trasfers]]-G221)/G221, "")</f>
        <v>3.2843833885993996E-2</v>
      </c>
      <c r="O228" s="14">
        <f t="shared" si="9"/>
        <v>-2.6930539215806215</v>
      </c>
      <c r="P228" s="14"/>
    </row>
    <row r="229" spans="3:16" s="12" customFormat="1" hidden="1" x14ac:dyDescent="0.3">
      <c r="C229" s="11">
        <f t="shared" si="11"/>
        <v>43691</v>
      </c>
      <c r="D229" s="12">
        <v>64866</v>
      </c>
      <c r="E229" s="12">
        <v>38737</v>
      </c>
      <c r="F229" s="12">
        <v>26713</v>
      </c>
      <c r="G229" s="12">
        <v>21367</v>
      </c>
      <c r="H229" s="11">
        <f t="shared" si="10"/>
        <v>43684</v>
      </c>
      <c r="I229" s="13">
        <f>Traffic!D227-Traffic!D220</f>
        <v>-632</v>
      </c>
      <c r="J229" s="13">
        <f>Traffic!D227-Table1[[#This Row],[List of Senders]]</f>
        <v>65492</v>
      </c>
      <c r="K229" s="13">
        <f>Table1[[#This Row],[List of Senders]]-Table1[[#This Row],[Amount Entry]]</f>
        <v>26129</v>
      </c>
      <c r="L229" s="13">
        <f>Table1[[#This Row],[Amount Entry]]-Table1[[#This Row],[UPI PIN Page]]</f>
        <v>12024</v>
      </c>
      <c r="M229" s="13">
        <f>Table1[[#This Row],[UPI PIN Page]]-Table1[[#This Row],[Successful Trasfers]]</f>
        <v>5346</v>
      </c>
      <c r="N229" s="14">
        <f>IFERROR((Table1[[#This Row],[Successful Trasfers]]-G222)/G222, "")</f>
        <v>7.9304945193716225E-2</v>
      </c>
      <c r="O229" s="14">
        <f t="shared" si="9"/>
        <v>-2.6911031944866597</v>
      </c>
      <c r="P229" s="14"/>
    </row>
    <row r="230" spans="3:16" s="12" customFormat="1" hidden="1" x14ac:dyDescent="0.3">
      <c r="C230" s="11">
        <f t="shared" si="11"/>
        <v>43692</v>
      </c>
      <c r="D230" s="12">
        <v>61857</v>
      </c>
      <c r="E230" s="12">
        <v>35450</v>
      </c>
      <c r="F230" s="12">
        <v>24666</v>
      </c>
      <c r="G230" s="12">
        <v>19246</v>
      </c>
      <c r="H230" s="11">
        <f t="shared" si="10"/>
        <v>43685</v>
      </c>
      <c r="I230" s="13">
        <f>Traffic!D228-Traffic!D221</f>
        <v>163</v>
      </c>
      <c r="J230" s="13">
        <f>Traffic!D228-Table1[[#This Row],[List of Senders]]</f>
        <v>69196</v>
      </c>
      <c r="K230" s="13">
        <f>Table1[[#This Row],[List of Senders]]-Table1[[#This Row],[Amount Entry]]</f>
        <v>26407</v>
      </c>
      <c r="L230" s="13">
        <f>Table1[[#This Row],[Amount Entry]]-Table1[[#This Row],[UPI PIN Page]]</f>
        <v>10784</v>
      </c>
      <c r="M230" s="13">
        <f>Table1[[#This Row],[UPI PIN Page]]-Table1[[#This Row],[Successful Trasfers]]</f>
        <v>5420</v>
      </c>
      <c r="N230" s="14">
        <f>IFERROR((Table1[[#This Row],[Successful Trasfers]]-G223)/G223, "")</f>
        <v>2.5986175354711296E-4</v>
      </c>
      <c r="O230" s="14">
        <f t="shared" si="9"/>
        <v>-2.6893477422315799</v>
      </c>
      <c r="P230" s="14"/>
    </row>
    <row r="231" spans="3:16" s="12" customFormat="1" hidden="1" x14ac:dyDescent="0.3">
      <c r="C231" s="11">
        <f t="shared" si="11"/>
        <v>43693</v>
      </c>
      <c r="D231" s="12">
        <v>64958</v>
      </c>
      <c r="E231" s="12">
        <v>38708</v>
      </c>
      <c r="F231" s="12">
        <v>26259</v>
      </c>
      <c r="G231" s="12">
        <v>20818</v>
      </c>
      <c r="H231" s="11">
        <f t="shared" si="10"/>
        <v>43686</v>
      </c>
      <c r="I231" s="13">
        <f>Traffic!D229-Traffic!D222</f>
        <v>-334</v>
      </c>
      <c r="J231" s="13">
        <f>Traffic!D229-Table1[[#This Row],[List of Senders]]</f>
        <v>65664</v>
      </c>
      <c r="K231" s="13">
        <f>Table1[[#This Row],[List of Senders]]-Table1[[#This Row],[Amount Entry]]</f>
        <v>26250</v>
      </c>
      <c r="L231" s="13">
        <f>Table1[[#This Row],[Amount Entry]]-Table1[[#This Row],[UPI PIN Page]]</f>
        <v>12449</v>
      </c>
      <c r="M231" s="13">
        <f>Table1[[#This Row],[UPI PIN Page]]-Table1[[#This Row],[Successful Trasfers]]</f>
        <v>5441</v>
      </c>
      <c r="N231" s="14">
        <f>IFERROR((Table1[[#This Row],[Successful Trasfers]]-G224)/G224, "")</f>
        <v>1.0729717920085449E-2</v>
      </c>
      <c r="O231" s="14">
        <f t="shared" si="9"/>
        <v>-2.6885228985631962</v>
      </c>
      <c r="P231" s="14"/>
    </row>
    <row r="232" spans="3:16" s="12" customFormat="1" hidden="1" x14ac:dyDescent="0.3">
      <c r="C232" s="11">
        <f t="shared" si="11"/>
        <v>43694</v>
      </c>
      <c r="D232" s="12">
        <v>63328</v>
      </c>
      <c r="E232" s="12">
        <v>36736</v>
      </c>
      <c r="F232" s="12">
        <v>25138</v>
      </c>
      <c r="G232" s="12">
        <v>19899</v>
      </c>
      <c r="H232" s="11">
        <f t="shared" si="10"/>
        <v>43687</v>
      </c>
      <c r="I232" s="13">
        <f>Traffic!D230-Traffic!D223</f>
        <v>-395</v>
      </c>
      <c r="J232" s="13">
        <f>Traffic!D230-Table1[[#This Row],[List of Senders]]</f>
        <v>66737</v>
      </c>
      <c r="K232" s="13">
        <f>Table1[[#This Row],[List of Senders]]-Table1[[#This Row],[Amount Entry]]</f>
        <v>26592</v>
      </c>
      <c r="L232" s="13">
        <f>Table1[[#This Row],[Amount Entry]]-Table1[[#This Row],[UPI PIN Page]]</f>
        <v>11598</v>
      </c>
      <c r="M232" s="13">
        <f>Table1[[#This Row],[UPI PIN Page]]-Table1[[#This Row],[Successful Trasfers]]</f>
        <v>5239</v>
      </c>
      <c r="N232" s="14">
        <f>IFERROR((Table1[[#This Row],[Successful Trasfers]]-G225)/G225, "")</f>
        <v>-4.7016455759515833E-3</v>
      </c>
      <c r="O232" s="14">
        <f t="shared" si="9"/>
        <v>-2.6855772943782208</v>
      </c>
      <c r="P232" s="14"/>
    </row>
    <row r="233" spans="3:16" s="12" customFormat="1" hidden="1" x14ac:dyDescent="0.3">
      <c r="C233" s="11">
        <f t="shared" si="11"/>
        <v>43695</v>
      </c>
      <c r="D233" s="12">
        <v>61999</v>
      </c>
      <c r="E233" s="12">
        <v>37143</v>
      </c>
      <c r="F233" s="12">
        <v>25394</v>
      </c>
      <c r="G233" s="12">
        <v>19817</v>
      </c>
      <c r="H233" s="11">
        <f t="shared" si="10"/>
        <v>43688</v>
      </c>
      <c r="I233" s="13">
        <f>Traffic!D231-Traffic!D224</f>
        <v>-34335</v>
      </c>
      <c r="J233" s="13">
        <f>Traffic!D231-Table1[[#This Row],[List of Senders]]</f>
        <v>68913</v>
      </c>
      <c r="K233" s="13">
        <f>Table1[[#This Row],[List of Senders]]-Table1[[#This Row],[Amount Entry]]</f>
        <v>24856</v>
      </c>
      <c r="L233" s="13">
        <f>Table1[[#This Row],[Amount Entry]]-Table1[[#This Row],[UPI PIN Page]]</f>
        <v>11749</v>
      </c>
      <c r="M233" s="13">
        <f>Table1[[#This Row],[UPI PIN Page]]-Table1[[#This Row],[Successful Trasfers]]</f>
        <v>5577</v>
      </c>
      <c r="N233" s="14">
        <f>IFERROR((Table1[[#This Row],[Successful Trasfers]]-G226)/G226, "")</f>
        <v>-0.24255628177196806</v>
      </c>
      <c r="O233" s="14">
        <f t="shared" si="9"/>
        <v>-2.683005159337156</v>
      </c>
      <c r="P233" s="14"/>
    </row>
    <row r="234" spans="3:16" s="12" customFormat="1" hidden="1" x14ac:dyDescent="0.3">
      <c r="C234" s="11">
        <f t="shared" si="11"/>
        <v>43696</v>
      </c>
      <c r="D234" s="12">
        <v>63631</v>
      </c>
      <c r="E234" s="12">
        <v>36867</v>
      </c>
      <c r="F234" s="12">
        <v>25401</v>
      </c>
      <c r="G234" s="12">
        <v>19914</v>
      </c>
      <c r="H234" s="11">
        <f t="shared" si="10"/>
        <v>43689</v>
      </c>
      <c r="I234" s="13">
        <f>Traffic!D232-Traffic!D225</f>
        <v>704</v>
      </c>
      <c r="J234" s="13">
        <f>Traffic!D232-Table1[[#This Row],[List of Senders]]</f>
        <v>67271</v>
      </c>
      <c r="K234" s="13">
        <f>Table1[[#This Row],[List of Senders]]-Table1[[#This Row],[Amount Entry]]</f>
        <v>26764</v>
      </c>
      <c r="L234" s="13">
        <f>Table1[[#This Row],[Amount Entry]]-Table1[[#This Row],[UPI PIN Page]]</f>
        <v>11466</v>
      </c>
      <c r="M234" s="13">
        <f>Table1[[#This Row],[UPI PIN Page]]-Table1[[#This Row],[Successful Trasfers]]</f>
        <v>5487</v>
      </c>
      <c r="N234" s="14">
        <f>IFERROR((Table1[[#This Row],[Successful Trasfers]]-G227)/G227, "")</f>
        <v>1.8671031766330757E-2</v>
      </c>
      <c r="O234" s="14">
        <f t="shared" si="9"/>
        <v>-2.6805889933280227</v>
      </c>
      <c r="P234" s="14"/>
    </row>
    <row r="235" spans="3:16" s="12" customFormat="1" hidden="1" x14ac:dyDescent="0.3">
      <c r="C235" s="11">
        <f t="shared" si="11"/>
        <v>43697</v>
      </c>
      <c r="D235" s="12">
        <v>62224</v>
      </c>
      <c r="E235" s="12">
        <v>36593</v>
      </c>
      <c r="F235" s="12">
        <v>25600</v>
      </c>
      <c r="G235" s="12">
        <v>20472</v>
      </c>
      <c r="H235" s="11">
        <f t="shared" si="10"/>
        <v>43690</v>
      </c>
      <c r="I235" s="13">
        <f>Traffic!D233-Traffic!D226</f>
        <v>282</v>
      </c>
      <c r="J235" s="13">
        <f>Traffic!D233-Table1[[#This Row],[List of Senders]]</f>
        <v>68308</v>
      </c>
      <c r="K235" s="13">
        <f>Table1[[#This Row],[List of Senders]]-Table1[[#This Row],[Amount Entry]]</f>
        <v>25631</v>
      </c>
      <c r="L235" s="13">
        <f>Table1[[#This Row],[Amount Entry]]-Table1[[#This Row],[UPI PIN Page]]</f>
        <v>10993</v>
      </c>
      <c r="M235" s="13">
        <f>Table1[[#This Row],[UPI PIN Page]]-Table1[[#This Row],[Successful Trasfers]]</f>
        <v>5128</v>
      </c>
      <c r="N235" s="14">
        <f>IFERROR((Table1[[#This Row],[Successful Trasfers]]-G228)/G228, "")</f>
        <v>4.3265555725424246E-2</v>
      </c>
      <c r="O235" s="14">
        <f t="shared" si="9"/>
        <v>-2.6779851035592093</v>
      </c>
      <c r="P235" s="14"/>
    </row>
    <row r="236" spans="3:16" s="12" customFormat="1" hidden="1" x14ac:dyDescent="0.3">
      <c r="C236" s="11">
        <f t="shared" si="11"/>
        <v>43698</v>
      </c>
      <c r="D236" s="12">
        <v>65227</v>
      </c>
      <c r="E236" s="12">
        <v>39025</v>
      </c>
      <c r="F236" s="12">
        <v>26950</v>
      </c>
      <c r="G236" s="12">
        <v>21209</v>
      </c>
      <c r="H236" s="11">
        <f t="shared" si="10"/>
        <v>43691</v>
      </c>
      <c r="I236" s="13">
        <f>Traffic!D234-Traffic!D227</f>
        <v>411</v>
      </c>
      <c r="J236" s="13">
        <f>Traffic!D234-Table1[[#This Row],[List of Senders]]</f>
        <v>65542</v>
      </c>
      <c r="K236" s="13">
        <f>Table1[[#This Row],[List of Senders]]-Table1[[#This Row],[Amount Entry]]</f>
        <v>26202</v>
      </c>
      <c r="L236" s="13">
        <f>Table1[[#This Row],[Amount Entry]]-Table1[[#This Row],[UPI PIN Page]]</f>
        <v>12075</v>
      </c>
      <c r="M236" s="13">
        <f>Table1[[#This Row],[UPI PIN Page]]-Table1[[#This Row],[Successful Trasfers]]</f>
        <v>5741</v>
      </c>
      <c r="N236" s="14">
        <f>IFERROR((Table1[[#This Row],[Successful Trasfers]]-G229)/G229, "")</f>
        <v>-7.394580427762437E-3</v>
      </c>
      <c r="O236" s="14">
        <f t="shared" si="9"/>
        <v>-2.6748466341184209</v>
      </c>
      <c r="P236" s="14"/>
    </row>
    <row r="237" spans="3:16" s="12" customFormat="1" hidden="1" x14ac:dyDescent="0.3">
      <c r="C237" s="11">
        <f t="shared" si="11"/>
        <v>43699</v>
      </c>
      <c r="D237" s="12">
        <v>61340</v>
      </c>
      <c r="E237" s="12">
        <v>36601</v>
      </c>
      <c r="F237" s="12">
        <v>25368</v>
      </c>
      <c r="G237" s="12">
        <v>19812</v>
      </c>
      <c r="H237" s="11">
        <f t="shared" si="10"/>
        <v>43692</v>
      </c>
      <c r="I237" s="13">
        <f>Traffic!D235-Traffic!D228</f>
        <v>-541</v>
      </c>
      <c r="J237" s="13">
        <f>Traffic!D235-Table1[[#This Row],[List of Senders]]</f>
        <v>69172</v>
      </c>
      <c r="K237" s="13">
        <f>Table1[[#This Row],[List of Senders]]-Table1[[#This Row],[Amount Entry]]</f>
        <v>24739</v>
      </c>
      <c r="L237" s="13">
        <f>Table1[[#This Row],[Amount Entry]]-Table1[[#This Row],[UPI PIN Page]]</f>
        <v>11233</v>
      </c>
      <c r="M237" s="13">
        <f>Table1[[#This Row],[UPI PIN Page]]-Table1[[#This Row],[Successful Trasfers]]</f>
        <v>5556</v>
      </c>
      <c r="N237" s="14">
        <f>IFERROR((Table1[[#This Row],[Successful Trasfers]]-G230)/G230, "")</f>
        <v>2.9408708303024004E-2</v>
      </c>
      <c r="O237" s="14">
        <f t="shared" si="9"/>
        <v>-2.672596190811054</v>
      </c>
      <c r="P237" s="14"/>
    </row>
    <row r="238" spans="3:16" s="12" customFormat="1" hidden="1" x14ac:dyDescent="0.3">
      <c r="C238" s="11">
        <f t="shared" si="11"/>
        <v>43700</v>
      </c>
      <c r="D238" s="12">
        <v>65107</v>
      </c>
      <c r="E238" s="12">
        <v>37690</v>
      </c>
      <c r="F238" s="12">
        <v>25859</v>
      </c>
      <c r="G238" s="12">
        <v>20141</v>
      </c>
      <c r="H238" s="11">
        <f t="shared" si="10"/>
        <v>43693</v>
      </c>
      <c r="I238" s="13">
        <f>Traffic!D236-Traffic!D229</f>
        <v>195</v>
      </c>
      <c r="J238" s="13">
        <f>Traffic!D236-Table1[[#This Row],[List of Senders]]</f>
        <v>65710</v>
      </c>
      <c r="K238" s="13">
        <f>Table1[[#This Row],[List of Senders]]-Table1[[#This Row],[Amount Entry]]</f>
        <v>27417</v>
      </c>
      <c r="L238" s="13">
        <f>Table1[[#This Row],[Amount Entry]]-Table1[[#This Row],[UPI PIN Page]]</f>
        <v>11831</v>
      </c>
      <c r="M238" s="13">
        <f>Table1[[#This Row],[UPI PIN Page]]-Table1[[#This Row],[Successful Trasfers]]</f>
        <v>5718</v>
      </c>
      <c r="N238" s="14">
        <f>IFERROR((Table1[[#This Row],[Successful Trasfers]]-G231)/G231, "")</f>
        <v>-3.2519934671918535E-2</v>
      </c>
      <c r="O238" s="14">
        <f t="shared" si="9"/>
        <v>-2.6701746251307834</v>
      </c>
      <c r="P238" s="14"/>
    </row>
    <row r="239" spans="3:16" s="12" customFormat="1" hidden="1" x14ac:dyDescent="0.3">
      <c r="C239" s="11">
        <f t="shared" si="11"/>
        <v>43701</v>
      </c>
      <c r="D239" s="12">
        <v>64248</v>
      </c>
      <c r="E239" s="12">
        <v>37334</v>
      </c>
      <c r="F239" s="12">
        <v>25051</v>
      </c>
      <c r="G239" s="12">
        <v>19877</v>
      </c>
      <c r="H239" s="11">
        <f t="shared" si="10"/>
        <v>43694</v>
      </c>
      <c r="I239" s="13">
        <f>Traffic!D237-Traffic!D230</f>
        <v>45</v>
      </c>
      <c r="J239" s="13">
        <f>Traffic!D237-Table1[[#This Row],[List of Senders]]</f>
        <v>65862</v>
      </c>
      <c r="K239" s="13">
        <f>Table1[[#This Row],[List of Senders]]-Table1[[#This Row],[Amount Entry]]</f>
        <v>26914</v>
      </c>
      <c r="L239" s="13">
        <f>Table1[[#This Row],[Amount Entry]]-Table1[[#This Row],[UPI PIN Page]]</f>
        <v>12283</v>
      </c>
      <c r="M239" s="13">
        <f>Table1[[#This Row],[UPI PIN Page]]-Table1[[#This Row],[Successful Trasfers]]</f>
        <v>5174</v>
      </c>
      <c r="N239" s="14">
        <f>IFERROR((Table1[[#This Row],[Successful Trasfers]]-G232)/G232, "")</f>
        <v>-1.1055831951354339E-3</v>
      </c>
      <c r="O239" s="14">
        <f t="shared" si="9"/>
        <v>-2.6672256482419536</v>
      </c>
      <c r="P239" s="14"/>
    </row>
    <row r="240" spans="3:16" s="12" customFormat="1" hidden="1" x14ac:dyDescent="0.3">
      <c r="C240" s="11">
        <f t="shared" si="11"/>
        <v>43702</v>
      </c>
      <c r="D240" s="12">
        <v>62829</v>
      </c>
      <c r="E240" s="12">
        <v>36132</v>
      </c>
      <c r="F240" s="12">
        <v>24280</v>
      </c>
      <c r="G240" s="12">
        <v>18695</v>
      </c>
      <c r="H240" s="11">
        <f t="shared" si="10"/>
        <v>43695</v>
      </c>
      <c r="I240" s="13">
        <f>Traffic!D238-Traffic!D231</f>
        <v>-343</v>
      </c>
      <c r="J240" s="13">
        <f>Traffic!D238-Table1[[#This Row],[List of Senders]]</f>
        <v>67740</v>
      </c>
      <c r="K240" s="13">
        <f>Table1[[#This Row],[List of Senders]]-Table1[[#This Row],[Amount Entry]]</f>
        <v>26697</v>
      </c>
      <c r="L240" s="13">
        <f>Table1[[#This Row],[Amount Entry]]-Table1[[#This Row],[UPI PIN Page]]</f>
        <v>11852</v>
      </c>
      <c r="M240" s="13">
        <f>Table1[[#This Row],[UPI PIN Page]]-Table1[[#This Row],[Successful Trasfers]]</f>
        <v>5585</v>
      </c>
      <c r="N240" s="14">
        <f>IFERROR((Table1[[#This Row],[Successful Trasfers]]-G233)/G233, "")</f>
        <v>-5.6618055205126909E-2</v>
      </c>
      <c r="O240" s="14">
        <f t="shared" si="9"/>
        <v>-2.6646709659853496</v>
      </c>
      <c r="P240" s="14"/>
    </row>
    <row r="241" spans="3:16" s="12" customFormat="1" hidden="1" x14ac:dyDescent="0.3">
      <c r="C241" s="11">
        <f t="shared" si="11"/>
        <v>43703</v>
      </c>
      <c r="D241" s="12">
        <v>62375</v>
      </c>
      <c r="E241" s="12">
        <v>37000</v>
      </c>
      <c r="F241" s="12">
        <v>25851</v>
      </c>
      <c r="G241" s="12">
        <v>19913</v>
      </c>
      <c r="H241" s="11">
        <f t="shared" si="10"/>
        <v>43696</v>
      </c>
      <c r="I241" s="13">
        <f>Traffic!D239-Traffic!D232</f>
        <v>-327</v>
      </c>
      <c r="J241" s="13">
        <f>Traffic!D239-Table1[[#This Row],[List of Senders]]</f>
        <v>68200</v>
      </c>
      <c r="K241" s="13">
        <f>Table1[[#This Row],[List of Senders]]-Table1[[#This Row],[Amount Entry]]</f>
        <v>25375</v>
      </c>
      <c r="L241" s="13">
        <f>Table1[[#This Row],[Amount Entry]]-Table1[[#This Row],[UPI PIN Page]]</f>
        <v>11149</v>
      </c>
      <c r="M241" s="13">
        <f>Table1[[#This Row],[UPI PIN Page]]-Table1[[#This Row],[Successful Trasfers]]</f>
        <v>5938</v>
      </c>
      <c r="N241" s="14">
        <f>IFERROR((Table1[[#This Row],[Successful Trasfers]]-G234)/G234, "")</f>
        <v>-5.0215928492517829E-5</v>
      </c>
      <c r="O241" s="14">
        <f t="shared" si="9"/>
        <v>-2.6660278576536882</v>
      </c>
      <c r="P241" s="14"/>
    </row>
    <row r="242" spans="3:16" s="12" customFormat="1" hidden="1" x14ac:dyDescent="0.3">
      <c r="C242" s="11">
        <f t="shared" si="11"/>
        <v>43704</v>
      </c>
      <c r="D242" s="12">
        <v>61588</v>
      </c>
      <c r="E242" s="12">
        <v>35653</v>
      </c>
      <c r="F242" s="12">
        <v>24693</v>
      </c>
      <c r="G242" s="12">
        <v>19087</v>
      </c>
      <c r="H242" s="11">
        <f t="shared" si="10"/>
        <v>43697</v>
      </c>
      <c r="I242" s="13">
        <f>Traffic!D240-Traffic!D233</f>
        <v>-297</v>
      </c>
      <c r="J242" s="13">
        <f>Traffic!D240-Table1[[#This Row],[List of Senders]]</f>
        <v>68647</v>
      </c>
      <c r="K242" s="13">
        <f>Table1[[#This Row],[List of Senders]]-Table1[[#This Row],[Amount Entry]]</f>
        <v>25935</v>
      </c>
      <c r="L242" s="13">
        <f>Table1[[#This Row],[Amount Entry]]-Table1[[#This Row],[UPI PIN Page]]</f>
        <v>10960</v>
      </c>
      <c r="M242" s="13">
        <f>Table1[[#This Row],[UPI PIN Page]]-Table1[[#This Row],[Successful Trasfers]]</f>
        <v>5606</v>
      </c>
      <c r="N242" s="14">
        <f>IFERROR((Table1[[#This Row],[Successful Trasfers]]-G235)/G235, "")</f>
        <v>-6.765338022665103E-2</v>
      </c>
      <c r="O242" s="14">
        <f t="shared" si="9"/>
        <v>-2.6634025833749937</v>
      </c>
      <c r="P242" s="14"/>
    </row>
    <row r="243" spans="3:16" s="12" customFormat="1" hidden="1" x14ac:dyDescent="0.3">
      <c r="C243" s="11">
        <f t="shared" si="11"/>
        <v>43705</v>
      </c>
      <c r="D243" s="12">
        <v>64321</v>
      </c>
      <c r="E243" s="12">
        <v>38277</v>
      </c>
      <c r="F243" s="12">
        <v>26089</v>
      </c>
      <c r="G243" s="12">
        <v>20508</v>
      </c>
      <c r="H243" s="11">
        <f t="shared" si="10"/>
        <v>43698</v>
      </c>
      <c r="I243" s="13">
        <f>Traffic!D241-Traffic!D234</f>
        <v>-352</v>
      </c>
      <c r="J243" s="13">
        <f>Traffic!D241-Table1[[#This Row],[List of Senders]]</f>
        <v>66096</v>
      </c>
      <c r="K243" s="13">
        <f>Table1[[#This Row],[List of Senders]]-Table1[[#This Row],[Amount Entry]]</f>
        <v>26044</v>
      </c>
      <c r="L243" s="13">
        <f>Table1[[#This Row],[Amount Entry]]-Table1[[#This Row],[UPI PIN Page]]</f>
        <v>12188</v>
      </c>
      <c r="M243" s="13">
        <f>Table1[[#This Row],[UPI PIN Page]]-Table1[[#This Row],[Successful Trasfers]]</f>
        <v>5581</v>
      </c>
      <c r="N243" s="14">
        <f>IFERROR((Table1[[#This Row],[Successful Trasfers]]-G236)/G236, "")</f>
        <v>-3.3052006223772926E-2</v>
      </c>
      <c r="O243" s="14">
        <f t="shared" si="9"/>
        <v>-2.6631239441231367</v>
      </c>
      <c r="P243" s="14"/>
    </row>
    <row r="244" spans="3:16" s="12" customFormat="1" hidden="1" x14ac:dyDescent="0.3">
      <c r="C244" s="11">
        <f t="shared" si="11"/>
        <v>43706</v>
      </c>
      <c r="D244" s="12">
        <v>64811</v>
      </c>
      <c r="E244" s="12">
        <v>37363</v>
      </c>
      <c r="F244" s="12">
        <v>25761</v>
      </c>
      <c r="G244" s="12">
        <v>19962</v>
      </c>
      <c r="H244" s="11">
        <f t="shared" si="10"/>
        <v>43699</v>
      </c>
      <c r="I244" s="13">
        <f>Traffic!D242-Traffic!D235</f>
        <v>421</v>
      </c>
      <c r="J244" s="13">
        <f>Traffic!D242-Table1[[#This Row],[List of Senders]]</f>
        <v>66122</v>
      </c>
      <c r="K244" s="13">
        <f>Table1[[#This Row],[List of Senders]]-Table1[[#This Row],[Amount Entry]]</f>
        <v>27448</v>
      </c>
      <c r="L244" s="13">
        <f>Table1[[#This Row],[Amount Entry]]-Table1[[#This Row],[UPI PIN Page]]</f>
        <v>11602</v>
      </c>
      <c r="M244" s="13">
        <f>Table1[[#This Row],[UPI PIN Page]]-Table1[[#This Row],[Successful Trasfers]]</f>
        <v>5799</v>
      </c>
      <c r="N244" s="14">
        <f>IFERROR((Table1[[#This Row],[Successful Trasfers]]-G237)/G237, "")</f>
        <v>7.5711689884918228E-3</v>
      </c>
      <c r="O244" s="14">
        <f t="shared" si="9"/>
        <v>-2.6599498764894256</v>
      </c>
      <c r="P244" s="14"/>
    </row>
    <row r="245" spans="3:16" s="12" customFormat="1" hidden="1" x14ac:dyDescent="0.3">
      <c r="C245" s="11">
        <f t="shared" si="11"/>
        <v>43707</v>
      </c>
      <c r="D245" s="12">
        <v>64234</v>
      </c>
      <c r="E245" s="12">
        <v>37159</v>
      </c>
      <c r="F245" s="12">
        <v>25152</v>
      </c>
      <c r="G245" s="12">
        <v>20023</v>
      </c>
      <c r="H245" s="11">
        <f t="shared" si="10"/>
        <v>43700</v>
      </c>
      <c r="I245" s="13">
        <f>Traffic!D243-Traffic!D236</f>
        <v>-365</v>
      </c>
      <c r="J245" s="13">
        <f>Traffic!D243-Table1[[#This Row],[List of Senders]]</f>
        <v>66218</v>
      </c>
      <c r="K245" s="13">
        <f>Table1[[#This Row],[List of Senders]]-Table1[[#This Row],[Amount Entry]]</f>
        <v>27075</v>
      </c>
      <c r="L245" s="13">
        <f>Table1[[#This Row],[Amount Entry]]-Table1[[#This Row],[UPI PIN Page]]</f>
        <v>12007</v>
      </c>
      <c r="M245" s="13">
        <f>Table1[[#This Row],[UPI PIN Page]]-Table1[[#This Row],[Successful Trasfers]]</f>
        <v>5129</v>
      </c>
      <c r="N245" s="14">
        <f>IFERROR((Table1[[#This Row],[Successful Trasfers]]-G238)/G238, "")</f>
        <v>-5.8586961918474754E-3</v>
      </c>
      <c r="O245" s="14">
        <f t="shared" si="9"/>
        <v>-2.6572314837169935</v>
      </c>
      <c r="P245" s="14"/>
    </row>
    <row r="246" spans="3:16" s="12" customFormat="1" hidden="1" x14ac:dyDescent="0.3">
      <c r="C246" s="11">
        <f t="shared" si="11"/>
        <v>43708</v>
      </c>
      <c r="D246" s="12">
        <v>62329</v>
      </c>
      <c r="E246" s="12">
        <v>36605</v>
      </c>
      <c r="F246" s="12">
        <v>25451</v>
      </c>
      <c r="G246" s="12">
        <v>19808</v>
      </c>
      <c r="H246" s="11">
        <f t="shared" si="10"/>
        <v>43701</v>
      </c>
      <c r="I246" s="13">
        <f>Traffic!D244-Traffic!D237</f>
        <v>752</v>
      </c>
      <c r="J246" s="13">
        <f>Traffic!D244-Table1[[#This Row],[List of Senders]]</f>
        <v>68533</v>
      </c>
      <c r="K246" s="13">
        <f>Table1[[#This Row],[List of Senders]]-Table1[[#This Row],[Amount Entry]]</f>
        <v>25724</v>
      </c>
      <c r="L246" s="13">
        <f>Table1[[#This Row],[Amount Entry]]-Table1[[#This Row],[UPI PIN Page]]</f>
        <v>11154</v>
      </c>
      <c r="M246" s="13">
        <f>Table1[[#This Row],[UPI PIN Page]]-Table1[[#This Row],[Successful Trasfers]]</f>
        <v>5643</v>
      </c>
      <c r="N246" s="14">
        <f>IFERROR((Table1[[#This Row],[Successful Trasfers]]-G239)/G239, "")</f>
        <v>-3.4713487950898021E-3</v>
      </c>
      <c r="O246" s="14">
        <f t="shared" si="9"/>
        <v>-2.6544144808983634</v>
      </c>
      <c r="P246" s="14"/>
    </row>
    <row r="247" spans="3:16" s="12" customFormat="1" hidden="1" x14ac:dyDescent="0.3">
      <c r="C247" s="11">
        <f t="shared" si="11"/>
        <v>43709</v>
      </c>
      <c r="D247" s="12">
        <v>65120</v>
      </c>
      <c r="E247" s="12">
        <v>38694</v>
      </c>
      <c r="F247" s="12">
        <v>26706</v>
      </c>
      <c r="G247" s="12">
        <v>21046</v>
      </c>
      <c r="H247" s="11">
        <f t="shared" si="10"/>
        <v>43702</v>
      </c>
      <c r="I247" s="13">
        <f>Traffic!D245-Traffic!D238</f>
        <v>-172</v>
      </c>
      <c r="J247" s="13">
        <f>Traffic!D245-Table1[[#This Row],[List of Senders]]</f>
        <v>65277</v>
      </c>
      <c r="K247" s="13">
        <f>Table1[[#This Row],[List of Senders]]-Table1[[#This Row],[Amount Entry]]</f>
        <v>26426</v>
      </c>
      <c r="L247" s="13">
        <f>Table1[[#This Row],[Amount Entry]]-Table1[[#This Row],[UPI PIN Page]]</f>
        <v>11988</v>
      </c>
      <c r="M247" s="13">
        <f>Table1[[#This Row],[UPI PIN Page]]-Table1[[#This Row],[Successful Trasfers]]</f>
        <v>5660</v>
      </c>
      <c r="N247" s="14">
        <f>IFERROR((Table1[[#This Row],[Successful Trasfers]]-G240)/G240, "")</f>
        <v>0.12575554961219576</v>
      </c>
      <c r="O247" s="14">
        <f t="shared" si="9"/>
        <v>-2.6519791052274231</v>
      </c>
      <c r="P247" s="14"/>
    </row>
    <row r="248" spans="3:16" s="12" customFormat="1" hidden="1" x14ac:dyDescent="0.3">
      <c r="C248" s="11">
        <f t="shared" si="11"/>
        <v>43710</v>
      </c>
      <c r="D248" s="12">
        <v>62854</v>
      </c>
      <c r="E248" s="12">
        <v>36757</v>
      </c>
      <c r="F248" s="12">
        <v>25391</v>
      </c>
      <c r="G248" s="12">
        <v>19634</v>
      </c>
      <c r="H248" s="11">
        <f t="shared" si="10"/>
        <v>43703</v>
      </c>
      <c r="I248" s="13">
        <f>Traffic!D246-Traffic!D239</f>
        <v>-253</v>
      </c>
      <c r="J248" s="13">
        <f>Traffic!D246-Table1[[#This Row],[List of Senders]]</f>
        <v>67468</v>
      </c>
      <c r="K248" s="13">
        <f>Table1[[#This Row],[List of Senders]]-Table1[[#This Row],[Amount Entry]]</f>
        <v>26097</v>
      </c>
      <c r="L248" s="13">
        <f>Table1[[#This Row],[Amount Entry]]-Table1[[#This Row],[UPI PIN Page]]</f>
        <v>11366</v>
      </c>
      <c r="M248" s="13">
        <f>Table1[[#This Row],[UPI PIN Page]]-Table1[[#This Row],[Successful Trasfers]]</f>
        <v>5757</v>
      </c>
      <c r="N248" s="14">
        <f>IFERROR((Table1[[#This Row],[Successful Trasfers]]-G241)/G241, "")</f>
        <v>-1.401094762215638E-2</v>
      </c>
      <c r="O248" s="14">
        <f t="shared" si="9"/>
        <v>-2.6492942378699396</v>
      </c>
      <c r="P248" s="14"/>
    </row>
    <row r="249" spans="3:16" s="12" customFormat="1" hidden="1" x14ac:dyDescent="0.3">
      <c r="C249" s="11">
        <f t="shared" si="11"/>
        <v>43711</v>
      </c>
      <c r="D249" s="12">
        <v>62692</v>
      </c>
      <c r="E249" s="12">
        <v>36405</v>
      </c>
      <c r="F249" s="12">
        <v>25407</v>
      </c>
      <c r="G249" s="12">
        <v>19919</v>
      </c>
      <c r="H249" s="11">
        <f t="shared" si="10"/>
        <v>43704</v>
      </c>
      <c r="I249" s="13">
        <f>Traffic!D247-Traffic!D240</f>
        <v>483</v>
      </c>
      <c r="J249" s="13">
        <f>Traffic!D247-Table1[[#This Row],[List of Senders]]</f>
        <v>68026</v>
      </c>
      <c r="K249" s="13">
        <f>Table1[[#This Row],[List of Senders]]-Table1[[#This Row],[Amount Entry]]</f>
        <v>26287</v>
      </c>
      <c r="L249" s="13">
        <f>Table1[[#This Row],[Amount Entry]]-Table1[[#This Row],[UPI PIN Page]]</f>
        <v>10998</v>
      </c>
      <c r="M249" s="13">
        <f>Table1[[#This Row],[UPI PIN Page]]-Table1[[#This Row],[Successful Trasfers]]</f>
        <v>5488</v>
      </c>
      <c r="N249" s="14">
        <f>IFERROR((Table1[[#This Row],[Successful Trasfers]]-G242)/G242, "")</f>
        <v>4.3589877927385133E-2</v>
      </c>
      <c r="O249" s="14">
        <f t="shared" si="9"/>
        <v>-2.6472524861864293</v>
      </c>
      <c r="P249" s="14"/>
    </row>
    <row r="250" spans="3:16" s="12" customFormat="1" hidden="1" x14ac:dyDescent="0.3">
      <c r="C250" s="11">
        <f t="shared" si="11"/>
        <v>43712</v>
      </c>
      <c r="D250" s="12">
        <v>64929</v>
      </c>
      <c r="E250" s="12">
        <v>37217</v>
      </c>
      <c r="F250" s="12">
        <v>25594</v>
      </c>
      <c r="G250" s="12">
        <v>20191</v>
      </c>
      <c r="H250" s="11">
        <f t="shared" si="10"/>
        <v>43705</v>
      </c>
      <c r="I250" s="13">
        <f>Traffic!D248-Traffic!D241</f>
        <v>148</v>
      </c>
      <c r="J250" s="13">
        <f>Traffic!D248-Table1[[#This Row],[List of Senders]]</f>
        <v>65636</v>
      </c>
      <c r="K250" s="13">
        <f>Table1[[#This Row],[List of Senders]]-Table1[[#This Row],[Amount Entry]]</f>
        <v>27712</v>
      </c>
      <c r="L250" s="13">
        <f>Table1[[#This Row],[Amount Entry]]-Table1[[#This Row],[UPI PIN Page]]</f>
        <v>11623</v>
      </c>
      <c r="M250" s="13">
        <f>Table1[[#This Row],[UPI PIN Page]]-Table1[[#This Row],[Successful Trasfers]]</f>
        <v>5403</v>
      </c>
      <c r="N250" s="14">
        <f>IFERROR((Table1[[#This Row],[Successful Trasfers]]-G243)/G243, "")</f>
        <v>-1.5457382484883948E-2</v>
      </c>
      <c r="O250" s="14">
        <f t="shared" si="9"/>
        <v>-2.6445916164240906</v>
      </c>
      <c r="P250" s="14"/>
    </row>
    <row r="251" spans="3:16" s="12" customFormat="1" hidden="1" x14ac:dyDescent="0.3">
      <c r="C251" s="11">
        <f t="shared" si="11"/>
        <v>43713</v>
      </c>
      <c r="D251" s="12">
        <v>62514</v>
      </c>
      <c r="E251" s="12">
        <v>36870</v>
      </c>
      <c r="F251" s="12">
        <v>25550</v>
      </c>
      <c r="G251" s="12">
        <v>20419</v>
      </c>
      <c r="H251" s="11">
        <f t="shared" si="10"/>
        <v>43706</v>
      </c>
      <c r="I251" s="13">
        <f>Traffic!D249-Traffic!D242</f>
        <v>-396</v>
      </c>
      <c r="J251" s="13">
        <f>Traffic!D249-Table1[[#This Row],[List of Senders]]</f>
        <v>68023</v>
      </c>
      <c r="K251" s="13">
        <f>Table1[[#This Row],[List of Senders]]-Table1[[#This Row],[Amount Entry]]</f>
        <v>25644</v>
      </c>
      <c r="L251" s="13">
        <f>Table1[[#This Row],[Amount Entry]]-Table1[[#This Row],[UPI PIN Page]]</f>
        <v>11320</v>
      </c>
      <c r="M251" s="13">
        <f>Table1[[#This Row],[UPI PIN Page]]-Table1[[#This Row],[Successful Trasfers]]</f>
        <v>5131</v>
      </c>
      <c r="N251" s="14">
        <f>IFERROR((Table1[[#This Row],[Successful Trasfers]]-G244)/G244, "")</f>
        <v>2.2893497645526499E-2</v>
      </c>
      <c r="O251" s="14">
        <f t="shared" si="9"/>
        <v>-2.6415487574347543</v>
      </c>
      <c r="P251" s="14"/>
    </row>
    <row r="252" spans="3:16" s="12" customFormat="1" hidden="1" x14ac:dyDescent="0.3">
      <c r="C252" s="11">
        <f t="shared" si="11"/>
        <v>43714</v>
      </c>
      <c r="D252" s="12">
        <v>61512</v>
      </c>
      <c r="E252" s="12">
        <v>36095</v>
      </c>
      <c r="F252" s="12">
        <v>24241</v>
      </c>
      <c r="G252" s="12">
        <v>18847</v>
      </c>
      <c r="H252" s="11">
        <f t="shared" si="10"/>
        <v>43707</v>
      </c>
      <c r="I252" s="13">
        <f>Traffic!D250-Traffic!D243</f>
        <v>-350</v>
      </c>
      <c r="J252" s="13">
        <f>Traffic!D250-Table1[[#This Row],[List of Senders]]</f>
        <v>68590</v>
      </c>
      <c r="K252" s="13">
        <f>Table1[[#This Row],[List of Senders]]-Table1[[#This Row],[Amount Entry]]</f>
        <v>25417</v>
      </c>
      <c r="L252" s="13">
        <f>Table1[[#This Row],[Amount Entry]]-Table1[[#This Row],[UPI PIN Page]]</f>
        <v>11854</v>
      </c>
      <c r="M252" s="13">
        <f>Table1[[#This Row],[UPI PIN Page]]-Table1[[#This Row],[Successful Trasfers]]</f>
        <v>5394</v>
      </c>
      <c r="N252" s="14">
        <f>IFERROR((Table1[[#This Row],[Successful Trasfers]]-G245)/G245, "")</f>
        <v>-5.873245767367527E-2</v>
      </c>
      <c r="O252" s="14">
        <f t="shared" si="9"/>
        <v>-2.6383554796300199</v>
      </c>
      <c r="P252" s="14"/>
    </row>
    <row r="253" spans="3:16" s="12" customFormat="1" hidden="1" x14ac:dyDescent="0.3">
      <c r="C253" s="11">
        <f t="shared" si="11"/>
        <v>43715</v>
      </c>
      <c r="D253" s="12">
        <v>64638</v>
      </c>
      <c r="E253" s="12">
        <v>38362</v>
      </c>
      <c r="F253" s="12">
        <v>26170</v>
      </c>
      <c r="G253" s="12">
        <v>20844</v>
      </c>
      <c r="H253" s="11">
        <f t="shared" si="10"/>
        <v>43708</v>
      </c>
      <c r="I253" s="13">
        <f>Traffic!D251-Traffic!D244</f>
        <v>-42</v>
      </c>
      <c r="J253" s="13">
        <f>Traffic!D251-Table1[[#This Row],[List of Senders]]</f>
        <v>66182</v>
      </c>
      <c r="K253" s="13">
        <f>Table1[[#This Row],[List of Senders]]-Table1[[#This Row],[Amount Entry]]</f>
        <v>26276</v>
      </c>
      <c r="L253" s="13">
        <f>Table1[[#This Row],[Amount Entry]]-Table1[[#This Row],[UPI PIN Page]]</f>
        <v>12192</v>
      </c>
      <c r="M253" s="13">
        <f>Table1[[#This Row],[UPI PIN Page]]-Table1[[#This Row],[Successful Trasfers]]</f>
        <v>5326</v>
      </c>
      <c r="N253" s="14">
        <f>IFERROR((Table1[[#This Row],[Successful Trasfers]]-G246)/G246, "")</f>
        <v>5.2302100161550888E-2</v>
      </c>
      <c r="O253" s="14">
        <f t="shared" si="9"/>
        <v>-2.6390157409365695</v>
      </c>
      <c r="P253" s="14"/>
    </row>
    <row r="254" spans="3:16" s="12" customFormat="1" hidden="1" x14ac:dyDescent="0.3">
      <c r="C254" s="11">
        <f t="shared" si="11"/>
        <v>43716</v>
      </c>
      <c r="D254" s="12">
        <v>62551</v>
      </c>
      <c r="E254" s="12">
        <v>36779</v>
      </c>
      <c r="F254" s="12">
        <v>25384</v>
      </c>
      <c r="G254" s="12">
        <v>19842</v>
      </c>
      <c r="H254" s="11">
        <f t="shared" si="10"/>
        <v>43709</v>
      </c>
      <c r="I254" s="13">
        <f>Traffic!D252-Traffic!D245</f>
        <v>601</v>
      </c>
      <c r="J254" s="13">
        <f>Traffic!D252-Table1[[#This Row],[List of Senders]]</f>
        <v>68447</v>
      </c>
      <c r="K254" s="13">
        <f>Table1[[#This Row],[List of Senders]]-Table1[[#This Row],[Amount Entry]]</f>
        <v>25772</v>
      </c>
      <c r="L254" s="13">
        <f>Table1[[#This Row],[Amount Entry]]-Table1[[#This Row],[UPI PIN Page]]</f>
        <v>11395</v>
      </c>
      <c r="M254" s="13">
        <f>Table1[[#This Row],[UPI PIN Page]]-Table1[[#This Row],[Successful Trasfers]]</f>
        <v>5542</v>
      </c>
      <c r="N254" s="14">
        <f>IFERROR((Table1[[#This Row],[Successful Trasfers]]-G247)/G247, "")</f>
        <v>-5.7208020526465835E-2</v>
      </c>
      <c r="O254" s="14">
        <f t="shared" si="9"/>
        <v>-2.6359899496290571</v>
      </c>
      <c r="P254" s="14"/>
    </row>
    <row r="255" spans="3:16" s="12" customFormat="1" hidden="1" x14ac:dyDescent="0.3">
      <c r="C255" s="11">
        <f t="shared" si="11"/>
        <v>43717</v>
      </c>
      <c r="D255" s="12">
        <v>65319</v>
      </c>
      <c r="E255" s="12">
        <v>39132</v>
      </c>
      <c r="F255" s="12">
        <v>26590</v>
      </c>
      <c r="G255" s="12">
        <v>20761</v>
      </c>
      <c r="H255" s="11">
        <f t="shared" si="10"/>
        <v>43710</v>
      </c>
      <c r="I255" s="13">
        <f>Traffic!D253-Traffic!D246</f>
        <v>736</v>
      </c>
      <c r="J255" s="13">
        <f>Traffic!D253-Table1[[#This Row],[List of Senders]]</f>
        <v>65739</v>
      </c>
      <c r="K255" s="13">
        <f>Table1[[#This Row],[List of Senders]]-Table1[[#This Row],[Amount Entry]]</f>
        <v>26187</v>
      </c>
      <c r="L255" s="13">
        <f>Table1[[#This Row],[Amount Entry]]-Table1[[#This Row],[UPI PIN Page]]</f>
        <v>12542</v>
      </c>
      <c r="M255" s="13">
        <f>Table1[[#This Row],[UPI PIN Page]]-Table1[[#This Row],[Successful Trasfers]]</f>
        <v>5829</v>
      </c>
      <c r="N255" s="14">
        <f>IFERROR((Table1[[#This Row],[Successful Trasfers]]-G248)/G248, "")</f>
        <v>5.7400427829275749E-2</v>
      </c>
      <c r="O255" s="14">
        <f t="shared" si="9"/>
        <v>-2.633457714328499</v>
      </c>
      <c r="P255" s="14"/>
    </row>
    <row r="256" spans="3:16" s="12" customFormat="1" hidden="1" x14ac:dyDescent="0.3">
      <c r="C256" s="11">
        <f t="shared" si="11"/>
        <v>43718</v>
      </c>
      <c r="D256" s="12">
        <v>22639</v>
      </c>
      <c r="E256" s="12">
        <v>13411</v>
      </c>
      <c r="F256" s="12">
        <v>9293</v>
      </c>
      <c r="G256" s="12">
        <v>7194</v>
      </c>
      <c r="H256" s="11">
        <f t="shared" si="10"/>
        <v>43711</v>
      </c>
      <c r="I256" s="13">
        <f>Traffic!D254-Traffic!D247</f>
        <v>116</v>
      </c>
      <c r="J256" s="13">
        <f>Traffic!D254-Table1[[#This Row],[List of Senders]]</f>
        <v>108195</v>
      </c>
      <c r="K256" s="13">
        <f>Table1[[#This Row],[List of Senders]]-Table1[[#This Row],[Amount Entry]]</f>
        <v>9228</v>
      </c>
      <c r="L256" s="13">
        <f>Table1[[#This Row],[Amount Entry]]-Table1[[#This Row],[UPI PIN Page]]</f>
        <v>4118</v>
      </c>
      <c r="M256" s="13">
        <f>Table1[[#This Row],[UPI PIN Page]]-Table1[[#This Row],[Successful Trasfers]]</f>
        <v>2099</v>
      </c>
      <c r="N256" s="14">
        <f>IFERROR((Table1[[#This Row],[Successful Trasfers]]-G249)/G249, "")</f>
        <v>-0.63883729102866604</v>
      </c>
      <c r="O256" s="14">
        <f t="shared" si="9"/>
        <v>-2.6303401999538076</v>
      </c>
      <c r="P256" s="14"/>
    </row>
    <row r="257" spans="3:16" s="12" customFormat="1" hidden="1" x14ac:dyDescent="0.3">
      <c r="C257" s="11">
        <f t="shared" si="11"/>
        <v>43719</v>
      </c>
      <c r="D257" s="12">
        <v>64061</v>
      </c>
      <c r="E257" s="12">
        <v>37610</v>
      </c>
      <c r="F257" s="12">
        <v>25563</v>
      </c>
      <c r="G257" s="12">
        <v>20066</v>
      </c>
      <c r="H257" s="11">
        <f t="shared" si="10"/>
        <v>43712</v>
      </c>
      <c r="I257" s="13">
        <f>Traffic!D255-Traffic!D248</f>
        <v>-279</v>
      </c>
      <c r="J257" s="13">
        <f>Traffic!D255-Table1[[#This Row],[List of Senders]]</f>
        <v>66225</v>
      </c>
      <c r="K257" s="13">
        <f>Table1[[#This Row],[List of Senders]]-Table1[[#This Row],[Amount Entry]]</f>
        <v>26451</v>
      </c>
      <c r="L257" s="13">
        <f>Table1[[#This Row],[Amount Entry]]-Table1[[#This Row],[UPI PIN Page]]</f>
        <v>12047</v>
      </c>
      <c r="M257" s="13">
        <f>Table1[[#This Row],[UPI PIN Page]]-Table1[[#This Row],[Successful Trasfers]]</f>
        <v>5497</v>
      </c>
      <c r="N257" s="14">
        <f>IFERROR((Table1[[#This Row],[Successful Trasfers]]-G250)/G250, "")</f>
        <v>-6.1908771234708533E-3</v>
      </c>
      <c r="O257" s="14">
        <f t="shared" si="9"/>
        <v>-2.570347093523107</v>
      </c>
      <c r="P257" s="14"/>
    </row>
    <row r="258" spans="3:16" s="12" customFormat="1" hidden="1" x14ac:dyDescent="0.3">
      <c r="C258" s="11">
        <f t="shared" si="11"/>
        <v>43720</v>
      </c>
      <c r="D258" s="12">
        <v>64845</v>
      </c>
      <c r="E258" s="12">
        <v>37661</v>
      </c>
      <c r="F258" s="12">
        <v>25696</v>
      </c>
      <c r="G258" s="12">
        <v>20035</v>
      </c>
      <c r="H258" s="11">
        <f t="shared" si="10"/>
        <v>43713</v>
      </c>
      <c r="I258" s="13">
        <f>Traffic!D256-Traffic!D249</f>
        <v>147</v>
      </c>
      <c r="J258" s="13">
        <f>Traffic!D256-Table1[[#This Row],[List of Senders]]</f>
        <v>65839</v>
      </c>
      <c r="K258" s="13">
        <f>Table1[[#This Row],[List of Senders]]-Table1[[#This Row],[Amount Entry]]</f>
        <v>27184</v>
      </c>
      <c r="L258" s="13">
        <f>Table1[[#This Row],[Amount Entry]]-Table1[[#This Row],[UPI PIN Page]]</f>
        <v>11965</v>
      </c>
      <c r="M258" s="13">
        <f>Table1[[#This Row],[UPI PIN Page]]-Table1[[#This Row],[Successful Trasfers]]</f>
        <v>5661</v>
      </c>
      <c r="N258" s="14">
        <f>IFERROR((Table1[[#This Row],[Successful Trasfers]]-G251)/G251, "")</f>
        <v>-1.8806014006562514E-2</v>
      </c>
      <c r="O258" s="14">
        <f t="shared" si="9"/>
        <v>-2.5674928730317608</v>
      </c>
      <c r="P258" s="14"/>
    </row>
    <row r="259" spans="3:16" s="12" customFormat="1" hidden="1" x14ac:dyDescent="0.3">
      <c r="C259" s="11">
        <f t="shared" si="11"/>
        <v>43721</v>
      </c>
      <c r="D259" s="12">
        <v>65155</v>
      </c>
      <c r="E259" s="12">
        <v>37581</v>
      </c>
      <c r="F259" s="12">
        <v>25427</v>
      </c>
      <c r="G259" s="12">
        <v>19802</v>
      </c>
      <c r="H259" s="11">
        <f t="shared" si="10"/>
        <v>43714</v>
      </c>
      <c r="I259" s="13">
        <f>Traffic!D257-Traffic!D250</f>
        <v>208</v>
      </c>
      <c r="J259" s="13">
        <f>Traffic!D257-Table1[[#This Row],[List of Senders]]</f>
        <v>65155</v>
      </c>
      <c r="K259" s="13">
        <f>Table1[[#This Row],[List of Senders]]-Table1[[#This Row],[Amount Entry]]</f>
        <v>27574</v>
      </c>
      <c r="L259" s="13">
        <f>Table1[[#This Row],[Amount Entry]]-Table1[[#This Row],[UPI PIN Page]]</f>
        <v>12154</v>
      </c>
      <c r="M259" s="13">
        <f>Table1[[#This Row],[UPI PIN Page]]-Table1[[#This Row],[Successful Trasfers]]</f>
        <v>5625</v>
      </c>
      <c r="N259" s="14">
        <f>IFERROR((Table1[[#This Row],[Successful Trasfers]]-G252)/G252, "")</f>
        <v>5.0671194354539185E-2</v>
      </c>
      <c r="O259" s="14">
        <f t="shared" si="9"/>
        <v>-2.5646825956090225</v>
      </c>
      <c r="P259" s="14"/>
    </row>
    <row r="260" spans="3:16" s="12" customFormat="1" hidden="1" x14ac:dyDescent="0.3">
      <c r="C260" s="11">
        <f t="shared" si="11"/>
        <v>43722</v>
      </c>
      <c r="D260" s="12">
        <v>62266</v>
      </c>
      <c r="E260" s="12">
        <v>35641</v>
      </c>
      <c r="F260" s="12">
        <v>24161</v>
      </c>
      <c r="G260" s="12">
        <v>18753</v>
      </c>
      <c r="H260" s="11">
        <f t="shared" si="10"/>
        <v>43715</v>
      </c>
      <c r="I260" s="13">
        <f>Traffic!D258-Traffic!D251</f>
        <v>158</v>
      </c>
      <c r="J260" s="13">
        <f>Traffic!D258-Table1[[#This Row],[List of Senders]]</f>
        <v>68712</v>
      </c>
      <c r="K260" s="13">
        <f>Table1[[#This Row],[List of Senders]]-Table1[[#This Row],[Amount Entry]]</f>
        <v>26625</v>
      </c>
      <c r="L260" s="13">
        <f>Table1[[#This Row],[Amount Entry]]-Table1[[#This Row],[UPI PIN Page]]</f>
        <v>11480</v>
      </c>
      <c r="M260" s="13">
        <f>Table1[[#This Row],[UPI PIN Page]]-Table1[[#This Row],[Successful Trasfers]]</f>
        <v>5408</v>
      </c>
      <c r="N260" s="14">
        <f>IFERROR((Table1[[#This Row],[Successful Trasfers]]-G253)/G253, "")</f>
        <v>-0.10031663788140473</v>
      </c>
      <c r="O260" s="14">
        <f t="shared" ref="O260:O323" si="12">SKEW(G260:G1073)</f>
        <v>-2.5623118828421831</v>
      </c>
      <c r="P260" s="14"/>
    </row>
    <row r="261" spans="3:16" s="12" customFormat="1" hidden="1" x14ac:dyDescent="0.3">
      <c r="C261" s="11">
        <f t="shared" si="11"/>
        <v>43723</v>
      </c>
      <c r="D261" s="12">
        <v>61885</v>
      </c>
      <c r="E261" s="12">
        <v>36493</v>
      </c>
      <c r="F261" s="12">
        <v>25326</v>
      </c>
      <c r="G261" s="12">
        <v>19501</v>
      </c>
      <c r="H261" s="11">
        <f t="shared" ref="H261:H324" si="13">C261-7</f>
        <v>43716</v>
      </c>
      <c r="I261" s="13">
        <f>Traffic!D259-Traffic!D252</f>
        <v>-795</v>
      </c>
      <c r="J261" s="13">
        <f>Traffic!D259-Table1[[#This Row],[List of Senders]]</f>
        <v>68318</v>
      </c>
      <c r="K261" s="13">
        <f>Table1[[#This Row],[List of Senders]]-Table1[[#This Row],[Amount Entry]]</f>
        <v>25392</v>
      </c>
      <c r="L261" s="13">
        <f>Table1[[#This Row],[Amount Entry]]-Table1[[#This Row],[UPI PIN Page]]</f>
        <v>11167</v>
      </c>
      <c r="M261" s="13">
        <f>Table1[[#This Row],[UPI PIN Page]]-Table1[[#This Row],[Successful Trasfers]]</f>
        <v>5825</v>
      </c>
      <c r="N261" s="14">
        <f>IFERROR((Table1[[#This Row],[Successful Trasfers]]-G254)/G254, "")</f>
        <v>-1.7185767563753652E-2</v>
      </c>
      <c r="O261" s="14">
        <f t="shared" si="12"/>
        <v>-2.5636006005254908</v>
      </c>
      <c r="P261" s="14"/>
    </row>
    <row r="262" spans="3:16" s="12" customFormat="1" hidden="1" x14ac:dyDescent="0.3">
      <c r="C262" s="11">
        <f t="shared" ref="C262:C325" si="14">C261+1</f>
        <v>43724</v>
      </c>
      <c r="D262" s="12">
        <v>62296</v>
      </c>
      <c r="E262" s="12">
        <v>35764</v>
      </c>
      <c r="F262" s="12">
        <v>24180</v>
      </c>
      <c r="G262" s="12">
        <v>18978</v>
      </c>
      <c r="H262" s="11">
        <f t="shared" si="13"/>
        <v>43717</v>
      </c>
      <c r="I262" s="13">
        <f>Traffic!D260-Traffic!D253</f>
        <v>-485</v>
      </c>
      <c r="J262" s="13">
        <f>Traffic!D260-Table1[[#This Row],[List of Senders]]</f>
        <v>68277</v>
      </c>
      <c r="K262" s="13">
        <f>Table1[[#This Row],[List of Senders]]-Table1[[#This Row],[Amount Entry]]</f>
        <v>26532</v>
      </c>
      <c r="L262" s="13">
        <f>Table1[[#This Row],[Amount Entry]]-Table1[[#This Row],[UPI PIN Page]]</f>
        <v>11584</v>
      </c>
      <c r="M262" s="13">
        <f>Table1[[#This Row],[UPI PIN Page]]-Table1[[#This Row],[Successful Trasfers]]</f>
        <v>5202</v>
      </c>
      <c r="N262" s="14">
        <f>IFERROR((Table1[[#This Row],[Successful Trasfers]]-G255)/G255, "")</f>
        <v>-8.5882182939164775E-2</v>
      </c>
      <c r="O262" s="14">
        <f t="shared" si="12"/>
        <v>-2.5620187766973057</v>
      </c>
      <c r="P262" s="14"/>
    </row>
    <row r="263" spans="3:16" s="12" customFormat="1" hidden="1" x14ac:dyDescent="0.3">
      <c r="C263" s="11">
        <f t="shared" si="14"/>
        <v>43725</v>
      </c>
      <c r="D263" s="12">
        <v>63650</v>
      </c>
      <c r="E263" s="12">
        <v>36573</v>
      </c>
      <c r="F263" s="12">
        <v>25206</v>
      </c>
      <c r="G263" s="12">
        <v>19958</v>
      </c>
      <c r="H263" s="11">
        <f t="shared" si="13"/>
        <v>43718</v>
      </c>
      <c r="I263" s="13">
        <f>Traffic!D261-Traffic!D254</f>
        <v>134</v>
      </c>
      <c r="J263" s="13">
        <f>Traffic!D261-Table1[[#This Row],[List of Senders]]</f>
        <v>67318</v>
      </c>
      <c r="K263" s="13">
        <f>Table1[[#This Row],[List of Senders]]-Table1[[#This Row],[Amount Entry]]</f>
        <v>27077</v>
      </c>
      <c r="L263" s="13">
        <f>Table1[[#This Row],[Amount Entry]]-Table1[[#This Row],[UPI PIN Page]]</f>
        <v>11367</v>
      </c>
      <c r="M263" s="13">
        <f>Table1[[#This Row],[UPI PIN Page]]-Table1[[#This Row],[Successful Trasfers]]</f>
        <v>5248</v>
      </c>
      <c r="N263" s="14">
        <f>IFERROR((Table1[[#This Row],[Successful Trasfers]]-G256)/G256, "")</f>
        <v>1.7742563247150402</v>
      </c>
      <c r="O263" s="14">
        <f t="shared" si="12"/>
        <v>-2.5623279462952393</v>
      </c>
      <c r="P263" s="14"/>
    </row>
    <row r="264" spans="3:16" s="12" customFormat="1" hidden="1" x14ac:dyDescent="0.3">
      <c r="C264" s="11">
        <f t="shared" si="14"/>
        <v>43726</v>
      </c>
      <c r="D264" s="12">
        <v>62280</v>
      </c>
      <c r="E264" s="12">
        <v>35717</v>
      </c>
      <c r="F264" s="12">
        <v>24844</v>
      </c>
      <c r="G264" s="12">
        <v>19557</v>
      </c>
      <c r="H264" s="11">
        <f t="shared" si="13"/>
        <v>43719</v>
      </c>
      <c r="I264" s="13">
        <f>Traffic!D262-Traffic!D255</f>
        <v>-73</v>
      </c>
      <c r="J264" s="13">
        <f>Traffic!D262-Table1[[#This Row],[List of Senders]]</f>
        <v>67933</v>
      </c>
      <c r="K264" s="13">
        <f>Table1[[#This Row],[List of Senders]]-Table1[[#This Row],[Amount Entry]]</f>
        <v>26563</v>
      </c>
      <c r="L264" s="13">
        <f>Table1[[#This Row],[Amount Entry]]-Table1[[#This Row],[UPI PIN Page]]</f>
        <v>10873</v>
      </c>
      <c r="M264" s="13">
        <f>Table1[[#This Row],[UPI PIN Page]]-Table1[[#This Row],[Successful Trasfers]]</f>
        <v>5287</v>
      </c>
      <c r="N264" s="14">
        <f>IFERROR((Table1[[#This Row],[Successful Trasfers]]-G257)/G257, "")</f>
        <v>-2.5366291238911591E-2</v>
      </c>
      <c r="O264" s="14">
        <f t="shared" si="12"/>
        <v>-2.5596343191924107</v>
      </c>
      <c r="P264" s="14"/>
    </row>
    <row r="265" spans="3:16" s="12" customFormat="1" hidden="1" x14ac:dyDescent="0.3">
      <c r="C265" s="11">
        <f t="shared" si="14"/>
        <v>43727</v>
      </c>
      <c r="D265" s="12">
        <v>64049</v>
      </c>
      <c r="E265" s="12">
        <v>36616</v>
      </c>
      <c r="F265" s="12">
        <v>24796</v>
      </c>
      <c r="G265" s="12">
        <v>19375</v>
      </c>
      <c r="H265" s="11">
        <f t="shared" si="13"/>
        <v>43720</v>
      </c>
      <c r="I265" s="13">
        <f>Traffic!D263-Traffic!D256</f>
        <v>-24</v>
      </c>
      <c r="J265" s="13">
        <f>Traffic!D263-Table1[[#This Row],[List of Senders]]</f>
        <v>66611</v>
      </c>
      <c r="K265" s="13">
        <f>Table1[[#This Row],[List of Senders]]-Table1[[#This Row],[Amount Entry]]</f>
        <v>27433</v>
      </c>
      <c r="L265" s="13">
        <f>Table1[[#This Row],[Amount Entry]]-Table1[[#This Row],[UPI PIN Page]]</f>
        <v>11820</v>
      </c>
      <c r="M265" s="13">
        <f>Table1[[#This Row],[UPI PIN Page]]-Table1[[#This Row],[Successful Trasfers]]</f>
        <v>5421</v>
      </c>
      <c r="N265" s="14">
        <f>IFERROR((Table1[[#This Row],[Successful Trasfers]]-G258)/G258, "")</f>
        <v>-3.2942350885949587E-2</v>
      </c>
      <c r="O265" s="14">
        <f t="shared" si="12"/>
        <v>-2.5578844527797595</v>
      </c>
      <c r="P265" s="14"/>
    </row>
    <row r="266" spans="3:16" s="12" customFormat="1" hidden="1" x14ac:dyDescent="0.3">
      <c r="C266" s="11">
        <f t="shared" si="14"/>
        <v>43728</v>
      </c>
      <c r="D266" s="12">
        <v>64653</v>
      </c>
      <c r="E266" s="12">
        <v>37227</v>
      </c>
      <c r="F266" s="12">
        <v>25738</v>
      </c>
      <c r="G266" s="12">
        <v>20119</v>
      </c>
      <c r="H266" s="11">
        <f t="shared" si="13"/>
        <v>43721</v>
      </c>
      <c r="I266" s="13">
        <f>Traffic!D264-Traffic!D257</f>
        <v>-170</v>
      </c>
      <c r="J266" s="13">
        <f>Traffic!D264-Table1[[#This Row],[List of Senders]]</f>
        <v>65487</v>
      </c>
      <c r="K266" s="13">
        <f>Table1[[#This Row],[List of Senders]]-Table1[[#This Row],[Amount Entry]]</f>
        <v>27426</v>
      </c>
      <c r="L266" s="13">
        <f>Table1[[#This Row],[Amount Entry]]-Table1[[#This Row],[UPI PIN Page]]</f>
        <v>11489</v>
      </c>
      <c r="M266" s="13">
        <f>Table1[[#This Row],[UPI PIN Page]]-Table1[[#This Row],[Successful Trasfers]]</f>
        <v>5619</v>
      </c>
      <c r="N266" s="14">
        <f>IFERROR((Table1[[#This Row],[Successful Trasfers]]-G259)/G259, "")</f>
        <v>1.6008483991516009E-2</v>
      </c>
      <c r="O266" s="14">
        <f t="shared" si="12"/>
        <v>-2.5566997749474787</v>
      </c>
      <c r="P266" s="14"/>
    </row>
    <row r="267" spans="3:16" s="12" customFormat="1" hidden="1" x14ac:dyDescent="0.3">
      <c r="C267" s="11">
        <f t="shared" si="14"/>
        <v>43729</v>
      </c>
      <c r="D267" s="12">
        <v>65007</v>
      </c>
      <c r="E267" s="12">
        <v>38510</v>
      </c>
      <c r="F267" s="12">
        <v>26487</v>
      </c>
      <c r="G267" s="12">
        <v>20953</v>
      </c>
      <c r="H267" s="11">
        <f t="shared" si="13"/>
        <v>43722</v>
      </c>
      <c r="I267" s="13">
        <f>Traffic!D265-Traffic!D258</f>
        <v>-546</v>
      </c>
      <c r="J267" s="13">
        <f>Traffic!D265-Table1[[#This Row],[List of Senders]]</f>
        <v>65425</v>
      </c>
      <c r="K267" s="13">
        <f>Table1[[#This Row],[List of Senders]]-Table1[[#This Row],[Amount Entry]]</f>
        <v>26497</v>
      </c>
      <c r="L267" s="13">
        <f>Table1[[#This Row],[Amount Entry]]-Table1[[#This Row],[UPI PIN Page]]</f>
        <v>12023</v>
      </c>
      <c r="M267" s="13">
        <f>Table1[[#This Row],[UPI PIN Page]]-Table1[[#This Row],[Successful Trasfers]]</f>
        <v>5534</v>
      </c>
      <c r="N267" s="14">
        <f>IFERROR((Table1[[#This Row],[Successful Trasfers]]-G260)/G260, "")</f>
        <v>0.11731456300325281</v>
      </c>
      <c r="O267" s="14">
        <f t="shared" si="12"/>
        <v>-2.5537439819482262</v>
      </c>
      <c r="P267" s="14"/>
    </row>
    <row r="268" spans="3:16" s="12" customFormat="1" hidden="1" x14ac:dyDescent="0.3">
      <c r="C268" s="11">
        <f t="shared" si="14"/>
        <v>43730</v>
      </c>
      <c r="D268" s="12">
        <v>61240</v>
      </c>
      <c r="E268" s="12">
        <v>34919</v>
      </c>
      <c r="F268" s="12">
        <v>23807</v>
      </c>
      <c r="G268" s="12">
        <v>18993</v>
      </c>
      <c r="H268" s="11">
        <f t="shared" si="13"/>
        <v>43723</v>
      </c>
      <c r="I268" s="13">
        <f>Traffic!D266-Traffic!D259</f>
        <v>41</v>
      </c>
      <c r="J268" s="13">
        <f>Traffic!D266-Table1[[#This Row],[List of Senders]]</f>
        <v>69004</v>
      </c>
      <c r="K268" s="13">
        <f>Table1[[#This Row],[List of Senders]]-Table1[[#This Row],[Amount Entry]]</f>
        <v>26321</v>
      </c>
      <c r="L268" s="13">
        <f>Table1[[#This Row],[Amount Entry]]-Table1[[#This Row],[UPI PIN Page]]</f>
        <v>11112</v>
      </c>
      <c r="M268" s="13">
        <f>Table1[[#This Row],[UPI PIN Page]]-Table1[[#This Row],[Successful Trasfers]]</f>
        <v>4814</v>
      </c>
      <c r="N268" s="14">
        <f>IFERROR((Table1[[#This Row],[Successful Trasfers]]-G261)/G261, "")</f>
        <v>-2.6049946156607353E-2</v>
      </c>
      <c r="O268" s="14">
        <f t="shared" si="12"/>
        <v>-2.550801051619235</v>
      </c>
      <c r="P268" s="14"/>
    </row>
    <row r="269" spans="3:16" s="12" customFormat="1" hidden="1" x14ac:dyDescent="0.3">
      <c r="C269" s="11">
        <f t="shared" si="14"/>
        <v>43731</v>
      </c>
      <c r="D269" s="12">
        <v>61644</v>
      </c>
      <c r="E269" s="12">
        <v>36672</v>
      </c>
      <c r="F269" s="12">
        <v>25263</v>
      </c>
      <c r="G269" s="12">
        <v>19472</v>
      </c>
      <c r="H269" s="11">
        <f t="shared" si="13"/>
        <v>43724</v>
      </c>
      <c r="I269" s="13">
        <f>Traffic!D267-Traffic!D260</f>
        <v>-25</v>
      </c>
      <c r="J269" s="13">
        <f>Traffic!D267-Table1[[#This Row],[List of Senders]]</f>
        <v>68904</v>
      </c>
      <c r="K269" s="13">
        <f>Table1[[#This Row],[List of Senders]]-Table1[[#This Row],[Amount Entry]]</f>
        <v>24972</v>
      </c>
      <c r="L269" s="13">
        <f>Table1[[#This Row],[Amount Entry]]-Table1[[#This Row],[UPI PIN Page]]</f>
        <v>11409</v>
      </c>
      <c r="M269" s="13">
        <f>Table1[[#This Row],[UPI PIN Page]]-Table1[[#This Row],[Successful Trasfers]]</f>
        <v>5791</v>
      </c>
      <c r="N269" s="14">
        <f>IFERROR((Table1[[#This Row],[Successful Trasfers]]-G262)/G262, "")</f>
        <v>2.6030140162293183E-2</v>
      </c>
      <c r="O269" s="14">
        <f t="shared" si="12"/>
        <v>-2.5510385107120994</v>
      </c>
      <c r="P269" s="14"/>
    </row>
    <row r="270" spans="3:16" s="12" customFormat="1" hidden="1" x14ac:dyDescent="0.3">
      <c r="C270" s="11">
        <f t="shared" si="14"/>
        <v>43732</v>
      </c>
      <c r="D270" s="12">
        <v>62992</v>
      </c>
      <c r="E270" s="12">
        <v>37234</v>
      </c>
      <c r="F270" s="12">
        <v>25639</v>
      </c>
      <c r="G270" s="12">
        <v>19895</v>
      </c>
      <c r="H270" s="11">
        <f t="shared" si="13"/>
        <v>43725</v>
      </c>
      <c r="I270" s="13">
        <f>Traffic!D268-Traffic!D261</f>
        <v>-467</v>
      </c>
      <c r="J270" s="13">
        <f>Traffic!D268-Table1[[#This Row],[List of Senders]]</f>
        <v>67509</v>
      </c>
      <c r="K270" s="13">
        <f>Table1[[#This Row],[List of Senders]]-Table1[[#This Row],[Amount Entry]]</f>
        <v>25758</v>
      </c>
      <c r="L270" s="13">
        <f>Table1[[#This Row],[Amount Entry]]-Table1[[#This Row],[UPI PIN Page]]</f>
        <v>11595</v>
      </c>
      <c r="M270" s="13">
        <f>Table1[[#This Row],[UPI PIN Page]]-Table1[[#This Row],[Successful Trasfers]]</f>
        <v>5744</v>
      </c>
      <c r="N270" s="14">
        <f>IFERROR((Table1[[#This Row],[Successful Trasfers]]-G263)/G263, "")</f>
        <v>-3.1566289207335405E-3</v>
      </c>
      <c r="O270" s="14">
        <f t="shared" si="12"/>
        <v>-2.549532097515514</v>
      </c>
      <c r="P270" s="14"/>
    </row>
    <row r="271" spans="3:16" s="12" customFormat="1" hidden="1" x14ac:dyDescent="0.3">
      <c r="C271" s="11">
        <f t="shared" si="14"/>
        <v>43733</v>
      </c>
      <c r="D271" s="12">
        <v>63096</v>
      </c>
      <c r="E271" s="12">
        <v>37188</v>
      </c>
      <c r="F271" s="12">
        <v>25704</v>
      </c>
      <c r="G271" s="12">
        <v>20478</v>
      </c>
      <c r="H271" s="11">
        <f t="shared" si="13"/>
        <v>43726</v>
      </c>
      <c r="I271" s="13">
        <f>Traffic!D269-Traffic!D262</f>
        <v>611</v>
      </c>
      <c r="J271" s="13">
        <f>Traffic!D269-Table1[[#This Row],[List of Senders]]</f>
        <v>67728</v>
      </c>
      <c r="K271" s="13">
        <f>Table1[[#This Row],[List of Senders]]-Table1[[#This Row],[Amount Entry]]</f>
        <v>25908</v>
      </c>
      <c r="L271" s="13">
        <f>Table1[[#This Row],[Amount Entry]]-Table1[[#This Row],[UPI PIN Page]]</f>
        <v>11484</v>
      </c>
      <c r="M271" s="13">
        <f>Table1[[#This Row],[UPI PIN Page]]-Table1[[#This Row],[Successful Trasfers]]</f>
        <v>5226</v>
      </c>
      <c r="N271" s="14">
        <f>IFERROR((Table1[[#This Row],[Successful Trasfers]]-G264)/G264, "")</f>
        <v>4.7093112440558367E-2</v>
      </c>
      <c r="O271" s="14">
        <f t="shared" si="12"/>
        <v>-2.5469381678336127</v>
      </c>
      <c r="P271" s="14"/>
    </row>
    <row r="272" spans="3:16" s="12" customFormat="1" hidden="1" x14ac:dyDescent="0.3">
      <c r="C272" s="11">
        <f t="shared" si="14"/>
        <v>43734</v>
      </c>
      <c r="D272" s="12">
        <v>62593</v>
      </c>
      <c r="E272" s="12">
        <v>37537</v>
      </c>
      <c r="F272" s="12">
        <v>25303</v>
      </c>
      <c r="G272" s="12">
        <v>19673</v>
      </c>
      <c r="H272" s="11">
        <f t="shared" si="13"/>
        <v>43727</v>
      </c>
      <c r="I272" s="13">
        <f>Traffic!D270-Traffic!D263</f>
        <v>-202</v>
      </c>
      <c r="J272" s="13">
        <f>Traffic!D270-Table1[[#This Row],[List of Senders]]</f>
        <v>67865</v>
      </c>
      <c r="K272" s="13">
        <f>Table1[[#This Row],[List of Senders]]-Table1[[#This Row],[Amount Entry]]</f>
        <v>25056</v>
      </c>
      <c r="L272" s="13">
        <f>Table1[[#This Row],[Amount Entry]]-Table1[[#This Row],[UPI PIN Page]]</f>
        <v>12234</v>
      </c>
      <c r="M272" s="13">
        <f>Table1[[#This Row],[UPI PIN Page]]-Table1[[#This Row],[Successful Trasfers]]</f>
        <v>5630</v>
      </c>
      <c r="N272" s="14">
        <f>IFERROR((Table1[[#This Row],[Successful Trasfers]]-G265)/G265, "")</f>
        <v>1.5380645161290323E-2</v>
      </c>
      <c r="O272" s="14">
        <f t="shared" si="12"/>
        <v>-2.5436786958061433</v>
      </c>
      <c r="P272" s="14"/>
    </row>
    <row r="273" spans="3:16" s="12" customFormat="1" hidden="1" x14ac:dyDescent="0.3">
      <c r="C273" s="11">
        <f t="shared" si="14"/>
        <v>43735</v>
      </c>
      <c r="D273" s="12">
        <v>63054</v>
      </c>
      <c r="E273" s="12">
        <v>37498</v>
      </c>
      <c r="F273" s="12">
        <v>26248</v>
      </c>
      <c r="G273" s="12">
        <v>20449</v>
      </c>
      <c r="H273" s="11">
        <f t="shared" si="13"/>
        <v>43728</v>
      </c>
      <c r="I273" s="13">
        <f>Traffic!D271-Traffic!D264</f>
        <v>218</v>
      </c>
      <c r="J273" s="13">
        <f>Traffic!D271-Table1[[#This Row],[List of Senders]]</f>
        <v>67304</v>
      </c>
      <c r="K273" s="13">
        <f>Table1[[#This Row],[List of Senders]]-Table1[[#This Row],[Amount Entry]]</f>
        <v>25556</v>
      </c>
      <c r="L273" s="13">
        <f>Table1[[#This Row],[Amount Entry]]-Table1[[#This Row],[UPI PIN Page]]</f>
        <v>11250</v>
      </c>
      <c r="M273" s="13">
        <f>Table1[[#This Row],[UPI PIN Page]]-Table1[[#This Row],[Successful Trasfers]]</f>
        <v>5799</v>
      </c>
      <c r="N273" s="14">
        <f>IFERROR((Table1[[#This Row],[Successful Trasfers]]-G266)/G266, "")</f>
        <v>1.6402405686167305E-2</v>
      </c>
      <c r="O273" s="14">
        <f t="shared" si="12"/>
        <v>-2.5415904072644335</v>
      </c>
      <c r="P273" s="14"/>
    </row>
    <row r="274" spans="3:16" s="12" customFormat="1" hidden="1" x14ac:dyDescent="0.3">
      <c r="C274" s="11">
        <f t="shared" si="14"/>
        <v>43736</v>
      </c>
      <c r="D274" s="12">
        <v>62214</v>
      </c>
      <c r="E274" s="12">
        <v>37042</v>
      </c>
      <c r="F274" s="12">
        <v>25055</v>
      </c>
      <c r="G274" s="12">
        <v>19580</v>
      </c>
      <c r="H274" s="11">
        <f t="shared" si="13"/>
        <v>43729</v>
      </c>
      <c r="I274" s="13">
        <f>Traffic!D272-Traffic!D265</f>
        <v>-140</v>
      </c>
      <c r="J274" s="13">
        <f>Traffic!D272-Table1[[#This Row],[List of Senders]]</f>
        <v>68078</v>
      </c>
      <c r="K274" s="13">
        <f>Table1[[#This Row],[List of Senders]]-Table1[[#This Row],[Amount Entry]]</f>
        <v>25172</v>
      </c>
      <c r="L274" s="13">
        <f>Table1[[#This Row],[Amount Entry]]-Table1[[#This Row],[UPI PIN Page]]</f>
        <v>11987</v>
      </c>
      <c r="M274" s="13">
        <f>Table1[[#This Row],[UPI PIN Page]]-Table1[[#This Row],[Successful Trasfers]]</f>
        <v>5475</v>
      </c>
      <c r="N274" s="14">
        <f>IFERROR((Table1[[#This Row],[Successful Trasfers]]-G267)/G267, "")</f>
        <v>-6.5527609411540108E-2</v>
      </c>
      <c r="O274" s="14">
        <f t="shared" si="12"/>
        <v>-2.5383303015415635</v>
      </c>
      <c r="P274" s="14"/>
    </row>
    <row r="275" spans="3:16" s="12" customFormat="1" hidden="1" x14ac:dyDescent="0.3">
      <c r="C275" s="11">
        <f t="shared" si="14"/>
        <v>43737</v>
      </c>
      <c r="D275" s="12">
        <v>62552</v>
      </c>
      <c r="E275" s="12">
        <v>36399</v>
      </c>
      <c r="F275" s="12">
        <v>25300</v>
      </c>
      <c r="G275" s="12">
        <v>20176</v>
      </c>
      <c r="H275" s="11">
        <f t="shared" si="13"/>
        <v>43730</v>
      </c>
      <c r="I275" s="13">
        <f>Traffic!D273-Traffic!D266</f>
        <v>536</v>
      </c>
      <c r="J275" s="13">
        <f>Traffic!D273-Table1[[#This Row],[List of Senders]]</f>
        <v>68228</v>
      </c>
      <c r="K275" s="13">
        <f>Table1[[#This Row],[List of Senders]]-Table1[[#This Row],[Amount Entry]]</f>
        <v>26153</v>
      </c>
      <c r="L275" s="13">
        <f>Table1[[#This Row],[Amount Entry]]-Table1[[#This Row],[UPI PIN Page]]</f>
        <v>11099</v>
      </c>
      <c r="M275" s="13">
        <f>Table1[[#This Row],[UPI PIN Page]]-Table1[[#This Row],[Successful Trasfers]]</f>
        <v>5124</v>
      </c>
      <c r="N275" s="14">
        <f>IFERROR((Table1[[#This Row],[Successful Trasfers]]-G268)/G268, "")</f>
        <v>6.2286105407255307E-2</v>
      </c>
      <c r="O275" s="14">
        <f t="shared" si="12"/>
        <v>-2.5364893681065181</v>
      </c>
      <c r="P275" s="14"/>
    </row>
    <row r="276" spans="3:16" s="12" customFormat="1" hidden="1" x14ac:dyDescent="0.3">
      <c r="C276" s="11">
        <f t="shared" si="14"/>
        <v>43738</v>
      </c>
      <c r="D276" s="12">
        <v>61148</v>
      </c>
      <c r="E276" s="12">
        <v>36370</v>
      </c>
      <c r="F276" s="12">
        <v>24455</v>
      </c>
      <c r="G276" s="12">
        <v>19211</v>
      </c>
      <c r="H276" s="11">
        <f t="shared" si="13"/>
        <v>43731</v>
      </c>
      <c r="I276" s="13">
        <f>Traffic!D274-Traffic!D267</f>
        <v>-445</v>
      </c>
      <c r="J276" s="13">
        <f>Traffic!D274-Table1[[#This Row],[List of Senders]]</f>
        <v>68955</v>
      </c>
      <c r="K276" s="13">
        <f>Table1[[#This Row],[List of Senders]]-Table1[[#This Row],[Amount Entry]]</f>
        <v>24778</v>
      </c>
      <c r="L276" s="13">
        <f>Table1[[#This Row],[Amount Entry]]-Table1[[#This Row],[UPI PIN Page]]</f>
        <v>11915</v>
      </c>
      <c r="M276" s="13">
        <f>Table1[[#This Row],[UPI PIN Page]]-Table1[[#This Row],[Successful Trasfers]]</f>
        <v>5244</v>
      </c>
      <c r="N276" s="14">
        <f>IFERROR((Table1[[#This Row],[Successful Trasfers]]-G269)/G269, "")</f>
        <v>-1.3403861955628595E-2</v>
      </c>
      <c r="O276" s="14">
        <f t="shared" si="12"/>
        <v>-2.5334287288663928</v>
      </c>
      <c r="P276" s="14"/>
    </row>
    <row r="277" spans="3:16" s="12" customFormat="1" hidden="1" x14ac:dyDescent="0.3">
      <c r="C277" s="11">
        <f t="shared" si="14"/>
        <v>43739</v>
      </c>
      <c r="D277" s="12">
        <v>64058</v>
      </c>
      <c r="E277" s="12">
        <v>38140</v>
      </c>
      <c r="F277" s="12">
        <v>25591</v>
      </c>
      <c r="G277" s="12">
        <v>20150</v>
      </c>
      <c r="H277" s="11">
        <f t="shared" si="13"/>
        <v>43732</v>
      </c>
      <c r="I277" s="13">
        <f>Traffic!D275-Traffic!D268</f>
        <v>525</v>
      </c>
      <c r="J277" s="13">
        <f>Traffic!D275-Table1[[#This Row],[List of Senders]]</f>
        <v>66968</v>
      </c>
      <c r="K277" s="13">
        <f>Table1[[#This Row],[List of Senders]]-Table1[[#This Row],[Amount Entry]]</f>
        <v>25918</v>
      </c>
      <c r="L277" s="13">
        <f>Table1[[#This Row],[Amount Entry]]-Table1[[#This Row],[UPI PIN Page]]</f>
        <v>12549</v>
      </c>
      <c r="M277" s="13">
        <f>Table1[[#This Row],[UPI PIN Page]]-Table1[[#This Row],[Successful Trasfers]]</f>
        <v>5441</v>
      </c>
      <c r="N277" s="14">
        <f>IFERROR((Table1[[#This Row],[Successful Trasfers]]-G270)/G270, "")</f>
        <v>1.2817290776577029E-2</v>
      </c>
      <c r="O277" s="14">
        <f t="shared" si="12"/>
        <v>-2.5327955845898371</v>
      </c>
      <c r="P277" s="14"/>
    </row>
    <row r="278" spans="3:16" s="12" customFormat="1" hidden="1" x14ac:dyDescent="0.3">
      <c r="C278" s="11">
        <f t="shared" si="14"/>
        <v>43740</v>
      </c>
      <c r="D278" s="12">
        <v>64770</v>
      </c>
      <c r="E278" s="12">
        <v>37514</v>
      </c>
      <c r="F278" s="12">
        <v>26237</v>
      </c>
      <c r="G278" s="12">
        <v>20952</v>
      </c>
      <c r="H278" s="11">
        <f t="shared" si="13"/>
        <v>43733</v>
      </c>
      <c r="I278" s="13">
        <f>Traffic!D276-Traffic!D269</f>
        <v>-212</v>
      </c>
      <c r="J278" s="13">
        <f>Traffic!D276-Table1[[#This Row],[List of Senders]]</f>
        <v>65842</v>
      </c>
      <c r="K278" s="13">
        <f>Table1[[#This Row],[List of Senders]]-Table1[[#This Row],[Amount Entry]]</f>
        <v>27256</v>
      </c>
      <c r="L278" s="13">
        <f>Table1[[#This Row],[Amount Entry]]-Table1[[#This Row],[UPI PIN Page]]</f>
        <v>11277</v>
      </c>
      <c r="M278" s="13">
        <f>Table1[[#This Row],[UPI PIN Page]]-Table1[[#This Row],[Successful Trasfers]]</f>
        <v>5285</v>
      </c>
      <c r="N278" s="14">
        <f>IFERROR((Table1[[#This Row],[Successful Trasfers]]-G271)/G271, "")</f>
        <v>2.314679167887489E-2</v>
      </c>
      <c r="O278" s="14">
        <f t="shared" si="12"/>
        <v>-2.5297600818978982</v>
      </c>
      <c r="P278" s="14"/>
    </row>
    <row r="279" spans="3:16" s="12" customFormat="1" hidden="1" x14ac:dyDescent="0.3">
      <c r="C279" s="11">
        <f t="shared" si="14"/>
        <v>43741</v>
      </c>
      <c r="D279" s="12">
        <v>61507</v>
      </c>
      <c r="E279" s="12">
        <v>36762</v>
      </c>
      <c r="F279" s="12">
        <v>25564</v>
      </c>
      <c r="G279" s="12">
        <v>20425</v>
      </c>
      <c r="H279" s="11">
        <f t="shared" si="13"/>
        <v>43734</v>
      </c>
      <c r="I279" s="13">
        <f>Traffic!D277-Traffic!D270</f>
        <v>-366</v>
      </c>
      <c r="J279" s="13">
        <f>Traffic!D277-Table1[[#This Row],[List of Senders]]</f>
        <v>68585</v>
      </c>
      <c r="K279" s="13">
        <f>Table1[[#This Row],[List of Senders]]-Table1[[#This Row],[Amount Entry]]</f>
        <v>24745</v>
      </c>
      <c r="L279" s="13">
        <f>Table1[[#This Row],[Amount Entry]]-Table1[[#This Row],[UPI PIN Page]]</f>
        <v>11198</v>
      </c>
      <c r="M279" s="13">
        <f>Table1[[#This Row],[UPI PIN Page]]-Table1[[#This Row],[Successful Trasfers]]</f>
        <v>5139</v>
      </c>
      <c r="N279" s="14">
        <f>IFERROR((Table1[[#This Row],[Successful Trasfers]]-G272)/G272, "")</f>
        <v>3.8224978396787478E-2</v>
      </c>
      <c r="O279" s="14">
        <f t="shared" si="12"/>
        <v>-2.5267482546366935</v>
      </c>
      <c r="P279" s="14"/>
    </row>
    <row r="280" spans="3:16" s="12" customFormat="1" hidden="1" x14ac:dyDescent="0.3">
      <c r="C280" s="11">
        <f t="shared" si="14"/>
        <v>43742</v>
      </c>
      <c r="D280" s="12">
        <v>63457</v>
      </c>
      <c r="E280" s="12">
        <v>37027</v>
      </c>
      <c r="F280" s="12">
        <v>25870</v>
      </c>
      <c r="G280" s="12">
        <v>20442</v>
      </c>
      <c r="H280" s="11">
        <f t="shared" si="13"/>
        <v>43735</v>
      </c>
      <c r="I280" s="13">
        <f>Traffic!D278-Traffic!D271</f>
        <v>-348</v>
      </c>
      <c r="J280" s="13">
        <f>Traffic!D278-Table1[[#This Row],[List of Senders]]</f>
        <v>66553</v>
      </c>
      <c r="K280" s="13">
        <f>Table1[[#This Row],[List of Senders]]-Table1[[#This Row],[Amount Entry]]</f>
        <v>26430</v>
      </c>
      <c r="L280" s="13">
        <f>Table1[[#This Row],[Amount Entry]]-Table1[[#This Row],[UPI PIN Page]]</f>
        <v>11157</v>
      </c>
      <c r="M280" s="13">
        <f>Table1[[#This Row],[UPI PIN Page]]-Table1[[#This Row],[Successful Trasfers]]</f>
        <v>5428</v>
      </c>
      <c r="N280" s="14">
        <f>IFERROR((Table1[[#This Row],[Successful Trasfers]]-G273)/G273, "")</f>
        <v>-3.4231502762971296E-4</v>
      </c>
      <c r="O280" s="14">
        <f t="shared" si="12"/>
        <v>-2.5234708961602292</v>
      </c>
      <c r="P280" s="14"/>
    </row>
    <row r="281" spans="3:16" s="12" customFormat="1" hidden="1" x14ac:dyDescent="0.3">
      <c r="C281" s="11">
        <f t="shared" si="14"/>
        <v>43743</v>
      </c>
      <c r="D281" s="12">
        <v>63110</v>
      </c>
      <c r="E281" s="12">
        <v>36767</v>
      </c>
      <c r="F281" s="12">
        <v>25641</v>
      </c>
      <c r="G281" s="12">
        <v>20005</v>
      </c>
      <c r="H281" s="11">
        <f t="shared" si="13"/>
        <v>43736</v>
      </c>
      <c r="I281" s="13">
        <f>Traffic!D279-Traffic!D272</f>
        <v>101</v>
      </c>
      <c r="J281" s="13">
        <f>Traffic!D279-Table1[[#This Row],[List of Senders]]</f>
        <v>67283</v>
      </c>
      <c r="K281" s="13">
        <f>Table1[[#This Row],[List of Senders]]-Table1[[#This Row],[Amount Entry]]</f>
        <v>26343</v>
      </c>
      <c r="L281" s="13">
        <f>Table1[[#This Row],[Amount Entry]]-Table1[[#This Row],[UPI PIN Page]]</f>
        <v>11126</v>
      </c>
      <c r="M281" s="13">
        <f>Table1[[#This Row],[UPI PIN Page]]-Table1[[#This Row],[Successful Trasfers]]</f>
        <v>5636</v>
      </c>
      <c r="N281" s="14">
        <f>IFERROR((Table1[[#This Row],[Successful Trasfers]]-G274)/G274, "")</f>
        <v>2.170582226762002E-2</v>
      </c>
      <c r="O281" s="14">
        <f t="shared" si="12"/>
        <v>-2.520182994007711</v>
      </c>
      <c r="P281" s="14"/>
    </row>
    <row r="282" spans="3:16" s="12" customFormat="1" hidden="1" x14ac:dyDescent="0.3">
      <c r="C282" s="11">
        <f t="shared" si="14"/>
        <v>43744</v>
      </c>
      <c r="D282" s="12">
        <v>64719</v>
      </c>
      <c r="E282" s="12">
        <v>37588</v>
      </c>
      <c r="F282" s="12">
        <v>25330</v>
      </c>
      <c r="G282" s="12">
        <v>19653</v>
      </c>
      <c r="H282" s="11">
        <f t="shared" si="13"/>
        <v>43737</v>
      </c>
      <c r="I282" s="13">
        <f>Traffic!D280-Traffic!D273</f>
        <v>-244</v>
      </c>
      <c r="J282" s="13">
        <f>Traffic!D280-Table1[[#This Row],[List of Senders]]</f>
        <v>65817</v>
      </c>
      <c r="K282" s="13">
        <f>Table1[[#This Row],[List of Senders]]-Table1[[#This Row],[Amount Entry]]</f>
        <v>27131</v>
      </c>
      <c r="L282" s="13">
        <f>Table1[[#This Row],[Amount Entry]]-Table1[[#This Row],[UPI PIN Page]]</f>
        <v>12258</v>
      </c>
      <c r="M282" s="13">
        <f>Table1[[#This Row],[UPI PIN Page]]-Table1[[#This Row],[Successful Trasfers]]</f>
        <v>5677</v>
      </c>
      <c r="N282" s="14">
        <f>IFERROR((Table1[[#This Row],[Successful Trasfers]]-G275)/G275, "")</f>
        <v>-2.5921887390959557E-2</v>
      </c>
      <c r="O282" s="14">
        <f t="shared" si="12"/>
        <v>-2.5173462867174581</v>
      </c>
      <c r="P282" s="14"/>
    </row>
    <row r="283" spans="3:16" s="12" customFormat="1" hidden="1" x14ac:dyDescent="0.3">
      <c r="C283" s="11">
        <f t="shared" si="14"/>
        <v>43745</v>
      </c>
      <c r="D283" s="12">
        <v>64163</v>
      </c>
      <c r="E283" s="12">
        <v>37464</v>
      </c>
      <c r="F283" s="12">
        <v>25850</v>
      </c>
      <c r="G283" s="12">
        <v>20111</v>
      </c>
      <c r="H283" s="11">
        <f t="shared" si="13"/>
        <v>43738</v>
      </c>
      <c r="I283" s="13">
        <f>Traffic!D281-Traffic!D274</f>
        <v>897</v>
      </c>
      <c r="J283" s="13">
        <f>Traffic!D281-Table1[[#This Row],[List of Senders]]</f>
        <v>66837</v>
      </c>
      <c r="K283" s="13">
        <f>Table1[[#This Row],[List of Senders]]-Table1[[#This Row],[Amount Entry]]</f>
        <v>26699</v>
      </c>
      <c r="L283" s="13">
        <f>Table1[[#This Row],[Amount Entry]]-Table1[[#This Row],[UPI PIN Page]]</f>
        <v>11614</v>
      </c>
      <c r="M283" s="13">
        <f>Table1[[#This Row],[UPI PIN Page]]-Table1[[#This Row],[Successful Trasfers]]</f>
        <v>5739</v>
      </c>
      <c r="N283" s="14">
        <f>IFERROR((Table1[[#This Row],[Successful Trasfers]]-G276)/G276, "")</f>
        <v>4.6848159908385818E-2</v>
      </c>
      <c r="O283" s="14">
        <f t="shared" si="12"/>
        <v>-2.5152776740949094</v>
      </c>
      <c r="P283" s="14"/>
    </row>
    <row r="284" spans="3:16" s="12" customFormat="1" hidden="1" x14ac:dyDescent="0.3">
      <c r="C284" s="11">
        <f t="shared" si="14"/>
        <v>43746</v>
      </c>
      <c r="D284" s="12">
        <v>63104</v>
      </c>
      <c r="E284" s="12">
        <v>36549</v>
      </c>
      <c r="F284" s="12">
        <v>25105</v>
      </c>
      <c r="G284" s="12">
        <v>20063</v>
      </c>
      <c r="H284" s="11">
        <f t="shared" si="13"/>
        <v>43739</v>
      </c>
      <c r="I284" s="13">
        <f>Traffic!D282-Traffic!D275</f>
        <v>-482</v>
      </c>
      <c r="J284" s="13">
        <f>Traffic!D282-Table1[[#This Row],[List of Senders]]</f>
        <v>67440</v>
      </c>
      <c r="K284" s="13">
        <f>Table1[[#This Row],[List of Senders]]-Table1[[#This Row],[Amount Entry]]</f>
        <v>26555</v>
      </c>
      <c r="L284" s="13">
        <f>Table1[[#This Row],[Amount Entry]]-Table1[[#This Row],[UPI PIN Page]]</f>
        <v>11444</v>
      </c>
      <c r="M284" s="13">
        <f>Table1[[#This Row],[UPI PIN Page]]-Table1[[#This Row],[Successful Trasfers]]</f>
        <v>5042</v>
      </c>
      <c r="N284" s="14">
        <f>IFERROR((Table1[[#This Row],[Successful Trasfers]]-G277)/G277, "")</f>
        <v>-4.3176178660049632E-3</v>
      </c>
      <c r="O284" s="14">
        <f t="shared" si="12"/>
        <v>-2.5122706491389066</v>
      </c>
      <c r="P284" s="14"/>
    </row>
    <row r="285" spans="3:16" s="12" customFormat="1" hidden="1" x14ac:dyDescent="0.3">
      <c r="C285" s="11">
        <f t="shared" si="14"/>
        <v>43747</v>
      </c>
      <c r="D285" s="12">
        <v>64053</v>
      </c>
      <c r="E285" s="12">
        <v>37278</v>
      </c>
      <c r="F285" s="12">
        <v>25755</v>
      </c>
      <c r="G285" s="12">
        <v>20292</v>
      </c>
      <c r="H285" s="11">
        <f t="shared" si="13"/>
        <v>43740</v>
      </c>
      <c r="I285" s="13">
        <f>Traffic!D283-Traffic!D276</f>
        <v>349</v>
      </c>
      <c r="J285" s="13">
        <f>Traffic!D283-Table1[[#This Row],[List of Senders]]</f>
        <v>66908</v>
      </c>
      <c r="K285" s="13">
        <f>Table1[[#This Row],[List of Senders]]-Table1[[#This Row],[Amount Entry]]</f>
        <v>26775</v>
      </c>
      <c r="L285" s="13">
        <f>Table1[[#This Row],[Amount Entry]]-Table1[[#This Row],[UPI PIN Page]]</f>
        <v>11523</v>
      </c>
      <c r="M285" s="13">
        <f>Table1[[#This Row],[UPI PIN Page]]-Table1[[#This Row],[Successful Trasfers]]</f>
        <v>5463</v>
      </c>
      <c r="N285" s="14">
        <f>IFERROR((Table1[[#This Row],[Successful Trasfers]]-G278)/G278, "")</f>
        <v>-3.1500572737686139E-2</v>
      </c>
      <c r="O285" s="14">
        <f t="shared" si="12"/>
        <v>-2.5093306383604252</v>
      </c>
      <c r="P285" s="14"/>
    </row>
    <row r="286" spans="3:16" s="12" customFormat="1" hidden="1" x14ac:dyDescent="0.3">
      <c r="C286" s="11">
        <f t="shared" si="14"/>
        <v>43748</v>
      </c>
      <c r="D286" s="12">
        <v>61726</v>
      </c>
      <c r="E286" s="12">
        <v>36146</v>
      </c>
      <c r="F286" s="12">
        <v>24821</v>
      </c>
      <c r="G286" s="12">
        <v>19573</v>
      </c>
      <c r="H286" s="11">
        <f t="shared" si="13"/>
        <v>43741</v>
      </c>
      <c r="I286" s="13">
        <f>Traffic!D284-Traffic!D277</f>
        <v>215</v>
      </c>
      <c r="J286" s="13">
        <f>Traffic!D284-Table1[[#This Row],[List of Senders]]</f>
        <v>68581</v>
      </c>
      <c r="K286" s="13">
        <f>Table1[[#This Row],[List of Senders]]-Table1[[#This Row],[Amount Entry]]</f>
        <v>25580</v>
      </c>
      <c r="L286" s="13">
        <f>Table1[[#This Row],[Amount Entry]]-Table1[[#This Row],[UPI PIN Page]]</f>
        <v>11325</v>
      </c>
      <c r="M286" s="13">
        <f>Table1[[#This Row],[UPI PIN Page]]-Table1[[#This Row],[Successful Trasfers]]</f>
        <v>5248</v>
      </c>
      <c r="N286" s="14">
        <f>IFERROR((Table1[[#This Row],[Successful Trasfers]]-G279)/G279, "")</f>
        <v>-4.1713586291309668E-2</v>
      </c>
      <c r="O286" s="14">
        <f t="shared" si="12"/>
        <v>-2.5061130455985343</v>
      </c>
      <c r="P286" s="14"/>
    </row>
    <row r="287" spans="3:16" s="12" customFormat="1" hidden="1" x14ac:dyDescent="0.3">
      <c r="C287" s="11">
        <f t="shared" si="14"/>
        <v>43749</v>
      </c>
      <c r="D287" s="12">
        <v>64079</v>
      </c>
      <c r="E287" s="12">
        <v>37857</v>
      </c>
      <c r="F287" s="12">
        <v>25583</v>
      </c>
      <c r="G287" s="12">
        <v>19926</v>
      </c>
      <c r="H287" s="11">
        <f t="shared" si="13"/>
        <v>43742</v>
      </c>
      <c r="I287" s="13">
        <f>Traffic!D285-Traffic!D278</f>
        <v>792</v>
      </c>
      <c r="J287" s="13">
        <f>Traffic!D285-Table1[[#This Row],[List of Senders]]</f>
        <v>66723</v>
      </c>
      <c r="K287" s="13">
        <f>Table1[[#This Row],[List of Senders]]-Table1[[#This Row],[Amount Entry]]</f>
        <v>26222</v>
      </c>
      <c r="L287" s="13">
        <f>Table1[[#This Row],[Amount Entry]]-Table1[[#This Row],[UPI PIN Page]]</f>
        <v>12274</v>
      </c>
      <c r="M287" s="13">
        <f>Table1[[#This Row],[UPI PIN Page]]-Table1[[#This Row],[Successful Trasfers]]</f>
        <v>5657</v>
      </c>
      <c r="N287" s="14">
        <f>IFERROR((Table1[[#This Row],[Successful Trasfers]]-G280)/G280, "")</f>
        <v>-2.5242148517757558E-2</v>
      </c>
      <c r="O287" s="14">
        <f t="shared" si="12"/>
        <v>-2.5042541072196136</v>
      </c>
      <c r="P287" s="14"/>
    </row>
    <row r="288" spans="3:16" s="12" customFormat="1" hidden="1" x14ac:dyDescent="0.3">
      <c r="C288" s="11">
        <f t="shared" si="14"/>
        <v>43750</v>
      </c>
      <c r="D288" s="12">
        <v>61727</v>
      </c>
      <c r="E288" s="12">
        <v>35202</v>
      </c>
      <c r="F288" s="12">
        <v>23902</v>
      </c>
      <c r="G288" s="12">
        <v>19045</v>
      </c>
      <c r="H288" s="11">
        <f t="shared" si="13"/>
        <v>43743</v>
      </c>
      <c r="I288" s="13">
        <f>Traffic!D286-Traffic!D279</f>
        <v>-276</v>
      </c>
      <c r="J288" s="13">
        <f>Traffic!D286-Table1[[#This Row],[List of Senders]]</f>
        <v>68390</v>
      </c>
      <c r="K288" s="13">
        <f>Table1[[#This Row],[List of Senders]]-Table1[[#This Row],[Amount Entry]]</f>
        <v>26525</v>
      </c>
      <c r="L288" s="13">
        <f>Table1[[#This Row],[Amount Entry]]-Table1[[#This Row],[UPI PIN Page]]</f>
        <v>11300</v>
      </c>
      <c r="M288" s="13">
        <f>Table1[[#This Row],[UPI PIN Page]]-Table1[[#This Row],[Successful Trasfers]]</f>
        <v>4857</v>
      </c>
      <c r="N288" s="14">
        <f>IFERROR((Table1[[#This Row],[Successful Trasfers]]-G281)/G281, "")</f>
        <v>-4.7988002999250184E-2</v>
      </c>
      <c r="O288" s="14">
        <f t="shared" si="12"/>
        <v>-2.5015427642213015</v>
      </c>
      <c r="P288" s="14"/>
    </row>
    <row r="289" spans="3:16" s="12" customFormat="1" hidden="1" x14ac:dyDescent="0.3">
      <c r="C289" s="11">
        <f t="shared" si="14"/>
        <v>43751</v>
      </c>
      <c r="D289" s="12">
        <v>63141</v>
      </c>
      <c r="E289" s="12">
        <v>37183</v>
      </c>
      <c r="F289" s="12">
        <v>24968</v>
      </c>
      <c r="G289" s="12">
        <v>19744</v>
      </c>
      <c r="H289" s="11">
        <f t="shared" si="13"/>
        <v>43744</v>
      </c>
      <c r="I289" s="13">
        <f>Traffic!D287-Traffic!D280</f>
        <v>382</v>
      </c>
      <c r="J289" s="13">
        <f>Traffic!D287-Table1[[#This Row],[List of Senders]]</f>
        <v>67777</v>
      </c>
      <c r="K289" s="13">
        <f>Table1[[#This Row],[List of Senders]]-Table1[[#This Row],[Amount Entry]]</f>
        <v>25958</v>
      </c>
      <c r="L289" s="13">
        <f>Table1[[#This Row],[Amount Entry]]-Table1[[#This Row],[UPI PIN Page]]</f>
        <v>12215</v>
      </c>
      <c r="M289" s="13">
        <f>Table1[[#This Row],[UPI PIN Page]]-Table1[[#This Row],[Successful Trasfers]]</f>
        <v>5224</v>
      </c>
      <c r="N289" s="14">
        <f>IFERROR((Table1[[#This Row],[Successful Trasfers]]-G282)/G282, "")</f>
        <v>4.6303363354195286E-3</v>
      </c>
      <c r="O289" s="14">
        <f t="shared" si="12"/>
        <v>-2.5015167511180443</v>
      </c>
      <c r="P289" s="14"/>
    </row>
    <row r="290" spans="3:16" s="12" customFormat="1" hidden="1" x14ac:dyDescent="0.3">
      <c r="C290" s="11">
        <f t="shared" si="14"/>
        <v>43752</v>
      </c>
      <c r="D290" s="12">
        <v>62985</v>
      </c>
      <c r="E290" s="12">
        <v>36128</v>
      </c>
      <c r="F290" s="12">
        <v>24762</v>
      </c>
      <c r="G290" s="12">
        <v>19690</v>
      </c>
      <c r="H290" s="11">
        <f t="shared" si="13"/>
        <v>43745</v>
      </c>
      <c r="I290" s="13">
        <f>Traffic!D288-Traffic!D281</f>
        <v>-407</v>
      </c>
      <c r="J290" s="13">
        <f>Traffic!D288-Table1[[#This Row],[List of Senders]]</f>
        <v>67608</v>
      </c>
      <c r="K290" s="13">
        <f>Table1[[#This Row],[List of Senders]]-Table1[[#This Row],[Amount Entry]]</f>
        <v>26857</v>
      </c>
      <c r="L290" s="13">
        <f>Table1[[#This Row],[Amount Entry]]-Table1[[#This Row],[UPI PIN Page]]</f>
        <v>11366</v>
      </c>
      <c r="M290" s="13">
        <f>Table1[[#This Row],[UPI PIN Page]]-Table1[[#This Row],[Successful Trasfers]]</f>
        <v>5072</v>
      </c>
      <c r="N290" s="14">
        <f>IFERROR((Table1[[#This Row],[Successful Trasfers]]-G283)/G283, "")</f>
        <v>-2.0933817313907813E-2</v>
      </c>
      <c r="O290" s="14">
        <f t="shared" si="12"/>
        <v>-2.4991995582975637</v>
      </c>
      <c r="P290" s="14"/>
    </row>
    <row r="291" spans="3:16" s="12" customFormat="1" hidden="1" x14ac:dyDescent="0.3">
      <c r="C291" s="11">
        <f t="shared" si="14"/>
        <v>43753</v>
      </c>
      <c r="D291" s="12">
        <v>62766</v>
      </c>
      <c r="E291" s="12">
        <v>36354</v>
      </c>
      <c r="F291" s="12">
        <v>24600</v>
      </c>
      <c r="G291" s="12">
        <v>19342</v>
      </c>
      <c r="H291" s="11">
        <f t="shared" si="13"/>
        <v>43746</v>
      </c>
      <c r="I291" s="13">
        <f>Traffic!D289-Traffic!D282</f>
        <v>-297</v>
      </c>
      <c r="J291" s="13">
        <f>Traffic!D289-Table1[[#This Row],[List of Senders]]</f>
        <v>67481</v>
      </c>
      <c r="K291" s="13">
        <f>Table1[[#This Row],[List of Senders]]-Table1[[#This Row],[Amount Entry]]</f>
        <v>26412</v>
      </c>
      <c r="L291" s="13">
        <f>Table1[[#This Row],[Amount Entry]]-Table1[[#This Row],[UPI PIN Page]]</f>
        <v>11754</v>
      </c>
      <c r="M291" s="13">
        <f>Table1[[#This Row],[UPI PIN Page]]-Table1[[#This Row],[Successful Trasfers]]</f>
        <v>5258</v>
      </c>
      <c r="N291" s="14">
        <f>IFERROR((Table1[[#This Row],[Successful Trasfers]]-G284)/G284, "")</f>
        <v>-3.5936799082888903E-2</v>
      </c>
      <c r="O291" s="14">
        <f t="shared" si="12"/>
        <v>-2.4970157746071351</v>
      </c>
      <c r="P291" s="14"/>
    </row>
    <row r="292" spans="3:16" s="12" customFormat="1" hidden="1" x14ac:dyDescent="0.3">
      <c r="C292" s="11">
        <f t="shared" si="14"/>
        <v>43754</v>
      </c>
      <c r="D292" s="12">
        <v>63368</v>
      </c>
      <c r="E292" s="12">
        <v>37152</v>
      </c>
      <c r="F292" s="12">
        <v>25883</v>
      </c>
      <c r="G292" s="12">
        <v>20103</v>
      </c>
      <c r="H292" s="11">
        <f t="shared" si="13"/>
        <v>43747</v>
      </c>
      <c r="I292" s="13">
        <f>Traffic!D290-Traffic!D283</f>
        <v>-761</v>
      </c>
      <c r="J292" s="13">
        <f>Traffic!D290-Table1[[#This Row],[List of Senders]]</f>
        <v>66832</v>
      </c>
      <c r="K292" s="13">
        <f>Table1[[#This Row],[List of Senders]]-Table1[[#This Row],[Amount Entry]]</f>
        <v>26216</v>
      </c>
      <c r="L292" s="13">
        <f>Table1[[#This Row],[Amount Entry]]-Table1[[#This Row],[UPI PIN Page]]</f>
        <v>11269</v>
      </c>
      <c r="M292" s="13">
        <f>Table1[[#This Row],[UPI PIN Page]]-Table1[[#This Row],[Successful Trasfers]]</f>
        <v>5780</v>
      </c>
      <c r="N292" s="14">
        <f>IFERROR((Table1[[#This Row],[Successful Trasfers]]-G285)/G285, "")</f>
        <v>-9.3140153755174454E-3</v>
      </c>
      <c r="O292" s="14">
        <f t="shared" si="12"/>
        <v>-2.4958783469915398</v>
      </c>
      <c r="P292" s="14"/>
    </row>
    <row r="293" spans="3:16" s="12" customFormat="1" hidden="1" x14ac:dyDescent="0.3">
      <c r="C293" s="11">
        <f t="shared" si="14"/>
        <v>43755</v>
      </c>
      <c r="D293" s="12">
        <v>63945</v>
      </c>
      <c r="E293" s="12">
        <v>36525</v>
      </c>
      <c r="F293" s="12">
        <v>24807</v>
      </c>
      <c r="G293" s="12">
        <v>19346</v>
      </c>
      <c r="H293" s="11">
        <f t="shared" si="13"/>
        <v>43748</v>
      </c>
      <c r="I293" s="13">
        <f>Traffic!D291-Traffic!D284</f>
        <v>248</v>
      </c>
      <c r="J293" s="13">
        <f>Traffic!D291-Table1[[#This Row],[List of Senders]]</f>
        <v>66610</v>
      </c>
      <c r="K293" s="13">
        <f>Table1[[#This Row],[List of Senders]]-Table1[[#This Row],[Amount Entry]]</f>
        <v>27420</v>
      </c>
      <c r="L293" s="13">
        <f>Table1[[#This Row],[Amount Entry]]-Table1[[#This Row],[UPI PIN Page]]</f>
        <v>11718</v>
      </c>
      <c r="M293" s="13">
        <f>Table1[[#This Row],[UPI PIN Page]]-Table1[[#This Row],[Successful Trasfers]]</f>
        <v>5461</v>
      </c>
      <c r="N293" s="14">
        <f>IFERROR((Table1[[#This Row],[Successful Trasfers]]-G286)/G286, "")</f>
        <v>-1.1597608951106116E-2</v>
      </c>
      <c r="O293" s="14">
        <f t="shared" si="12"/>
        <v>-2.4928529741180667</v>
      </c>
      <c r="P293" s="14"/>
    </row>
    <row r="294" spans="3:16" s="12" customFormat="1" hidden="1" x14ac:dyDescent="0.3">
      <c r="C294" s="11">
        <f t="shared" si="14"/>
        <v>43756</v>
      </c>
      <c r="D294" s="12">
        <v>64173</v>
      </c>
      <c r="E294" s="12">
        <v>37515</v>
      </c>
      <c r="F294" s="12">
        <v>26234</v>
      </c>
      <c r="G294" s="12">
        <v>20396</v>
      </c>
      <c r="H294" s="11">
        <f t="shared" si="13"/>
        <v>43749</v>
      </c>
      <c r="I294" s="13">
        <f>Traffic!D292-Traffic!D285</f>
        <v>-739</v>
      </c>
      <c r="J294" s="13">
        <f>Traffic!D292-Table1[[#This Row],[List of Senders]]</f>
        <v>65890</v>
      </c>
      <c r="K294" s="13">
        <f>Table1[[#This Row],[List of Senders]]-Table1[[#This Row],[Amount Entry]]</f>
        <v>26658</v>
      </c>
      <c r="L294" s="13">
        <f>Table1[[#This Row],[Amount Entry]]-Table1[[#This Row],[UPI PIN Page]]</f>
        <v>11281</v>
      </c>
      <c r="M294" s="13">
        <f>Table1[[#This Row],[UPI PIN Page]]-Table1[[#This Row],[Successful Trasfers]]</f>
        <v>5838</v>
      </c>
      <c r="N294" s="14">
        <f>IFERROR((Table1[[#This Row],[Successful Trasfers]]-G287)/G287, "")</f>
        <v>2.3587272909766133E-2</v>
      </c>
      <c r="O294" s="14">
        <f t="shared" si="12"/>
        <v>-2.4916989478940139</v>
      </c>
      <c r="P294" s="14"/>
    </row>
    <row r="295" spans="3:16" s="12" customFormat="1" hidden="1" x14ac:dyDescent="0.3">
      <c r="C295" s="11">
        <f t="shared" si="14"/>
        <v>43757</v>
      </c>
      <c r="D295" s="12">
        <v>64098</v>
      </c>
      <c r="E295" s="12">
        <v>38042</v>
      </c>
      <c r="F295" s="12">
        <v>25510</v>
      </c>
      <c r="G295" s="12">
        <v>19902</v>
      </c>
      <c r="H295" s="11">
        <f t="shared" si="13"/>
        <v>43750</v>
      </c>
      <c r="I295" s="13">
        <f>Traffic!D293-Traffic!D286</f>
        <v>429</v>
      </c>
      <c r="J295" s="13">
        <f>Traffic!D293-Table1[[#This Row],[List of Senders]]</f>
        <v>66448</v>
      </c>
      <c r="K295" s="13">
        <f>Table1[[#This Row],[List of Senders]]-Table1[[#This Row],[Amount Entry]]</f>
        <v>26056</v>
      </c>
      <c r="L295" s="13">
        <f>Table1[[#This Row],[Amount Entry]]-Table1[[#This Row],[UPI PIN Page]]</f>
        <v>12532</v>
      </c>
      <c r="M295" s="13">
        <f>Table1[[#This Row],[UPI PIN Page]]-Table1[[#This Row],[Successful Trasfers]]</f>
        <v>5608</v>
      </c>
      <c r="N295" s="14">
        <f>IFERROR((Table1[[#This Row],[Successful Trasfers]]-G288)/G288, "")</f>
        <v>4.4998687319506431E-2</v>
      </c>
      <c r="O295" s="14">
        <f t="shared" si="12"/>
        <v>-2.4883709193707673</v>
      </c>
      <c r="P295" s="14"/>
    </row>
    <row r="296" spans="3:16" s="12" customFormat="1" hidden="1" x14ac:dyDescent="0.3">
      <c r="C296" s="11">
        <f t="shared" si="14"/>
        <v>43758</v>
      </c>
      <c r="D296" s="12">
        <v>64349</v>
      </c>
      <c r="E296" s="12">
        <v>37444</v>
      </c>
      <c r="F296" s="12">
        <v>25817</v>
      </c>
      <c r="G296" s="12">
        <v>20330</v>
      </c>
      <c r="H296" s="11">
        <f t="shared" si="13"/>
        <v>43751</v>
      </c>
      <c r="I296" s="13">
        <f>Traffic!D294-Traffic!D287</f>
        <v>-419</v>
      </c>
      <c r="J296" s="13">
        <f>Traffic!D294-Table1[[#This Row],[List of Senders]]</f>
        <v>66150</v>
      </c>
      <c r="K296" s="13">
        <f>Table1[[#This Row],[List of Senders]]-Table1[[#This Row],[Amount Entry]]</f>
        <v>26905</v>
      </c>
      <c r="L296" s="13">
        <f>Table1[[#This Row],[Amount Entry]]-Table1[[#This Row],[UPI PIN Page]]</f>
        <v>11627</v>
      </c>
      <c r="M296" s="13">
        <f>Table1[[#This Row],[UPI PIN Page]]-Table1[[#This Row],[Successful Trasfers]]</f>
        <v>5487</v>
      </c>
      <c r="N296" s="14">
        <f>IFERROR((Table1[[#This Row],[Successful Trasfers]]-G289)/G289, "")</f>
        <v>2.9679902755267423E-2</v>
      </c>
      <c r="O296" s="14">
        <f t="shared" si="12"/>
        <v>-2.4856852174581672</v>
      </c>
      <c r="P296" s="14"/>
    </row>
    <row r="297" spans="3:16" s="12" customFormat="1" hidden="1" x14ac:dyDescent="0.3">
      <c r="C297" s="11">
        <f t="shared" si="14"/>
        <v>43759</v>
      </c>
      <c r="D297" s="12">
        <v>64857</v>
      </c>
      <c r="E297" s="12">
        <v>48303</v>
      </c>
      <c r="F297" s="12">
        <v>32430</v>
      </c>
      <c r="G297" s="12">
        <v>25713</v>
      </c>
      <c r="H297" s="11">
        <f t="shared" si="13"/>
        <v>43752</v>
      </c>
      <c r="I297" s="13">
        <f>Traffic!D295-Traffic!D288</f>
        <v>485</v>
      </c>
      <c r="J297" s="13">
        <f>Traffic!D295-Table1[[#This Row],[List of Senders]]</f>
        <v>66221</v>
      </c>
      <c r="K297" s="13">
        <f>Table1[[#This Row],[List of Senders]]-Table1[[#This Row],[Amount Entry]]</f>
        <v>16554</v>
      </c>
      <c r="L297" s="13">
        <f>Table1[[#This Row],[Amount Entry]]-Table1[[#This Row],[UPI PIN Page]]</f>
        <v>15873</v>
      </c>
      <c r="M297" s="13">
        <f>Table1[[#This Row],[UPI PIN Page]]-Table1[[#This Row],[Successful Trasfers]]</f>
        <v>6717</v>
      </c>
      <c r="N297" s="14">
        <f>IFERROR((Table1[[#This Row],[Successful Trasfers]]-G290)/G290, "")</f>
        <v>0.3058913153885221</v>
      </c>
      <c r="O297" s="14">
        <f t="shared" si="12"/>
        <v>-2.4823924721732271</v>
      </c>
      <c r="P297" s="14"/>
    </row>
    <row r="298" spans="3:16" s="12" customFormat="1" hidden="1" x14ac:dyDescent="0.3">
      <c r="C298" s="11">
        <f t="shared" si="14"/>
        <v>43760</v>
      </c>
      <c r="D298" s="12">
        <v>63995</v>
      </c>
      <c r="E298" s="12">
        <v>37840</v>
      </c>
      <c r="F298" s="12">
        <v>26026</v>
      </c>
      <c r="G298" s="12">
        <v>28492</v>
      </c>
      <c r="H298" s="11">
        <f t="shared" si="13"/>
        <v>43753</v>
      </c>
      <c r="I298" s="13">
        <f>Traffic!D296-Traffic!D289</f>
        <v>649</v>
      </c>
      <c r="J298" s="13">
        <f>Traffic!D296-Table1[[#This Row],[List of Senders]]</f>
        <v>66901</v>
      </c>
      <c r="K298" s="13">
        <f>Table1[[#This Row],[List of Senders]]-Table1[[#This Row],[Amount Entry]]</f>
        <v>26155</v>
      </c>
      <c r="L298" s="13">
        <f>Table1[[#This Row],[Amount Entry]]-Table1[[#This Row],[UPI PIN Page]]</f>
        <v>11814</v>
      </c>
      <c r="M298" s="13">
        <f>Table1[[#This Row],[UPI PIN Page]]-Table1[[#This Row],[Successful Trasfers]]</f>
        <v>-2466</v>
      </c>
      <c r="N298" s="14">
        <f>IFERROR((Table1[[#This Row],[Successful Trasfers]]-G291)/G291, "")</f>
        <v>0.47306379898666118</v>
      </c>
      <c r="O298" s="14">
        <f t="shared" si="12"/>
        <v>-2.5452267526674364</v>
      </c>
      <c r="P298" s="14"/>
    </row>
    <row r="299" spans="3:16" s="12" customFormat="1" hidden="1" x14ac:dyDescent="0.3">
      <c r="C299" s="11">
        <f t="shared" si="14"/>
        <v>43761</v>
      </c>
      <c r="D299" s="12">
        <v>64846</v>
      </c>
      <c r="E299" s="12">
        <v>36994</v>
      </c>
      <c r="F299" s="12">
        <v>25470</v>
      </c>
      <c r="G299" s="12">
        <v>20062</v>
      </c>
      <c r="H299" s="11">
        <f t="shared" si="13"/>
        <v>43754</v>
      </c>
      <c r="I299" s="13">
        <f>Traffic!D297-Traffic!D290</f>
        <v>170</v>
      </c>
      <c r="J299" s="13">
        <f>Traffic!D297-Table1[[#This Row],[List of Senders]]</f>
        <v>65524</v>
      </c>
      <c r="K299" s="13">
        <f>Table1[[#This Row],[List of Senders]]-Table1[[#This Row],[Amount Entry]]</f>
        <v>27852</v>
      </c>
      <c r="L299" s="13">
        <f>Table1[[#This Row],[Amount Entry]]-Table1[[#This Row],[UPI PIN Page]]</f>
        <v>11524</v>
      </c>
      <c r="M299" s="13">
        <f>Table1[[#This Row],[UPI PIN Page]]-Table1[[#This Row],[Successful Trasfers]]</f>
        <v>5408</v>
      </c>
      <c r="N299" s="14">
        <f>IFERROR((Table1[[#This Row],[Successful Trasfers]]-G292)/G292, "")</f>
        <v>-2.0394965925483758E-3</v>
      </c>
      <c r="O299" s="14">
        <f t="shared" si="12"/>
        <v>-2.7360233981593787</v>
      </c>
      <c r="P299" s="14"/>
    </row>
    <row r="300" spans="3:16" s="12" customFormat="1" hidden="1" x14ac:dyDescent="0.3">
      <c r="C300" s="11">
        <f t="shared" si="14"/>
        <v>43762</v>
      </c>
      <c r="D300" s="12">
        <v>65173</v>
      </c>
      <c r="E300" s="12">
        <v>38360</v>
      </c>
      <c r="F300" s="12">
        <v>26618</v>
      </c>
      <c r="G300" s="12">
        <v>21020</v>
      </c>
      <c r="H300" s="11">
        <f t="shared" si="13"/>
        <v>43755</v>
      </c>
      <c r="I300" s="13">
        <f>Traffic!D298-Traffic!D291</f>
        <v>420</v>
      </c>
      <c r="J300" s="13">
        <f>Traffic!D298-Table1[[#This Row],[List of Senders]]</f>
        <v>65802</v>
      </c>
      <c r="K300" s="13">
        <f>Table1[[#This Row],[List of Senders]]-Table1[[#This Row],[Amount Entry]]</f>
        <v>26813</v>
      </c>
      <c r="L300" s="13">
        <f>Table1[[#This Row],[Amount Entry]]-Table1[[#This Row],[UPI PIN Page]]</f>
        <v>11742</v>
      </c>
      <c r="M300" s="13">
        <f>Table1[[#This Row],[UPI PIN Page]]-Table1[[#This Row],[Successful Trasfers]]</f>
        <v>5598</v>
      </c>
      <c r="N300" s="14">
        <f>IFERROR((Table1[[#This Row],[Successful Trasfers]]-G293)/G293, "")</f>
        <v>8.6529515145249661E-2</v>
      </c>
      <c r="O300" s="14">
        <f t="shared" si="12"/>
        <v>-2.7327549624963483</v>
      </c>
      <c r="P300" s="14"/>
    </row>
    <row r="301" spans="3:16" s="12" customFormat="1" hidden="1" x14ac:dyDescent="0.3">
      <c r="C301" s="11">
        <f t="shared" si="14"/>
        <v>43763</v>
      </c>
      <c r="D301" s="12">
        <v>61517</v>
      </c>
      <c r="E301" s="12">
        <v>36227</v>
      </c>
      <c r="F301" s="12">
        <v>24518</v>
      </c>
      <c r="G301" s="12">
        <v>19155</v>
      </c>
      <c r="H301" s="11">
        <f t="shared" si="13"/>
        <v>43756</v>
      </c>
      <c r="I301" s="13">
        <f>Traffic!D299-Traffic!D292</f>
        <v>798</v>
      </c>
      <c r="J301" s="13">
        <f>Traffic!D299-Table1[[#This Row],[List of Senders]]</f>
        <v>69344</v>
      </c>
      <c r="K301" s="13">
        <f>Table1[[#This Row],[List of Senders]]-Table1[[#This Row],[Amount Entry]]</f>
        <v>25290</v>
      </c>
      <c r="L301" s="13">
        <f>Table1[[#This Row],[Amount Entry]]-Table1[[#This Row],[UPI PIN Page]]</f>
        <v>11709</v>
      </c>
      <c r="M301" s="13">
        <f>Table1[[#This Row],[UPI PIN Page]]-Table1[[#This Row],[Successful Trasfers]]</f>
        <v>5363</v>
      </c>
      <c r="N301" s="14">
        <f>IFERROR((Table1[[#This Row],[Successful Trasfers]]-G294)/G294, "")</f>
        <v>-6.0845263777211216E-2</v>
      </c>
      <c r="O301" s="14">
        <f t="shared" si="12"/>
        <v>-2.7297935902528132</v>
      </c>
      <c r="P301" s="14"/>
    </row>
    <row r="302" spans="3:16" s="12" customFormat="1" hidden="1" x14ac:dyDescent="0.3">
      <c r="C302" s="11">
        <f t="shared" si="14"/>
        <v>43764</v>
      </c>
      <c r="D302" s="12">
        <v>62300</v>
      </c>
      <c r="E302" s="12">
        <v>36819</v>
      </c>
      <c r="F302" s="12">
        <v>24885</v>
      </c>
      <c r="G302" s="12">
        <v>19353</v>
      </c>
      <c r="H302" s="11">
        <f t="shared" si="13"/>
        <v>43757</v>
      </c>
      <c r="I302" s="13">
        <f>Traffic!D300-Traffic!D293</f>
        <v>-129</v>
      </c>
      <c r="J302" s="13">
        <f>Traffic!D300-Table1[[#This Row],[List of Senders]]</f>
        <v>68117</v>
      </c>
      <c r="K302" s="13">
        <f>Table1[[#This Row],[List of Senders]]-Table1[[#This Row],[Amount Entry]]</f>
        <v>25481</v>
      </c>
      <c r="L302" s="13">
        <f>Table1[[#This Row],[Amount Entry]]-Table1[[#This Row],[UPI PIN Page]]</f>
        <v>11934</v>
      </c>
      <c r="M302" s="13">
        <f>Table1[[#This Row],[UPI PIN Page]]-Table1[[#This Row],[Successful Trasfers]]</f>
        <v>5532</v>
      </c>
      <c r="N302" s="14">
        <f>IFERROR((Table1[[#This Row],[Successful Trasfers]]-G295)/G295, "")</f>
        <v>-2.7585167319867349E-2</v>
      </c>
      <c r="O302" s="14">
        <f t="shared" si="12"/>
        <v>-2.7290419997021216</v>
      </c>
      <c r="P302" s="14"/>
    </row>
    <row r="303" spans="3:16" s="12" customFormat="1" hidden="1" x14ac:dyDescent="0.3">
      <c r="C303" s="11">
        <f t="shared" si="14"/>
        <v>43765</v>
      </c>
      <c r="D303" s="12">
        <v>64538</v>
      </c>
      <c r="E303" s="12">
        <v>37496</v>
      </c>
      <c r="F303" s="12">
        <v>25261</v>
      </c>
      <c r="G303" s="12">
        <v>19600</v>
      </c>
      <c r="H303" s="11">
        <f t="shared" si="13"/>
        <v>43758</v>
      </c>
      <c r="I303" s="13">
        <f>Traffic!D301-Traffic!D294</f>
        <v>-303</v>
      </c>
      <c r="J303" s="13">
        <f>Traffic!D301-Table1[[#This Row],[List of Senders]]</f>
        <v>65658</v>
      </c>
      <c r="K303" s="13">
        <f>Table1[[#This Row],[List of Senders]]-Table1[[#This Row],[Amount Entry]]</f>
        <v>27042</v>
      </c>
      <c r="L303" s="13">
        <f>Table1[[#This Row],[Amount Entry]]-Table1[[#This Row],[UPI PIN Page]]</f>
        <v>12235</v>
      </c>
      <c r="M303" s="13">
        <f>Table1[[#This Row],[UPI PIN Page]]-Table1[[#This Row],[Successful Trasfers]]</f>
        <v>5661</v>
      </c>
      <c r="N303" s="14">
        <f>IFERROR((Table1[[#This Row],[Successful Trasfers]]-G296)/G296, "")</f>
        <v>-3.5907525823905558E-2</v>
      </c>
      <c r="O303" s="14">
        <f t="shared" si="12"/>
        <v>-2.7275419639968024</v>
      </c>
      <c r="P303" s="14"/>
    </row>
    <row r="304" spans="3:16" s="12" customFormat="1" hidden="1" x14ac:dyDescent="0.3">
      <c r="C304" s="11">
        <f t="shared" si="14"/>
        <v>43766</v>
      </c>
      <c r="D304" s="12">
        <v>61751</v>
      </c>
      <c r="E304" s="12">
        <v>35309</v>
      </c>
      <c r="F304" s="12">
        <v>24451</v>
      </c>
      <c r="G304" s="12">
        <v>19174</v>
      </c>
      <c r="H304" s="11">
        <f t="shared" si="13"/>
        <v>43759</v>
      </c>
      <c r="I304" s="13">
        <f>Traffic!D302-Traffic!D295</f>
        <v>-993</v>
      </c>
      <c r="J304" s="13">
        <f>Traffic!D302-Table1[[#This Row],[List of Senders]]</f>
        <v>68334</v>
      </c>
      <c r="K304" s="13">
        <f>Table1[[#This Row],[List of Senders]]-Table1[[#This Row],[Amount Entry]]</f>
        <v>26442</v>
      </c>
      <c r="L304" s="13">
        <f>Table1[[#This Row],[Amount Entry]]-Table1[[#This Row],[UPI PIN Page]]</f>
        <v>10858</v>
      </c>
      <c r="M304" s="13">
        <f>Table1[[#This Row],[UPI PIN Page]]-Table1[[#This Row],[Successful Trasfers]]</f>
        <v>5277</v>
      </c>
      <c r="N304" s="14">
        <f>IFERROR((Table1[[#This Row],[Successful Trasfers]]-G297)/G297, "")</f>
        <v>-0.25430715980243457</v>
      </c>
      <c r="O304" s="14">
        <f t="shared" si="12"/>
        <v>-2.7252513855793956</v>
      </c>
      <c r="P304" s="14"/>
    </row>
    <row r="305" spans="3:16" s="12" customFormat="1" hidden="1" x14ac:dyDescent="0.3">
      <c r="C305" s="11">
        <f t="shared" si="14"/>
        <v>43767</v>
      </c>
      <c r="D305" s="12">
        <v>63443</v>
      </c>
      <c r="E305" s="12">
        <v>36815</v>
      </c>
      <c r="F305" s="12">
        <v>25512</v>
      </c>
      <c r="G305" s="12">
        <v>19815</v>
      </c>
      <c r="H305" s="11">
        <f t="shared" si="13"/>
        <v>43760</v>
      </c>
      <c r="I305" s="13">
        <f>Traffic!D303-Traffic!D296</f>
        <v>-621</v>
      </c>
      <c r="J305" s="13">
        <f>Traffic!D303-Table1[[#This Row],[List of Senders]]</f>
        <v>66832</v>
      </c>
      <c r="K305" s="13">
        <f>Table1[[#This Row],[List of Senders]]-Table1[[#This Row],[Amount Entry]]</f>
        <v>26628</v>
      </c>
      <c r="L305" s="13">
        <f>Table1[[#This Row],[Amount Entry]]-Table1[[#This Row],[UPI PIN Page]]</f>
        <v>11303</v>
      </c>
      <c r="M305" s="13">
        <f>Table1[[#This Row],[UPI PIN Page]]-Table1[[#This Row],[Successful Trasfers]]</f>
        <v>5697</v>
      </c>
      <c r="N305" s="14">
        <f>IFERROR((Table1[[#This Row],[Successful Trasfers]]-G298)/G298, "")</f>
        <v>-0.30454162571950022</v>
      </c>
      <c r="O305" s="14">
        <f t="shared" si="12"/>
        <v>-2.7244244838817551</v>
      </c>
      <c r="P305" s="14"/>
    </row>
    <row r="306" spans="3:16" s="12" customFormat="1" hidden="1" x14ac:dyDescent="0.3">
      <c r="C306" s="11">
        <f t="shared" si="14"/>
        <v>43768</v>
      </c>
      <c r="D306" s="12">
        <v>64388</v>
      </c>
      <c r="E306" s="12">
        <v>37428</v>
      </c>
      <c r="F306" s="12">
        <v>34991</v>
      </c>
      <c r="G306" s="12">
        <v>27457</v>
      </c>
      <c r="H306" s="11">
        <f t="shared" si="13"/>
        <v>43761</v>
      </c>
      <c r="I306" s="13">
        <f>Traffic!D304-Traffic!D297</f>
        <v>262</v>
      </c>
      <c r="J306" s="13">
        <f>Traffic!D304-Table1[[#This Row],[List of Senders]]</f>
        <v>66244</v>
      </c>
      <c r="K306" s="13">
        <f>Table1[[#This Row],[List of Senders]]-Table1[[#This Row],[Amount Entry]]</f>
        <v>26960</v>
      </c>
      <c r="L306" s="13">
        <f>Table1[[#This Row],[Amount Entry]]-Table1[[#This Row],[UPI PIN Page]]</f>
        <v>2437</v>
      </c>
      <c r="M306" s="13">
        <f>Table1[[#This Row],[UPI PIN Page]]-Table1[[#This Row],[Successful Trasfers]]</f>
        <v>7534</v>
      </c>
      <c r="N306" s="14">
        <f>IFERROR((Table1[[#This Row],[Successful Trasfers]]-G299)/G299, "")</f>
        <v>0.3686073173163194</v>
      </c>
      <c r="O306" s="14">
        <f t="shared" si="12"/>
        <v>-2.7215837680901656</v>
      </c>
      <c r="P306" s="14"/>
    </row>
    <row r="307" spans="3:16" s="12" customFormat="1" hidden="1" x14ac:dyDescent="0.3">
      <c r="C307" s="11">
        <f t="shared" si="14"/>
        <v>43769</v>
      </c>
      <c r="D307" s="12">
        <v>61868</v>
      </c>
      <c r="E307" s="12">
        <v>36755</v>
      </c>
      <c r="F307" s="12">
        <v>24960</v>
      </c>
      <c r="G307" s="12">
        <v>19269</v>
      </c>
      <c r="H307" s="11">
        <f t="shared" si="13"/>
        <v>43762</v>
      </c>
      <c r="I307" s="13">
        <f>Traffic!D305-Traffic!D298</f>
        <v>-64</v>
      </c>
      <c r="J307" s="13">
        <f>Traffic!D305-Table1[[#This Row],[List of Senders]]</f>
        <v>69043</v>
      </c>
      <c r="K307" s="13">
        <f>Table1[[#This Row],[List of Senders]]-Table1[[#This Row],[Amount Entry]]</f>
        <v>25113</v>
      </c>
      <c r="L307" s="13">
        <f>Table1[[#This Row],[Amount Entry]]-Table1[[#This Row],[UPI PIN Page]]</f>
        <v>11795</v>
      </c>
      <c r="M307" s="13">
        <f>Table1[[#This Row],[UPI PIN Page]]-Table1[[#This Row],[Successful Trasfers]]</f>
        <v>5691</v>
      </c>
      <c r="N307" s="14">
        <f>IFERROR((Table1[[#This Row],[Successful Trasfers]]-G300)/G300, "")</f>
        <v>-8.3301617507136064E-2</v>
      </c>
      <c r="O307" s="14">
        <f t="shared" si="12"/>
        <v>-2.8673125804701201</v>
      </c>
      <c r="P307" s="14"/>
    </row>
    <row r="308" spans="3:16" s="12" customFormat="1" hidden="1" x14ac:dyDescent="0.3">
      <c r="C308" s="11">
        <f t="shared" si="14"/>
        <v>43770</v>
      </c>
      <c r="D308" s="12">
        <v>64633</v>
      </c>
      <c r="E308" s="12">
        <v>37816</v>
      </c>
      <c r="F308" s="12">
        <v>25680</v>
      </c>
      <c r="G308" s="12">
        <v>19991</v>
      </c>
      <c r="H308" s="11">
        <f t="shared" si="13"/>
        <v>43763</v>
      </c>
      <c r="I308" s="13">
        <f>Traffic!D306-Traffic!D299</f>
        <v>189</v>
      </c>
      <c r="J308" s="13">
        <f>Traffic!D306-Table1[[#This Row],[List of Senders]]</f>
        <v>66417</v>
      </c>
      <c r="K308" s="13">
        <f>Table1[[#This Row],[List of Senders]]-Table1[[#This Row],[Amount Entry]]</f>
        <v>26817</v>
      </c>
      <c r="L308" s="13">
        <f>Table1[[#This Row],[Amount Entry]]-Table1[[#This Row],[UPI PIN Page]]</f>
        <v>12136</v>
      </c>
      <c r="M308" s="13">
        <f>Table1[[#This Row],[UPI PIN Page]]-Table1[[#This Row],[Successful Trasfers]]</f>
        <v>5689</v>
      </c>
      <c r="N308" s="14">
        <f>IFERROR((Table1[[#This Row],[Successful Trasfers]]-G301)/G301, "")</f>
        <v>4.3643957191333856E-2</v>
      </c>
      <c r="O308" s="14">
        <f t="shared" si="12"/>
        <v>-2.8659494288578991</v>
      </c>
      <c r="P308" s="14"/>
    </row>
    <row r="309" spans="3:16" s="12" customFormat="1" hidden="1" x14ac:dyDescent="0.3">
      <c r="C309" s="11">
        <f t="shared" si="14"/>
        <v>43771</v>
      </c>
      <c r="D309" s="12">
        <v>62854</v>
      </c>
      <c r="E309" s="12">
        <v>37680</v>
      </c>
      <c r="F309" s="12">
        <v>25660</v>
      </c>
      <c r="G309" s="12">
        <v>19778</v>
      </c>
      <c r="H309" s="11">
        <f t="shared" si="13"/>
        <v>43764</v>
      </c>
      <c r="I309" s="13">
        <f>Traffic!D307-Traffic!D300</f>
        <v>177</v>
      </c>
      <c r="J309" s="13">
        <f>Traffic!D307-Table1[[#This Row],[List of Senders]]</f>
        <v>67740</v>
      </c>
      <c r="K309" s="13">
        <f>Table1[[#This Row],[List of Senders]]-Table1[[#This Row],[Amount Entry]]</f>
        <v>25174</v>
      </c>
      <c r="L309" s="13">
        <f>Table1[[#This Row],[Amount Entry]]-Table1[[#This Row],[UPI PIN Page]]</f>
        <v>12020</v>
      </c>
      <c r="M309" s="13">
        <f>Table1[[#This Row],[UPI PIN Page]]-Table1[[#This Row],[Successful Trasfers]]</f>
        <v>5882</v>
      </c>
      <c r="N309" s="14">
        <f>IFERROR((Table1[[#This Row],[Successful Trasfers]]-G302)/G302, "")</f>
        <v>2.1960419573192787E-2</v>
      </c>
      <c r="O309" s="14">
        <f t="shared" si="12"/>
        <v>-2.8625907580854881</v>
      </c>
      <c r="P309" s="14"/>
    </row>
    <row r="310" spans="3:16" s="12" customFormat="1" hidden="1" x14ac:dyDescent="0.3">
      <c r="C310" s="11">
        <f t="shared" si="14"/>
        <v>43772</v>
      </c>
      <c r="D310" s="12">
        <v>62466</v>
      </c>
      <c r="E310" s="12">
        <v>36686</v>
      </c>
      <c r="F310" s="12">
        <v>25129</v>
      </c>
      <c r="G310" s="12">
        <v>19854</v>
      </c>
      <c r="H310" s="11">
        <f t="shared" si="13"/>
        <v>43765</v>
      </c>
      <c r="I310" s="13">
        <f>Traffic!D308-Traffic!D301</f>
        <v>515</v>
      </c>
      <c r="J310" s="13">
        <f>Traffic!D308-Table1[[#This Row],[List of Senders]]</f>
        <v>68245</v>
      </c>
      <c r="K310" s="13">
        <f>Table1[[#This Row],[List of Senders]]-Table1[[#This Row],[Amount Entry]]</f>
        <v>25780</v>
      </c>
      <c r="L310" s="13">
        <f>Table1[[#This Row],[Amount Entry]]-Table1[[#This Row],[UPI PIN Page]]</f>
        <v>11557</v>
      </c>
      <c r="M310" s="13">
        <f>Table1[[#This Row],[UPI PIN Page]]-Table1[[#This Row],[Successful Trasfers]]</f>
        <v>5275</v>
      </c>
      <c r="N310" s="14">
        <f>IFERROR((Table1[[#This Row],[Successful Trasfers]]-G303)/G303, "")</f>
        <v>1.2959183673469387E-2</v>
      </c>
      <c r="O310" s="14">
        <f t="shared" si="12"/>
        <v>-2.8596444614591308</v>
      </c>
      <c r="P310" s="14"/>
    </row>
    <row r="311" spans="3:16" s="12" customFormat="1" hidden="1" x14ac:dyDescent="0.3">
      <c r="C311" s="11">
        <f t="shared" si="14"/>
        <v>43773</v>
      </c>
      <c r="D311" s="12">
        <v>64289</v>
      </c>
      <c r="E311" s="12">
        <v>37268</v>
      </c>
      <c r="F311" s="12">
        <v>25651</v>
      </c>
      <c r="G311" s="12">
        <v>20069</v>
      </c>
      <c r="H311" s="11">
        <f t="shared" si="13"/>
        <v>43766</v>
      </c>
      <c r="I311" s="13">
        <f>Traffic!D309-Traffic!D302</f>
        <v>373</v>
      </c>
      <c r="J311" s="13">
        <f>Traffic!D309-Table1[[#This Row],[List of Senders]]</f>
        <v>66169</v>
      </c>
      <c r="K311" s="13">
        <f>Table1[[#This Row],[List of Senders]]-Table1[[#This Row],[Amount Entry]]</f>
        <v>27021</v>
      </c>
      <c r="L311" s="13">
        <f>Table1[[#This Row],[Amount Entry]]-Table1[[#This Row],[UPI PIN Page]]</f>
        <v>11617</v>
      </c>
      <c r="M311" s="13">
        <f>Table1[[#This Row],[UPI PIN Page]]-Table1[[#This Row],[Successful Trasfers]]</f>
        <v>5582</v>
      </c>
      <c r="N311" s="14">
        <f>IFERROR((Table1[[#This Row],[Successful Trasfers]]-G304)/G304, "")</f>
        <v>4.6677792844476894E-2</v>
      </c>
      <c r="O311" s="14">
        <f t="shared" si="12"/>
        <v>-2.8565288589134599</v>
      </c>
      <c r="P311" s="14"/>
    </row>
    <row r="312" spans="3:16" s="12" customFormat="1" hidden="1" x14ac:dyDescent="0.3">
      <c r="C312" s="11">
        <f t="shared" si="14"/>
        <v>43774</v>
      </c>
      <c r="D312" s="12">
        <v>61708</v>
      </c>
      <c r="E312" s="12">
        <v>36339</v>
      </c>
      <c r="F312" s="12">
        <v>25237</v>
      </c>
      <c r="G312" s="12">
        <v>19790</v>
      </c>
      <c r="H312" s="11">
        <f t="shared" si="13"/>
        <v>43767</v>
      </c>
      <c r="I312" s="13">
        <f>Traffic!D310-Traffic!D303</f>
        <v>160</v>
      </c>
      <c r="J312" s="13">
        <f>Traffic!D310-Table1[[#This Row],[List of Senders]]</f>
        <v>68727</v>
      </c>
      <c r="K312" s="13">
        <f>Table1[[#This Row],[List of Senders]]-Table1[[#This Row],[Amount Entry]]</f>
        <v>25369</v>
      </c>
      <c r="L312" s="13">
        <f>Table1[[#This Row],[Amount Entry]]-Table1[[#This Row],[UPI PIN Page]]</f>
        <v>11102</v>
      </c>
      <c r="M312" s="13">
        <f>Table1[[#This Row],[UPI PIN Page]]-Table1[[#This Row],[Successful Trasfers]]</f>
        <v>5447</v>
      </c>
      <c r="N312" s="14">
        <f>IFERROR((Table1[[#This Row],[Successful Trasfers]]-G305)/G305, "")</f>
        <v>-1.2616704516780217E-3</v>
      </c>
      <c r="O312" s="14">
        <f t="shared" si="12"/>
        <v>-2.8530453004046858</v>
      </c>
      <c r="P312" s="14"/>
    </row>
    <row r="313" spans="3:16" s="12" customFormat="1" hidden="1" x14ac:dyDescent="0.3">
      <c r="C313" s="11">
        <f t="shared" si="14"/>
        <v>43775</v>
      </c>
      <c r="D313" s="12">
        <v>64227</v>
      </c>
      <c r="E313" s="12">
        <v>37463</v>
      </c>
      <c r="F313" s="12">
        <v>25737</v>
      </c>
      <c r="G313" s="12">
        <v>20041</v>
      </c>
      <c r="H313" s="11">
        <f t="shared" si="13"/>
        <v>43768</v>
      </c>
      <c r="I313" s="13">
        <f>Traffic!D311-Traffic!D304</f>
        <v>-486</v>
      </c>
      <c r="J313" s="13">
        <f>Traffic!D311-Table1[[#This Row],[List of Senders]]</f>
        <v>65919</v>
      </c>
      <c r="K313" s="13">
        <f>Table1[[#This Row],[List of Senders]]-Table1[[#This Row],[Amount Entry]]</f>
        <v>26764</v>
      </c>
      <c r="L313" s="13">
        <f>Table1[[#This Row],[Amount Entry]]-Table1[[#This Row],[UPI PIN Page]]</f>
        <v>11726</v>
      </c>
      <c r="M313" s="13">
        <f>Table1[[#This Row],[UPI PIN Page]]-Table1[[#This Row],[Successful Trasfers]]</f>
        <v>5696</v>
      </c>
      <c r="N313" s="14">
        <f>IFERROR((Table1[[#This Row],[Successful Trasfers]]-G306)/G306, "")</f>
        <v>-0.27009505772662706</v>
      </c>
      <c r="O313" s="14">
        <f t="shared" si="12"/>
        <v>-2.8500613415776228</v>
      </c>
      <c r="P313" s="14"/>
    </row>
    <row r="314" spans="3:16" s="12" customFormat="1" hidden="1" x14ac:dyDescent="0.3">
      <c r="C314" s="11">
        <f t="shared" si="14"/>
        <v>43776</v>
      </c>
      <c r="D314" s="12">
        <v>62849</v>
      </c>
      <c r="E314" s="12">
        <v>37263</v>
      </c>
      <c r="F314" s="12">
        <v>25193</v>
      </c>
      <c r="G314" s="12">
        <v>19448</v>
      </c>
      <c r="H314" s="11">
        <f t="shared" si="13"/>
        <v>43769</v>
      </c>
      <c r="I314" s="13">
        <f>Traffic!D312-Traffic!D305</f>
        <v>-706</v>
      </c>
      <c r="J314" s="13">
        <f>Traffic!D312-Table1[[#This Row],[List of Senders]]</f>
        <v>67356</v>
      </c>
      <c r="K314" s="13">
        <f>Table1[[#This Row],[List of Senders]]-Table1[[#This Row],[Amount Entry]]</f>
        <v>25586</v>
      </c>
      <c r="L314" s="13">
        <f>Table1[[#This Row],[Amount Entry]]-Table1[[#This Row],[UPI PIN Page]]</f>
        <v>12070</v>
      </c>
      <c r="M314" s="13">
        <f>Table1[[#This Row],[UPI PIN Page]]-Table1[[#This Row],[Successful Trasfers]]</f>
        <v>5745</v>
      </c>
      <c r="N314" s="14">
        <f>IFERROR((Table1[[#This Row],[Successful Trasfers]]-G307)/G307, "")</f>
        <v>9.2895324095697753E-3</v>
      </c>
      <c r="O314" s="14">
        <f t="shared" si="12"/>
        <v>-2.8466082578986338</v>
      </c>
      <c r="P314" s="14"/>
    </row>
    <row r="315" spans="3:16" s="12" customFormat="1" hidden="1" x14ac:dyDescent="0.3">
      <c r="C315" s="11">
        <f t="shared" si="14"/>
        <v>43777</v>
      </c>
      <c r="D315" s="12">
        <v>62251</v>
      </c>
      <c r="E315" s="12">
        <v>36472</v>
      </c>
      <c r="F315" s="12">
        <v>24487</v>
      </c>
      <c r="G315" s="12">
        <v>8148</v>
      </c>
      <c r="H315" s="11">
        <f t="shared" si="13"/>
        <v>43770</v>
      </c>
      <c r="I315" s="13">
        <f>Traffic!D313-Traffic!D306</f>
        <v>-708</v>
      </c>
      <c r="J315" s="13">
        <f>Traffic!D313-Table1[[#This Row],[List of Senders]]</f>
        <v>68091</v>
      </c>
      <c r="K315" s="13">
        <f>Table1[[#This Row],[List of Senders]]-Table1[[#This Row],[Amount Entry]]</f>
        <v>25779</v>
      </c>
      <c r="L315" s="13">
        <f>Table1[[#This Row],[Amount Entry]]-Table1[[#This Row],[UPI PIN Page]]</f>
        <v>11985</v>
      </c>
      <c r="M315" s="13">
        <f>Table1[[#This Row],[UPI PIN Page]]-Table1[[#This Row],[Successful Trasfers]]</f>
        <v>16339</v>
      </c>
      <c r="N315" s="14">
        <f>IFERROR((Table1[[#This Row],[Successful Trasfers]]-G308)/G308, "")</f>
        <v>-0.59241658746435899</v>
      </c>
      <c r="O315" s="14">
        <f t="shared" si="12"/>
        <v>-2.8445820900235423</v>
      </c>
      <c r="P315" s="14"/>
    </row>
    <row r="316" spans="3:16" s="12" customFormat="1" hidden="1" x14ac:dyDescent="0.3">
      <c r="C316" s="11">
        <f t="shared" si="14"/>
        <v>43778</v>
      </c>
      <c r="D316" s="12">
        <v>64611</v>
      </c>
      <c r="E316" s="12">
        <v>38637</v>
      </c>
      <c r="F316" s="12">
        <v>26957</v>
      </c>
      <c r="G316" s="12">
        <v>21285</v>
      </c>
      <c r="H316" s="11">
        <f t="shared" si="13"/>
        <v>43771</v>
      </c>
      <c r="I316" s="13">
        <f>Traffic!D314-Traffic!D307</f>
        <v>39</v>
      </c>
      <c r="J316" s="13">
        <f>Traffic!D314-Table1[[#This Row],[List of Senders]]</f>
        <v>66022</v>
      </c>
      <c r="K316" s="13">
        <f>Table1[[#This Row],[List of Senders]]-Table1[[#This Row],[Amount Entry]]</f>
        <v>25974</v>
      </c>
      <c r="L316" s="13">
        <f>Table1[[#This Row],[Amount Entry]]-Table1[[#This Row],[UPI PIN Page]]</f>
        <v>11680</v>
      </c>
      <c r="M316" s="13">
        <f>Table1[[#This Row],[UPI PIN Page]]-Table1[[#This Row],[Successful Trasfers]]</f>
        <v>5672</v>
      </c>
      <c r="N316" s="14">
        <f>IFERROR((Table1[[#This Row],[Successful Trasfers]]-G309)/G309, "")</f>
        <v>7.6195773081201332E-2</v>
      </c>
      <c r="O316" s="14">
        <f t="shared" si="12"/>
        <v>-2.8276692482682724</v>
      </c>
      <c r="P316" s="14"/>
    </row>
    <row r="317" spans="3:16" s="12" customFormat="1" hidden="1" x14ac:dyDescent="0.3">
      <c r="C317" s="11">
        <f t="shared" si="14"/>
        <v>43779</v>
      </c>
      <c r="D317" s="12">
        <v>64342</v>
      </c>
      <c r="E317" s="12">
        <v>37048</v>
      </c>
      <c r="F317" s="12">
        <v>25803</v>
      </c>
      <c r="G317" s="12">
        <v>20608</v>
      </c>
      <c r="H317" s="11">
        <f t="shared" si="13"/>
        <v>43772</v>
      </c>
      <c r="I317" s="13">
        <f>Traffic!D315-Traffic!D308</f>
        <v>-93</v>
      </c>
      <c r="J317" s="13">
        <f>Traffic!D315-Table1[[#This Row],[List of Senders]]</f>
        <v>66276</v>
      </c>
      <c r="K317" s="13">
        <f>Table1[[#This Row],[List of Senders]]-Table1[[#This Row],[Amount Entry]]</f>
        <v>27294</v>
      </c>
      <c r="L317" s="13">
        <f>Table1[[#This Row],[Amount Entry]]-Table1[[#This Row],[UPI PIN Page]]</f>
        <v>11245</v>
      </c>
      <c r="M317" s="13">
        <f>Table1[[#This Row],[UPI PIN Page]]-Table1[[#This Row],[Successful Trasfers]]</f>
        <v>5195</v>
      </c>
      <c r="N317" s="14">
        <f>IFERROR((Table1[[#This Row],[Successful Trasfers]]-G310)/G310, "")</f>
        <v>3.7977233806789565E-2</v>
      </c>
      <c r="O317" s="14">
        <f t="shared" si="12"/>
        <v>-2.8255187350545188</v>
      </c>
      <c r="P317" s="14"/>
    </row>
    <row r="318" spans="3:16" s="12" customFormat="1" hidden="1" x14ac:dyDescent="0.3">
      <c r="C318" s="11">
        <f t="shared" si="14"/>
        <v>43780</v>
      </c>
      <c r="D318" s="12">
        <v>64539</v>
      </c>
      <c r="E318" s="12">
        <v>38452</v>
      </c>
      <c r="F318" s="12">
        <v>25885</v>
      </c>
      <c r="G318" s="12">
        <v>20381</v>
      </c>
      <c r="H318" s="11">
        <f t="shared" si="13"/>
        <v>43773</v>
      </c>
      <c r="I318" s="13">
        <f>Traffic!D316-Traffic!D309</f>
        <v>534</v>
      </c>
      <c r="J318" s="13">
        <f>Traffic!D316-Table1[[#This Row],[List of Senders]]</f>
        <v>66453</v>
      </c>
      <c r="K318" s="13">
        <f>Table1[[#This Row],[List of Senders]]-Table1[[#This Row],[Amount Entry]]</f>
        <v>26087</v>
      </c>
      <c r="L318" s="13">
        <f>Table1[[#This Row],[Amount Entry]]-Table1[[#This Row],[UPI PIN Page]]</f>
        <v>12567</v>
      </c>
      <c r="M318" s="13">
        <f>Table1[[#This Row],[UPI PIN Page]]-Table1[[#This Row],[Successful Trasfers]]</f>
        <v>5504</v>
      </c>
      <c r="N318" s="14">
        <f>IFERROR((Table1[[#This Row],[Successful Trasfers]]-G311)/G311, "")</f>
        <v>1.5546365040609895E-2</v>
      </c>
      <c r="O318" s="14">
        <f t="shared" si="12"/>
        <v>-2.821839152265524</v>
      </c>
      <c r="P318" s="14"/>
    </row>
    <row r="319" spans="3:16" s="12" customFormat="1" hidden="1" x14ac:dyDescent="0.3">
      <c r="C319" s="11">
        <f t="shared" si="14"/>
        <v>43781</v>
      </c>
      <c r="D319" s="12">
        <v>64038</v>
      </c>
      <c r="E319" s="12">
        <v>37391</v>
      </c>
      <c r="F319" s="12">
        <v>25119</v>
      </c>
      <c r="G319" s="12">
        <v>19683</v>
      </c>
      <c r="H319" s="11">
        <f t="shared" si="13"/>
        <v>43774</v>
      </c>
      <c r="I319" s="13">
        <f>Traffic!D317-Traffic!D310</f>
        <v>-248</v>
      </c>
      <c r="J319" s="13">
        <f>Traffic!D317-Table1[[#This Row],[List of Senders]]</f>
        <v>66149</v>
      </c>
      <c r="K319" s="13">
        <f>Table1[[#This Row],[List of Senders]]-Table1[[#This Row],[Amount Entry]]</f>
        <v>26647</v>
      </c>
      <c r="L319" s="13">
        <f>Table1[[#This Row],[Amount Entry]]-Table1[[#This Row],[UPI PIN Page]]</f>
        <v>12272</v>
      </c>
      <c r="M319" s="13">
        <f>Table1[[#This Row],[UPI PIN Page]]-Table1[[#This Row],[Successful Trasfers]]</f>
        <v>5436</v>
      </c>
      <c r="N319" s="14">
        <f>IFERROR((Table1[[#This Row],[Successful Trasfers]]-G312)/G312, "")</f>
        <v>-5.4067710965133905E-3</v>
      </c>
      <c r="O319" s="14">
        <f t="shared" si="12"/>
        <v>-2.8180963977415234</v>
      </c>
      <c r="P319" s="14"/>
    </row>
    <row r="320" spans="3:16" s="12" customFormat="1" hidden="1" x14ac:dyDescent="0.3">
      <c r="C320" s="11">
        <f t="shared" si="14"/>
        <v>43782</v>
      </c>
      <c r="D320" s="12">
        <v>63719</v>
      </c>
      <c r="E320" s="12">
        <v>36542</v>
      </c>
      <c r="F320" s="12">
        <v>25466</v>
      </c>
      <c r="G320" s="12">
        <v>19962</v>
      </c>
      <c r="H320" s="11">
        <f t="shared" si="13"/>
        <v>43775</v>
      </c>
      <c r="I320" s="13">
        <f>Traffic!D318-Traffic!D311</f>
        <v>373</v>
      </c>
      <c r="J320" s="13">
        <f>Traffic!D318-Table1[[#This Row],[List of Senders]]</f>
        <v>66800</v>
      </c>
      <c r="K320" s="13">
        <f>Table1[[#This Row],[List of Senders]]-Table1[[#This Row],[Amount Entry]]</f>
        <v>27177</v>
      </c>
      <c r="L320" s="13">
        <f>Table1[[#This Row],[Amount Entry]]-Table1[[#This Row],[UPI PIN Page]]</f>
        <v>11076</v>
      </c>
      <c r="M320" s="13">
        <f>Table1[[#This Row],[UPI PIN Page]]-Table1[[#This Row],[Successful Trasfers]]</f>
        <v>5504</v>
      </c>
      <c r="N320" s="14">
        <f>IFERROR((Table1[[#This Row],[Successful Trasfers]]-G313)/G313, "")</f>
        <v>-3.9419190659148746E-3</v>
      </c>
      <c r="O320" s="14">
        <f t="shared" si="12"/>
        <v>-2.815416757027406</v>
      </c>
      <c r="P320" s="14"/>
    </row>
    <row r="321" spans="3:16" s="12" customFormat="1" hidden="1" x14ac:dyDescent="0.3">
      <c r="C321" s="11">
        <f t="shared" si="14"/>
        <v>43783</v>
      </c>
      <c r="D321" s="12">
        <v>62994</v>
      </c>
      <c r="E321" s="12">
        <v>36870</v>
      </c>
      <c r="F321" s="12">
        <v>25042</v>
      </c>
      <c r="G321" s="12">
        <v>19410</v>
      </c>
      <c r="H321" s="11">
        <f t="shared" si="13"/>
        <v>43776</v>
      </c>
      <c r="I321" s="13">
        <f>Traffic!D319-Traffic!D312</f>
        <v>489</v>
      </c>
      <c r="J321" s="13">
        <f>Traffic!D319-Table1[[#This Row],[List of Senders]]</f>
        <v>67700</v>
      </c>
      <c r="K321" s="13">
        <f>Table1[[#This Row],[List of Senders]]-Table1[[#This Row],[Amount Entry]]</f>
        <v>26124</v>
      </c>
      <c r="L321" s="13">
        <f>Table1[[#This Row],[Amount Entry]]-Table1[[#This Row],[UPI PIN Page]]</f>
        <v>11828</v>
      </c>
      <c r="M321" s="13">
        <f>Table1[[#This Row],[UPI PIN Page]]-Table1[[#This Row],[Successful Trasfers]]</f>
        <v>5632</v>
      </c>
      <c r="N321" s="14">
        <f>IFERROR((Table1[[#This Row],[Successful Trasfers]]-G314)/G314, "")</f>
        <v>-1.9539284245166598E-3</v>
      </c>
      <c r="O321" s="14">
        <f t="shared" si="12"/>
        <v>-2.8120942749290001</v>
      </c>
      <c r="P321" s="14"/>
    </row>
    <row r="322" spans="3:16" s="12" customFormat="1" hidden="1" x14ac:dyDescent="0.3">
      <c r="C322" s="11">
        <f t="shared" si="14"/>
        <v>43784</v>
      </c>
      <c r="D322" s="12">
        <v>63842</v>
      </c>
      <c r="E322" s="12">
        <v>37705</v>
      </c>
      <c r="F322" s="12">
        <v>25827</v>
      </c>
      <c r="G322" s="12">
        <v>20219</v>
      </c>
      <c r="H322" s="11">
        <f t="shared" si="13"/>
        <v>43777</v>
      </c>
      <c r="I322" s="13">
        <f>Traffic!D320-Traffic!D313</f>
        <v>188</v>
      </c>
      <c r="J322" s="13">
        <f>Traffic!D320-Table1[[#This Row],[List of Senders]]</f>
        <v>66688</v>
      </c>
      <c r="K322" s="13">
        <f>Table1[[#This Row],[List of Senders]]-Table1[[#This Row],[Amount Entry]]</f>
        <v>26137</v>
      </c>
      <c r="L322" s="13">
        <f>Table1[[#This Row],[Amount Entry]]-Table1[[#This Row],[UPI PIN Page]]</f>
        <v>11878</v>
      </c>
      <c r="M322" s="13">
        <f>Table1[[#This Row],[UPI PIN Page]]-Table1[[#This Row],[Successful Trasfers]]</f>
        <v>5608</v>
      </c>
      <c r="N322" s="14">
        <f>IFERROR((Table1[[#This Row],[Successful Trasfers]]-G315)/G315, "")</f>
        <v>1.4814678448699068</v>
      </c>
      <c r="O322" s="14">
        <f t="shared" si="12"/>
        <v>-2.8102833112068226</v>
      </c>
      <c r="P322" s="14"/>
    </row>
    <row r="323" spans="3:16" s="12" customFormat="1" hidden="1" x14ac:dyDescent="0.3">
      <c r="C323" s="11">
        <f t="shared" si="14"/>
        <v>43785</v>
      </c>
      <c r="D323" s="12">
        <v>63908</v>
      </c>
      <c r="E323" s="12">
        <v>36945</v>
      </c>
      <c r="F323" s="12">
        <v>25813</v>
      </c>
      <c r="G323" s="12">
        <v>20451</v>
      </c>
      <c r="H323" s="11">
        <f t="shared" si="13"/>
        <v>43778</v>
      </c>
      <c r="I323" s="13">
        <f>Traffic!D321-Traffic!D314</f>
        <v>194</v>
      </c>
      <c r="J323" s="13">
        <f>Traffic!D321-Table1[[#This Row],[List of Senders]]</f>
        <v>66919</v>
      </c>
      <c r="K323" s="13">
        <f>Table1[[#This Row],[List of Senders]]-Table1[[#This Row],[Amount Entry]]</f>
        <v>26963</v>
      </c>
      <c r="L323" s="13">
        <f>Table1[[#This Row],[Amount Entry]]-Table1[[#This Row],[UPI PIN Page]]</f>
        <v>11132</v>
      </c>
      <c r="M323" s="13">
        <f>Table1[[#This Row],[UPI PIN Page]]-Table1[[#This Row],[Successful Trasfers]]</f>
        <v>5362</v>
      </c>
      <c r="N323" s="14">
        <f>IFERROR((Table1[[#This Row],[Successful Trasfers]]-G316)/G316, "")</f>
        <v>-3.9182522903453136E-2</v>
      </c>
      <c r="O323" s="14">
        <f t="shared" si="12"/>
        <v>-2.8066079996833651</v>
      </c>
      <c r="P323" s="14"/>
    </row>
    <row r="324" spans="3:16" s="12" customFormat="1" hidden="1" x14ac:dyDescent="0.3">
      <c r="C324" s="11">
        <f t="shared" si="14"/>
        <v>43786</v>
      </c>
      <c r="D324" s="12">
        <v>64990</v>
      </c>
      <c r="E324" s="12">
        <v>38259</v>
      </c>
      <c r="F324" s="12">
        <v>26758</v>
      </c>
      <c r="G324" s="12">
        <v>21168</v>
      </c>
      <c r="H324" s="11">
        <f t="shared" si="13"/>
        <v>43779</v>
      </c>
      <c r="I324" s="13">
        <f>Traffic!D322-Traffic!D315</f>
        <v>-324</v>
      </c>
      <c r="J324" s="13">
        <f>Traffic!D322-Table1[[#This Row],[List of Senders]]</f>
        <v>65304</v>
      </c>
      <c r="K324" s="13">
        <f>Table1[[#This Row],[List of Senders]]-Table1[[#This Row],[Amount Entry]]</f>
        <v>26731</v>
      </c>
      <c r="L324" s="13">
        <f>Table1[[#This Row],[Amount Entry]]-Table1[[#This Row],[UPI PIN Page]]</f>
        <v>11501</v>
      </c>
      <c r="M324" s="13">
        <f>Table1[[#This Row],[UPI PIN Page]]-Table1[[#This Row],[Successful Trasfers]]</f>
        <v>5590</v>
      </c>
      <c r="N324" s="14">
        <f>IFERROR((Table1[[#This Row],[Successful Trasfers]]-G317)/G317, "")</f>
        <v>2.717391304347826E-2</v>
      </c>
      <c r="O324" s="14">
        <f t="shared" ref="O324:O387" si="15">SKEW(G324:G1137)</f>
        <v>-2.8028334321645816</v>
      </c>
      <c r="P324" s="14"/>
    </row>
    <row r="325" spans="3:16" s="12" customFormat="1" hidden="1" x14ac:dyDescent="0.3">
      <c r="C325" s="11">
        <f t="shared" si="14"/>
        <v>43787</v>
      </c>
      <c r="D325" s="12">
        <v>64794</v>
      </c>
      <c r="E325" s="12">
        <v>37697</v>
      </c>
      <c r="F325" s="12">
        <v>26003</v>
      </c>
      <c r="G325" s="12">
        <v>20183</v>
      </c>
      <c r="H325" s="11">
        <f t="shared" ref="H325:H388" si="16">C325-7</f>
        <v>43780</v>
      </c>
      <c r="I325" s="13">
        <f>Traffic!D323-Traffic!D316</f>
        <v>-935</v>
      </c>
      <c r="J325" s="13">
        <f>Traffic!D323-Table1[[#This Row],[List of Senders]]</f>
        <v>65263</v>
      </c>
      <c r="K325" s="13">
        <f>Table1[[#This Row],[List of Senders]]-Table1[[#This Row],[Amount Entry]]</f>
        <v>27097</v>
      </c>
      <c r="L325" s="13">
        <f>Table1[[#This Row],[Amount Entry]]-Table1[[#This Row],[UPI PIN Page]]</f>
        <v>11694</v>
      </c>
      <c r="M325" s="13">
        <f>Table1[[#This Row],[UPI PIN Page]]-Table1[[#This Row],[Successful Trasfers]]</f>
        <v>5820</v>
      </c>
      <c r="N325" s="14">
        <f>IFERROR((Table1[[#This Row],[Successful Trasfers]]-G318)/G318, "")</f>
        <v>-9.7149305725921196E-3</v>
      </c>
      <c r="O325" s="14">
        <f t="shared" si="15"/>
        <v>-2.8002116480256705</v>
      </c>
      <c r="P325" s="14"/>
    </row>
    <row r="326" spans="3:16" s="12" customFormat="1" hidden="1" x14ac:dyDescent="0.3">
      <c r="C326" s="11">
        <f t="shared" ref="C326:C389" si="17">C325+1</f>
        <v>43788</v>
      </c>
      <c r="D326" s="12">
        <v>62879</v>
      </c>
      <c r="E326" s="12">
        <v>37526</v>
      </c>
      <c r="F326" s="12">
        <v>25213</v>
      </c>
      <c r="G326" s="12">
        <v>19471</v>
      </c>
      <c r="H326" s="11">
        <f t="shared" si="16"/>
        <v>43781</v>
      </c>
      <c r="I326" s="13">
        <f>Traffic!D324-Traffic!D317</f>
        <v>730</v>
      </c>
      <c r="J326" s="13">
        <f>Traffic!D324-Table1[[#This Row],[List of Senders]]</f>
        <v>68038</v>
      </c>
      <c r="K326" s="13">
        <f>Table1[[#This Row],[List of Senders]]-Table1[[#This Row],[Amount Entry]]</f>
        <v>25353</v>
      </c>
      <c r="L326" s="13">
        <f>Table1[[#This Row],[Amount Entry]]-Table1[[#This Row],[UPI PIN Page]]</f>
        <v>12313</v>
      </c>
      <c r="M326" s="13">
        <f>Table1[[#This Row],[UPI PIN Page]]-Table1[[#This Row],[Successful Trasfers]]</f>
        <v>5742</v>
      </c>
      <c r="N326" s="14">
        <f>IFERROR((Table1[[#This Row],[Successful Trasfers]]-G319)/G319, "")</f>
        <v>-1.0770715846161662E-2</v>
      </c>
      <c r="O326" s="14">
        <f t="shared" si="15"/>
        <v>-2.7965525332933363</v>
      </c>
      <c r="P326" s="14"/>
    </row>
    <row r="327" spans="3:16" s="12" customFormat="1" hidden="1" x14ac:dyDescent="0.3">
      <c r="C327" s="11">
        <f t="shared" si="17"/>
        <v>43789</v>
      </c>
      <c r="D327" s="12">
        <v>64674</v>
      </c>
      <c r="E327" s="12">
        <v>37497</v>
      </c>
      <c r="F327" s="12">
        <v>25569</v>
      </c>
      <c r="G327" s="12">
        <v>20120</v>
      </c>
      <c r="H327" s="11">
        <f t="shared" si="16"/>
        <v>43782</v>
      </c>
      <c r="I327" s="13">
        <f>Traffic!D325-Traffic!D318</f>
        <v>-179</v>
      </c>
      <c r="J327" s="13">
        <f>Traffic!D325-Table1[[#This Row],[List of Senders]]</f>
        <v>65666</v>
      </c>
      <c r="K327" s="13">
        <f>Table1[[#This Row],[List of Senders]]-Table1[[#This Row],[Amount Entry]]</f>
        <v>27177</v>
      </c>
      <c r="L327" s="13">
        <f>Table1[[#This Row],[Amount Entry]]-Table1[[#This Row],[UPI PIN Page]]</f>
        <v>11928</v>
      </c>
      <c r="M327" s="13">
        <f>Table1[[#This Row],[UPI PIN Page]]-Table1[[#This Row],[Successful Trasfers]]</f>
        <v>5449</v>
      </c>
      <c r="N327" s="14">
        <f>IFERROR((Table1[[#This Row],[Successful Trasfers]]-G320)/G320, "")</f>
        <v>7.9150385732892504E-3</v>
      </c>
      <c r="O327" s="14">
        <f t="shared" si="15"/>
        <v>-2.7944974083979361</v>
      </c>
      <c r="P327" s="14"/>
    </row>
    <row r="328" spans="3:16" s="12" customFormat="1" hidden="1" x14ac:dyDescent="0.3">
      <c r="C328" s="11">
        <f t="shared" si="17"/>
        <v>43790</v>
      </c>
      <c r="D328" s="12">
        <v>63563</v>
      </c>
      <c r="E328" s="12">
        <v>37928</v>
      </c>
      <c r="F328" s="12">
        <v>35501</v>
      </c>
      <c r="G328" s="12">
        <v>27559</v>
      </c>
      <c r="H328" s="11">
        <f t="shared" si="16"/>
        <v>43783</v>
      </c>
      <c r="I328" s="13">
        <f>Traffic!D326-Traffic!D319</f>
        <v>-547</v>
      </c>
      <c r="J328" s="13">
        <f>Traffic!D326-Table1[[#This Row],[List of Senders]]</f>
        <v>66584</v>
      </c>
      <c r="K328" s="13">
        <f>Table1[[#This Row],[List of Senders]]-Table1[[#This Row],[Amount Entry]]</f>
        <v>25635</v>
      </c>
      <c r="L328" s="13">
        <f>Table1[[#This Row],[Amount Entry]]-Table1[[#This Row],[UPI PIN Page]]</f>
        <v>2427</v>
      </c>
      <c r="M328" s="13">
        <f>Table1[[#This Row],[UPI PIN Page]]-Table1[[#This Row],[Successful Trasfers]]</f>
        <v>7942</v>
      </c>
      <c r="N328" s="14">
        <f>IFERROR((Table1[[#This Row],[Successful Trasfers]]-G321)/G321, "")</f>
        <v>0.4198351365275631</v>
      </c>
      <c r="O328" s="14">
        <f t="shared" si="15"/>
        <v>-2.7908995440445801</v>
      </c>
      <c r="P328" s="14"/>
    </row>
    <row r="329" spans="3:16" s="12" customFormat="1" hidden="1" x14ac:dyDescent="0.3">
      <c r="C329" s="11">
        <f t="shared" si="17"/>
        <v>43791</v>
      </c>
      <c r="D329" s="12">
        <v>62697</v>
      </c>
      <c r="E329" s="12">
        <v>35818</v>
      </c>
      <c r="F329" s="12">
        <v>24571</v>
      </c>
      <c r="G329" s="12">
        <v>19615</v>
      </c>
      <c r="H329" s="11">
        <f t="shared" si="16"/>
        <v>43784</v>
      </c>
      <c r="I329" s="13">
        <f>Traffic!D327-Traffic!D320</f>
        <v>199</v>
      </c>
      <c r="J329" s="13">
        <f>Traffic!D327-Table1[[#This Row],[List of Senders]]</f>
        <v>68032</v>
      </c>
      <c r="K329" s="13">
        <f>Table1[[#This Row],[List of Senders]]-Table1[[#This Row],[Amount Entry]]</f>
        <v>26879</v>
      </c>
      <c r="L329" s="13">
        <f>Table1[[#This Row],[Amount Entry]]-Table1[[#This Row],[UPI PIN Page]]</f>
        <v>11247</v>
      </c>
      <c r="M329" s="13">
        <f>Table1[[#This Row],[UPI PIN Page]]-Table1[[#This Row],[Successful Trasfers]]</f>
        <v>4956</v>
      </c>
      <c r="N329" s="14">
        <f>IFERROR((Table1[[#This Row],[Successful Trasfers]]-G322)/G322, "")</f>
        <v>-2.9872891834413176E-2</v>
      </c>
      <c r="O329" s="14">
        <f t="shared" si="15"/>
        <v>-2.9592118316320324</v>
      </c>
      <c r="P329" s="14"/>
    </row>
    <row r="330" spans="3:16" s="12" customFormat="1" hidden="1" x14ac:dyDescent="0.3">
      <c r="C330" s="11">
        <f t="shared" si="17"/>
        <v>43792</v>
      </c>
      <c r="D330" s="12">
        <v>64007</v>
      </c>
      <c r="E330" s="12">
        <v>37572</v>
      </c>
      <c r="F330" s="12">
        <v>25338</v>
      </c>
      <c r="G330" s="12">
        <v>19593</v>
      </c>
      <c r="H330" s="11">
        <f t="shared" si="16"/>
        <v>43785</v>
      </c>
      <c r="I330" s="13">
        <f>Traffic!D328-Traffic!D321</f>
        <v>121</v>
      </c>
      <c r="J330" s="13">
        <f>Traffic!D328-Table1[[#This Row],[List of Senders]]</f>
        <v>66941</v>
      </c>
      <c r="K330" s="13">
        <f>Table1[[#This Row],[List of Senders]]-Table1[[#This Row],[Amount Entry]]</f>
        <v>26435</v>
      </c>
      <c r="L330" s="13">
        <f>Table1[[#This Row],[Amount Entry]]-Table1[[#This Row],[UPI PIN Page]]</f>
        <v>12234</v>
      </c>
      <c r="M330" s="13">
        <f>Table1[[#This Row],[UPI PIN Page]]-Table1[[#This Row],[Successful Trasfers]]</f>
        <v>5745</v>
      </c>
      <c r="N330" s="14">
        <f>IFERROR((Table1[[#This Row],[Successful Trasfers]]-G323)/G323, "")</f>
        <v>-4.1953938682705E-2</v>
      </c>
      <c r="O330" s="14">
        <f t="shared" si="15"/>
        <v>-2.9564706396089608</v>
      </c>
      <c r="P330" s="14"/>
    </row>
    <row r="331" spans="3:16" s="12" customFormat="1" hidden="1" x14ac:dyDescent="0.3">
      <c r="C331" s="11">
        <f t="shared" si="17"/>
        <v>43793</v>
      </c>
      <c r="D331" s="12">
        <v>62209</v>
      </c>
      <c r="E331" s="12">
        <v>36522</v>
      </c>
      <c r="F331" s="12">
        <v>24517</v>
      </c>
      <c r="G331" s="12">
        <v>18946</v>
      </c>
      <c r="H331" s="11">
        <f t="shared" si="16"/>
        <v>43786</v>
      </c>
      <c r="I331" s="13">
        <f>Traffic!D329-Traffic!D322</f>
        <v>564</v>
      </c>
      <c r="J331" s="13">
        <f>Traffic!D329-Table1[[#This Row],[List of Senders]]</f>
        <v>68649</v>
      </c>
      <c r="K331" s="13">
        <f>Table1[[#This Row],[List of Senders]]-Table1[[#This Row],[Amount Entry]]</f>
        <v>25687</v>
      </c>
      <c r="L331" s="13">
        <f>Table1[[#This Row],[Amount Entry]]-Table1[[#This Row],[UPI PIN Page]]</f>
        <v>12005</v>
      </c>
      <c r="M331" s="13">
        <f>Table1[[#This Row],[UPI PIN Page]]-Table1[[#This Row],[Successful Trasfers]]</f>
        <v>5571</v>
      </c>
      <c r="N331" s="14">
        <f>IFERROR((Table1[[#This Row],[Successful Trasfers]]-G324)/G324, "")</f>
        <v>-0.10496976568405139</v>
      </c>
      <c r="O331" s="14">
        <f t="shared" si="15"/>
        <v>-2.9537937576993123</v>
      </c>
      <c r="P331" s="14"/>
    </row>
    <row r="332" spans="3:16" s="12" customFormat="1" hidden="1" x14ac:dyDescent="0.3">
      <c r="C332" s="11">
        <f t="shared" si="17"/>
        <v>43794</v>
      </c>
      <c r="D332" s="12">
        <v>63161</v>
      </c>
      <c r="E332" s="12">
        <v>36980</v>
      </c>
      <c r="F332" s="12">
        <v>25575</v>
      </c>
      <c r="G332" s="12">
        <v>20452</v>
      </c>
      <c r="H332" s="11">
        <f t="shared" si="16"/>
        <v>43787</v>
      </c>
      <c r="I332" s="13">
        <f>Traffic!D330-Traffic!D323</f>
        <v>281</v>
      </c>
      <c r="J332" s="13">
        <f>Traffic!D330-Table1[[#This Row],[List of Senders]]</f>
        <v>67177</v>
      </c>
      <c r="K332" s="13">
        <f>Table1[[#This Row],[List of Senders]]-Table1[[#This Row],[Amount Entry]]</f>
        <v>26181</v>
      </c>
      <c r="L332" s="13">
        <f>Table1[[#This Row],[Amount Entry]]-Table1[[#This Row],[UPI PIN Page]]</f>
        <v>11405</v>
      </c>
      <c r="M332" s="13">
        <f>Table1[[#This Row],[UPI PIN Page]]-Table1[[#This Row],[Successful Trasfers]]</f>
        <v>5123</v>
      </c>
      <c r="N332" s="14">
        <f>IFERROR((Table1[[#This Row],[Successful Trasfers]]-G325)/G325, "")</f>
        <v>1.3328048357528613E-2</v>
      </c>
      <c r="O332" s="14">
        <f t="shared" si="15"/>
        <v>-2.953784567362375</v>
      </c>
      <c r="P332" s="14"/>
    </row>
    <row r="333" spans="3:16" s="12" customFormat="1" hidden="1" x14ac:dyDescent="0.3">
      <c r="C333" s="11">
        <f t="shared" si="17"/>
        <v>43795</v>
      </c>
      <c r="D333" s="12">
        <v>62339</v>
      </c>
      <c r="E333" s="12">
        <v>36979</v>
      </c>
      <c r="F333" s="12">
        <v>25633</v>
      </c>
      <c r="G333" s="12">
        <v>20124</v>
      </c>
      <c r="H333" s="11">
        <f t="shared" si="16"/>
        <v>43788</v>
      </c>
      <c r="I333" s="13">
        <f>Traffic!D331-Traffic!D324</f>
        <v>-444</v>
      </c>
      <c r="J333" s="13">
        <f>Traffic!D331-Table1[[#This Row],[List of Senders]]</f>
        <v>68134</v>
      </c>
      <c r="K333" s="13">
        <f>Table1[[#This Row],[List of Senders]]-Table1[[#This Row],[Amount Entry]]</f>
        <v>25360</v>
      </c>
      <c r="L333" s="13">
        <f>Table1[[#This Row],[Amount Entry]]-Table1[[#This Row],[UPI PIN Page]]</f>
        <v>11346</v>
      </c>
      <c r="M333" s="13">
        <f>Table1[[#This Row],[UPI PIN Page]]-Table1[[#This Row],[Successful Trasfers]]</f>
        <v>5509</v>
      </c>
      <c r="N333" s="14">
        <f>IFERROR((Table1[[#This Row],[Successful Trasfers]]-G326)/G326, "")</f>
        <v>3.3537055107595914E-2</v>
      </c>
      <c r="O333" s="14">
        <f t="shared" si="15"/>
        <v>-2.9498464004592502</v>
      </c>
      <c r="P333" s="14"/>
    </row>
    <row r="334" spans="3:16" s="12" customFormat="1" hidden="1" x14ac:dyDescent="0.3">
      <c r="C334" s="11">
        <f t="shared" si="17"/>
        <v>43796</v>
      </c>
      <c r="D334" s="12">
        <v>63413</v>
      </c>
      <c r="E334" s="12">
        <v>37445</v>
      </c>
      <c r="F334" s="12">
        <v>25556</v>
      </c>
      <c r="G334" s="12">
        <v>19762</v>
      </c>
      <c r="H334" s="11">
        <f t="shared" si="16"/>
        <v>43789</v>
      </c>
      <c r="I334" s="13">
        <f>Traffic!D332-Traffic!D325</f>
        <v>-234</v>
      </c>
      <c r="J334" s="13">
        <f>Traffic!D332-Table1[[#This Row],[List of Senders]]</f>
        <v>66693</v>
      </c>
      <c r="K334" s="13">
        <f>Table1[[#This Row],[List of Senders]]-Table1[[#This Row],[Amount Entry]]</f>
        <v>25968</v>
      </c>
      <c r="L334" s="13">
        <f>Table1[[#This Row],[Amount Entry]]-Table1[[#This Row],[UPI PIN Page]]</f>
        <v>11889</v>
      </c>
      <c r="M334" s="13">
        <f>Table1[[#This Row],[UPI PIN Page]]-Table1[[#This Row],[Successful Trasfers]]</f>
        <v>5794</v>
      </c>
      <c r="N334" s="14">
        <f>IFERROR((Table1[[#This Row],[Successful Trasfers]]-G327)/G327, "")</f>
        <v>-1.7793240556660039E-2</v>
      </c>
      <c r="O334" s="14">
        <f t="shared" si="15"/>
        <v>-2.946037278585008</v>
      </c>
      <c r="P334" s="14"/>
    </row>
    <row r="335" spans="3:16" s="12" customFormat="1" hidden="1" x14ac:dyDescent="0.3">
      <c r="C335" s="11">
        <f t="shared" si="17"/>
        <v>43797</v>
      </c>
      <c r="D335" s="12">
        <v>64220</v>
      </c>
      <c r="E335" s="12">
        <v>36920</v>
      </c>
      <c r="F335" s="12">
        <v>25570</v>
      </c>
      <c r="G335" s="12">
        <v>19814</v>
      </c>
      <c r="H335" s="11">
        <f t="shared" si="16"/>
        <v>43790</v>
      </c>
      <c r="I335" s="13">
        <f>Traffic!D333-Traffic!D326</f>
        <v>489</v>
      </c>
      <c r="J335" s="13">
        <f>Traffic!D333-Table1[[#This Row],[List of Senders]]</f>
        <v>66416</v>
      </c>
      <c r="K335" s="13">
        <f>Table1[[#This Row],[List of Senders]]-Table1[[#This Row],[Amount Entry]]</f>
        <v>27300</v>
      </c>
      <c r="L335" s="13">
        <f>Table1[[#This Row],[Amount Entry]]-Table1[[#This Row],[UPI PIN Page]]</f>
        <v>11350</v>
      </c>
      <c r="M335" s="13">
        <f>Table1[[#This Row],[UPI PIN Page]]-Table1[[#This Row],[Successful Trasfers]]</f>
        <v>5756</v>
      </c>
      <c r="N335" s="14">
        <f>IFERROR((Table1[[#This Row],[Successful Trasfers]]-G328)/G328, "")</f>
        <v>-0.28103341920969555</v>
      </c>
      <c r="O335" s="14">
        <f t="shared" si="15"/>
        <v>-2.9428749855158025</v>
      </c>
      <c r="P335" s="14"/>
    </row>
    <row r="336" spans="3:16" s="12" customFormat="1" hidden="1" x14ac:dyDescent="0.3">
      <c r="C336" s="11">
        <f t="shared" si="17"/>
        <v>43798</v>
      </c>
      <c r="D336" s="12">
        <v>65206</v>
      </c>
      <c r="E336" s="12">
        <v>38601</v>
      </c>
      <c r="F336" s="12">
        <v>26553</v>
      </c>
      <c r="G336" s="12">
        <v>21128</v>
      </c>
      <c r="H336" s="11">
        <f t="shared" si="16"/>
        <v>43791</v>
      </c>
      <c r="I336" s="13">
        <f>Traffic!D334-Traffic!D327</f>
        <v>-317</v>
      </c>
      <c r="J336" s="13">
        <f>Traffic!D334-Table1[[#This Row],[List of Senders]]</f>
        <v>65206</v>
      </c>
      <c r="K336" s="13">
        <f>Table1[[#This Row],[List of Senders]]-Table1[[#This Row],[Amount Entry]]</f>
        <v>26605</v>
      </c>
      <c r="L336" s="13">
        <f>Table1[[#This Row],[Amount Entry]]-Table1[[#This Row],[UPI PIN Page]]</f>
        <v>12048</v>
      </c>
      <c r="M336" s="13">
        <f>Table1[[#This Row],[UPI PIN Page]]-Table1[[#This Row],[Successful Trasfers]]</f>
        <v>5425</v>
      </c>
      <c r="N336" s="14">
        <f>IFERROR((Table1[[#This Row],[Successful Trasfers]]-G329)/G329, "")</f>
        <v>7.7134845781289832E-2</v>
      </c>
      <c r="O336" s="14">
        <f t="shared" si="15"/>
        <v>-2.9395849640898875</v>
      </c>
      <c r="P336" s="14"/>
    </row>
    <row r="337" spans="3:16" s="12" customFormat="1" hidden="1" x14ac:dyDescent="0.3">
      <c r="C337" s="11">
        <f t="shared" si="17"/>
        <v>43799</v>
      </c>
      <c r="D337" s="12">
        <v>63497</v>
      </c>
      <c r="E337" s="12">
        <v>37799</v>
      </c>
      <c r="F337" s="12">
        <v>25344</v>
      </c>
      <c r="G337" s="12">
        <v>19573</v>
      </c>
      <c r="H337" s="11">
        <f t="shared" si="16"/>
        <v>43792</v>
      </c>
      <c r="I337" s="13">
        <f>Traffic!D335-Traffic!D328</f>
        <v>-321</v>
      </c>
      <c r="J337" s="13">
        <f>Traffic!D335-Table1[[#This Row],[List of Senders]]</f>
        <v>67130</v>
      </c>
      <c r="K337" s="13">
        <f>Table1[[#This Row],[List of Senders]]-Table1[[#This Row],[Amount Entry]]</f>
        <v>25698</v>
      </c>
      <c r="L337" s="13">
        <f>Table1[[#This Row],[Amount Entry]]-Table1[[#This Row],[UPI PIN Page]]</f>
        <v>12455</v>
      </c>
      <c r="M337" s="13">
        <f>Table1[[#This Row],[UPI PIN Page]]-Table1[[#This Row],[Successful Trasfers]]</f>
        <v>5771</v>
      </c>
      <c r="N337" s="14">
        <f>IFERROR((Table1[[#This Row],[Successful Trasfers]]-G330)/G330, "")</f>
        <v>-1.0207727249527893E-3</v>
      </c>
      <c r="O337" s="14">
        <f t="shared" si="15"/>
        <v>-2.9368725617093587</v>
      </c>
      <c r="P337" s="14"/>
    </row>
    <row r="338" spans="3:16" s="12" customFormat="1" hidden="1" x14ac:dyDescent="0.3">
      <c r="C338" s="11">
        <f t="shared" si="17"/>
        <v>43800</v>
      </c>
      <c r="D338" s="12">
        <v>62647</v>
      </c>
      <c r="E338" s="12">
        <v>36880</v>
      </c>
      <c r="F338" s="12">
        <v>25720</v>
      </c>
      <c r="G338" s="12">
        <v>20478</v>
      </c>
      <c r="H338" s="11">
        <f t="shared" si="16"/>
        <v>43793</v>
      </c>
      <c r="I338" s="13">
        <f>Traffic!D336-Traffic!D329</f>
        <v>-559</v>
      </c>
      <c r="J338" s="13">
        <f>Traffic!D336-Table1[[#This Row],[List of Senders]]</f>
        <v>67652</v>
      </c>
      <c r="K338" s="13">
        <f>Table1[[#This Row],[List of Senders]]-Table1[[#This Row],[Amount Entry]]</f>
        <v>25767</v>
      </c>
      <c r="L338" s="13">
        <f>Table1[[#This Row],[Amount Entry]]-Table1[[#This Row],[UPI PIN Page]]</f>
        <v>11160</v>
      </c>
      <c r="M338" s="13">
        <f>Table1[[#This Row],[UPI PIN Page]]-Table1[[#This Row],[Successful Trasfers]]</f>
        <v>5242</v>
      </c>
      <c r="N338" s="14">
        <f>IFERROR((Table1[[#This Row],[Successful Trasfers]]-G331)/G331, "")</f>
        <v>8.0861395545233819E-2</v>
      </c>
      <c r="O338" s="14">
        <f t="shared" si="15"/>
        <v>-2.9342252812898741</v>
      </c>
      <c r="P338" s="14"/>
    </row>
    <row r="339" spans="3:16" s="12" customFormat="1" hidden="1" x14ac:dyDescent="0.3">
      <c r="C339" s="11">
        <f t="shared" si="17"/>
        <v>43801</v>
      </c>
      <c r="D339" s="12">
        <v>61433</v>
      </c>
      <c r="E339" s="12">
        <v>36773</v>
      </c>
      <c r="F339" s="12">
        <v>25351</v>
      </c>
      <c r="G339" s="12">
        <v>19915</v>
      </c>
      <c r="H339" s="11">
        <f t="shared" si="16"/>
        <v>43794</v>
      </c>
      <c r="I339" s="13">
        <f>Traffic!D337-Traffic!D330</f>
        <v>260</v>
      </c>
      <c r="J339" s="13">
        <f>Traffic!D337-Table1[[#This Row],[List of Senders]]</f>
        <v>69165</v>
      </c>
      <c r="K339" s="13">
        <f>Table1[[#This Row],[List of Senders]]-Table1[[#This Row],[Amount Entry]]</f>
        <v>24660</v>
      </c>
      <c r="L339" s="13">
        <f>Table1[[#This Row],[Amount Entry]]-Table1[[#This Row],[UPI PIN Page]]</f>
        <v>11422</v>
      </c>
      <c r="M339" s="13">
        <f>Table1[[#This Row],[UPI PIN Page]]-Table1[[#This Row],[Successful Trasfers]]</f>
        <v>5436</v>
      </c>
      <c r="N339" s="14">
        <f>IFERROR((Table1[[#This Row],[Successful Trasfers]]-G332)/G332, "")</f>
        <v>-2.6256600821435556E-2</v>
      </c>
      <c r="O339" s="14">
        <f t="shared" si="15"/>
        <v>-2.930260999531042</v>
      </c>
      <c r="P339" s="14"/>
    </row>
    <row r="340" spans="3:16" s="12" customFormat="1" hidden="1" x14ac:dyDescent="0.3">
      <c r="C340" s="11">
        <f t="shared" si="17"/>
        <v>43802</v>
      </c>
      <c r="D340" s="12">
        <v>63665</v>
      </c>
      <c r="E340" s="12">
        <v>36989</v>
      </c>
      <c r="F340" s="12">
        <v>25089</v>
      </c>
      <c r="G340" s="12">
        <v>19827</v>
      </c>
      <c r="H340" s="11">
        <f t="shared" si="16"/>
        <v>43795</v>
      </c>
      <c r="I340" s="13">
        <f>Traffic!D338-Traffic!D331</f>
        <v>-225</v>
      </c>
      <c r="J340" s="13">
        <f>Traffic!D338-Table1[[#This Row],[List of Senders]]</f>
        <v>66583</v>
      </c>
      <c r="K340" s="13">
        <f>Table1[[#This Row],[List of Senders]]-Table1[[#This Row],[Amount Entry]]</f>
        <v>26676</v>
      </c>
      <c r="L340" s="13">
        <f>Table1[[#This Row],[Amount Entry]]-Table1[[#This Row],[UPI PIN Page]]</f>
        <v>11900</v>
      </c>
      <c r="M340" s="13">
        <f>Table1[[#This Row],[UPI PIN Page]]-Table1[[#This Row],[Successful Trasfers]]</f>
        <v>5262</v>
      </c>
      <c r="N340" s="14">
        <f>IFERROR((Table1[[#This Row],[Successful Trasfers]]-G333)/G333, "")</f>
        <v>-1.4758497316636851E-2</v>
      </c>
      <c r="O340" s="14">
        <f t="shared" si="15"/>
        <v>-2.9267347511312294</v>
      </c>
      <c r="P340" s="14"/>
    </row>
    <row r="341" spans="3:16" s="12" customFormat="1" hidden="1" x14ac:dyDescent="0.3">
      <c r="C341" s="11">
        <f t="shared" si="17"/>
        <v>43803</v>
      </c>
      <c r="D341" s="12">
        <v>62285</v>
      </c>
      <c r="E341" s="12">
        <v>37302</v>
      </c>
      <c r="F341" s="12">
        <v>25197</v>
      </c>
      <c r="G341" s="12">
        <v>19502</v>
      </c>
      <c r="H341" s="11">
        <f t="shared" si="16"/>
        <v>43796</v>
      </c>
      <c r="I341" s="13">
        <f>Traffic!D339-Traffic!D332</f>
        <v>7</v>
      </c>
      <c r="J341" s="13">
        <f>Traffic!D339-Table1[[#This Row],[List of Senders]]</f>
        <v>67828</v>
      </c>
      <c r="K341" s="13">
        <f>Table1[[#This Row],[List of Senders]]-Table1[[#This Row],[Amount Entry]]</f>
        <v>24983</v>
      </c>
      <c r="L341" s="13">
        <f>Table1[[#This Row],[Amount Entry]]-Table1[[#This Row],[UPI PIN Page]]</f>
        <v>12105</v>
      </c>
      <c r="M341" s="13">
        <f>Table1[[#This Row],[UPI PIN Page]]-Table1[[#This Row],[Successful Trasfers]]</f>
        <v>5695</v>
      </c>
      <c r="N341" s="14">
        <f>IFERROR((Table1[[#This Row],[Successful Trasfers]]-G334)/G334, "")</f>
        <v>-1.3156563100900718E-2</v>
      </c>
      <c r="O341" s="14">
        <f t="shared" si="15"/>
        <v>-2.9233875401878326</v>
      </c>
      <c r="P341" s="14"/>
    </row>
    <row r="342" spans="3:16" s="12" customFormat="1" hidden="1" x14ac:dyDescent="0.3">
      <c r="C342" s="11">
        <f t="shared" si="17"/>
        <v>43804</v>
      </c>
      <c r="D342" s="12">
        <v>62566</v>
      </c>
      <c r="E342" s="12">
        <v>36263</v>
      </c>
      <c r="F342" s="12">
        <v>24919</v>
      </c>
      <c r="G342" s="12">
        <v>19262</v>
      </c>
      <c r="H342" s="11">
        <f t="shared" si="16"/>
        <v>43797</v>
      </c>
      <c r="I342" s="13">
        <f>Traffic!D340-Traffic!D333</f>
        <v>-397</v>
      </c>
      <c r="J342" s="13">
        <f>Traffic!D340-Table1[[#This Row],[List of Senders]]</f>
        <v>67673</v>
      </c>
      <c r="K342" s="13">
        <f>Table1[[#This Row],[List of Senders]]-Table1[[#This Row],[Amount Entry]]</f>
        <v>26303</v>
      </c>
      <c r="L342" s="13">
        <f>Table1[[#This Row],[Amount Entry]]-Table1[[#This Row],[UPI PIN Page]]</f>
        <v>11344</v>
      </c>
      <c r="M342" s="13">
        <f>Table1[[#This Row],[UPI PIN Page]]-Table1[[#This Row],[Successful Trasfers]]</f>
        <v>5657</v>
      </c>
      <c r="N342" s="14">
        <f>IFERROR((Table1[[#This Row],[Successful Trasfers]]-G335)/G335, "")</f>
        <v>-2.7859089532653678E-2</v>
      </c>
      <c r="O342" s="14">
        <f t="shared" si="15"/>
        <v>-2.920956527905739</v>
      </c>
      <c r="P342" s="14"/>
    </row>
    <row r="343" spans="3:16" s="12" customFormat="1" hidden="1" x14ac:dyDescent="0.3">
      <c r="C343" s="11">
        <f t="shared" si="17"/>
        <v>43805</v>
      </c>
      <c r="D343" s="12">
        <v>62966</v>
      </c>
      <c r="E343" s="12">
        <v>36343</v>
      </c>
      <c r="F343" s="12">
        <v>24655</v>
      </c>
      <c r="G343" s="12">
        <v>19112</v>
      </c>
      <c r="H343" s="11">
        <f t="shared" si="16"/>
        <v>43798</v>
      </c>
      <c r="I343" s="13">
        <f>Traffic!D341-Traffic!D334</f>
        <v>251</v>
      </c>
      <c r="J343" s="13">
        <f>Traffic!D341-Table1[[#This Row],[List of Senders]]</f>
        <v>67697</v>
      </c>
      <c r="K343" s="13">
        <f>Table1[[#This Row],[List of Senders]]-Table1[[#This Row],[Amount Entry]]</f>
        <v>26623</v>
      </c>
      <c r="L343" s="13">
        <f>Table1[[#This Row],[Amount Entry]]-Table1[[#This Row],[UPI PIN Page]]</f>
        <v>11688</v>
      </c>
      <c r="M343" s="13">
        <f>Table1[[#This Row],[UPI PIN Page]]-Table1[[#This Row],[Successful Trasfers]]</f>
        <v>5543</v>
      </c>
      <c r="N343" s="14">
        <f>IFERROR((Table1[[#This Row],[Successful Trasfers]]-G336)/G336, "")</f>
        <v>-9.5418402120408932E-2</v>
      </c>
      <c r="O343" s="14">
        <f t="shared" si="15"/>
        <v>-2.9194329949355451</v>
      </c>
      <c r="P343" s="14"/>
    </row>
    <row r="344" spans="3:16" s="12" customFormat="1" hidden="1" x14ac:dyDescent="0.3">
      <c r="C344" s="11">
        <f t="shared" si="17"/>
        <v>43806</v>
      </c>
      <c r="D344" s="12">
        <v>62698</v>
      </c>
      <c r="E344" s="12">
        <v>35957</v>
      </c>
      <c r="F344" s="12">
        <v>34865</v>
      </c>
      <c r="G344" s="12">
        <v>26898</v>
      </c>
      <c r="H344" s="11">
        <f t="shared" si="16"/>
        <v>43799</v>
      </c>
      <c r="I344" s="13">
        <f>Traffic!D342-Traffic!D335</f>
        <v>22</v>
      </c>
      <c r="J344" s="13">
        <f>Traffic!D342-Table1[[#This Row],[List of Senders]]</f>
        <v>67951</v>
      </c>
      <c r="K344" s="13">
        <f>Table1[[#This Row],[List of Senders]]-Table1[[#This Row],[Amount Entry]]</f>
        <v>26741</v>
      </c>
      <c r="L344" s="13">
        <f>Table1[[#This Row],[Amount Entry]]-Table1[[#This Row],[UPI PIN Page]]</f>
        <v>1092</v>
      </c>
      <c r="M344" s="13">
        <f>Table1[[#This Row],[UPI PIN Page]]-Table1[[#This Row],[Successful Trasfers]]</f>
        <v>7967</v>
      </c>
      <c r="N344" s="14">
        <f>IFERROR((Table1[[#This Row],[Successful Trasfers]]-G337)/G337, "")</f>
        <v>0.37424002452357841</v>
      </c>
      <c r="O344" s="14">
        <f t="shared" si="15"/>
        <v>-2.9185701154088317</v>
      </c>
      <c r="P344" s="14"/>
    </row>
    <row r="345" spans="3:16" s="12" customFormat="1" hidden="1" x14ac:dyDescent="0.3">
      <c r="C345" s="11">
        <f t="shared" si="17"/>
        <v>43807</v>
      </c>
      <c r="D345" s="12">
        <v>62431</v>
      </c>
      <c r="E345" s="12">
        <v>36784</v>
      </c>
      <c r="F345" s="12">
        <v>25414</v>
      </c>
      <c r="G345" s="12">
        <v>19695</v>
      </c>
      <c r="H345" s="11">
        <f t="shared" si="16"/>
        <v>43800</v>
      </c>
      <c r="I345" s="13">
        <f>Traffic!D343-Traffic!D336</f>
        <v>475</v>
      </c>
      <c r="J345" s="13">
        <f>Traffic!D343-Table1[[#This Row],[List of Senders]]</f>
        <v>68343</v>
      </c>
      <c r="K345" s="13">
        <f>Table1[[#This Row],[List of Senders]]-Table1[[#This Row],[Amount Entry]]</f>
        <v>25647</v>
      </c>
      <c r="L345" s="13">
        <f>Table1[[#This Row],[Amount Entry]]-Table1[[#This Row],[UPI PIN Page]]</f>
        <v>11370</v>
      </c>
      <c r="M345" s="13">
        <f>Table1[[#This Row],[UPI PIN Page]]-Table1[[#This Row],[Successful Trasfers]]</f>
        <v>5719</v>
      </c>
      <c r="N345" s="14">
        <f>IFERROR((Table1[[#This Row],[Successful Trasfers]]-G338)/G338, "")</f>
        <v>-3.8236155874597132E-2</v>
      </c>
      <c r="O345" s="14">
        <f t="shared" si="15"/>
        <v>-3.0590305693458837</v>
      </c>
      <c r="P345" s="14"/>
    </row>
    <row r="346" spans="3:16" s="12" customFormat="1" hidden="1" x14ac:dyDescent="0.3">
      <c r="C346" s="11">
        <f t="shared" si="17"/>
        <v>43808</v>
      </c>
      <c r="D346" s="12">
        <v>62363</v>
      </c>
      <c r="E346" s="12">
        <v>35715</v>
      </c>
      <c r="F346" s="12">
        <v>24346</v>
      </c>
      <c r="G346" s="12">
        <v>18936</v>
      </c>
      <c r="H346" s="11">
        <f t="shared" si="16"/>
        <v>43801</v>
      </c>
      <c r="I346" s="13">
        <f>Traffic!D344-Traffic!D337</f>
        <v>-403</v>
      </c>
      <c r="J346" s="13">
        <f>Traffic!D344-Table1[[#This Row],[List of Senders]]</f>
        <v>67832</v>
      </c>
      <c r="K346" s="13">
        <f>Table1[[#This Row],[List of Senders]]-Table1[[#This Row],[Amount Entry]]</f>
        <v>26648</v>
      </c>
      <c r="L346" s="13">
        <f>Table1[[#This Row],[Amount Entry]]-Table1[[#This Row],[UPI PIN Page]]</f>
        <v>11369</v>
      </c>
      <c r="M346" s="13">
        <f>Table1[[#This Row],[UPI PIN Page]]-Table1[[#This Row],[Successful Trasfers]]</f>
        <v>5410</v>
      </c>
      <c r="N346" s="14">
        <f>IFERROR((Table1[[#This Row],[Successful Trasfers]]-G339)/G339, "")</f>
        <v>-4.9158925433090632E-2</v>
      </c>
      <c r="O346" s="14">
        <f t="shared" si="15"/>
        <v>-3.0558081229643226</v>
      </c>
      <c r="P346" s="14"/>
    </row>
    <row r="347" spans="3:16" s="12" customFormat="1" hidden="1" x14ac:dyDescent="0.3">
      <c r="C347" s="11">
        <f t="shared" si="17"/>
        <v>43809</v>
      </c>
      <c r="D347" s="12">
        <v>63669</v>
      </c>
      <c r="E347" s="12">
        <v>37564</v>
      </c>
      <c r="F347" s="12">
        <v>25806</v>
      </c>
      <c r="G347" s="12">
        <v>20195</v>
      </c>
      <c r="H347" s="11">
        <f t="shared" si="16"/>
        <v>43802</v>
      </c>
      <c r="I347" s="13">
        <f>Traffic!D345-Traffic!D338</f>
        <v>437</v>
      </c>
      <c r="J347" s="13">
        <f>Traffic!D345-Table1[[#This Row],[List of Senders]]</f>
        <v>67016</v>
      </c>
      <c r="K347" s="13">
        <f>Table1[[#This Row],[List of Senders]]-Table1[[#This Row],[Amount Entry]]</f>
        <v>26105</v>
      </c>
      <c r="L347" s="13">
        <f>Table1[[#This Row],[Amount Entry]]-Table1[[#This Row],[UPI PIN Page]]</f>
        <v>11758</v>
      </c>
      <c r="M347" s="13">
        <f>Table1[[#This Row],[UPI PIN Page]]-Table1[[#This Row],[Successful Trasfers]]</f>
        <v>5611</v>
      </c>
      <c r="N347" s="14">
        <f>IFERROR((Table1[[#This Row],[Successful Trasfers]]-G340)/G340, "")</f>
        <v>1.8560548746658596E-2</v>
      </c>
      <c r="O347" s="14">
        <f t="shared" si="15"/>
        <v>-3.0556664521680514</v>
      </c>
      <c r="P347" s="14"/>
    </row>
    <row r="348" spans="3:16" s="12" customFormat="1" hidden="1" x14ac:dyDescent="0.3">
      <c r="C348" s="11">
        <f t="shared" si="17"/>
        <v>43810</v>
      </c>
      <c r="D348" s="12">
        <v>65208</v>
      </c>
      <c r="E348" s="12">
        <v>38550</v>
      </c>
      <c r="F348" s="12">
        <v>26861</v>
      </c>
      <c r="G348" s="12">
        <v>20967</v>
      </c>
      <c r="H348" s="11">
        <f t="shared" si="16"/>
        <v>43803</v>
      </c>
      <c r="I348" s="13">
        <f>Traffic!D346-Traffic!D339</f>
        <v>383</v>
      </c>
      <c r="J348" s="13">
        <f>Traffic!D346-Table1[[#This Row],[List of Senders]]</f>
        <v>65288</v>
      </c>
      <c r="K348" s="13">
        <f>Table1[[#This Row],[List of Senders]]-Table1[[#This Row],[Amount Entry]]</f>
        <v>26658</v>
      </c>
      <c r="L348" s="13">
        <f>Table1[[#This Row],[Amount Entry]]-Table1[[#This Row],[UPI PIN Page]]</f>
        <v>11689</v>
      </c>
      <c r="M348" s="13">
        <f>Table1[[#This Row],[UPI PIN Page]]-Table1[[#This Row],[Successful Trasfers]]</f>
        <v>5894</v>
      </c>
      <c r="N348" s="14">
        <f>IFERROR((Table1[[#This Row],[Successful Trasfers]]-G341)/G341, "")</f>
        <v>7.512050046149113E-2</v>
      </c>
      <c r="O348" s="14">
        <f t="shared" si="15"/>
        <v>-3.0515719427633252</v>
      </c>
      <c r="P348" s="14"/>
    </row>
    <row r="349" spans="3:16" s="12" customFormat="1" hidden="1" x14ac:dyDescent="0.3">
      <c r="C349" s="11">
        <f t="shared" si="17"/>
        <v>43811</v>
      </c>
      <c r="D349" s="12">
        <v>64164</v>
      </c>
      <c r="E349" s="12">
        <v>37651</v>
      </c>
      <c r="F349" s="12">
        <v>25900</v>
      </c>
      <c r="G349" s="12">
        <v>20510</v>
      </c>
      <c r="H349" s="11">
        <f t="shared" si="16"/>
        <v>43804</v>
      </c>
      <c r="I349" s="13">
        <f>Traffic!D347-Traffic!D340</f>
        <v>-35</v>
      </c>
      <c r="J349" s="13">
        <f>Traffic!D347-Table1[[#This Row],[List of Senders]]</f>
        <v>66040</v>
      </c>
      <c r="K349" s="13">
        <f>Table1[[#This Row],[List of Senders]]-Table1[[#This Row],[Amount Entry]]</f>
        <v>26513</v>
      </c>
      <c r="L349" s="13">
        <f>Table1[[#This Row],[Amount Entry]]-Table1[[#This Row],[UPI PIN Page]]</f>
        <v>11751</v>
      </c>
      <c r="M349" s="13">
        <f>Table1[[#This Row],[UPI PIN Page]]-Table1[[#This Row],[Successful Trasfers]]</f>
        <v>5390</v>
      </c>
      <c r="N349" s="14">
        <f>IFERROR((Table1[[#This Row],[Successful Trasfers]]-G342)/G342, "")</f>
        <v>6.4790779773647597E-2</v>
      </c>
      <c r="O349" s="14">
        <f t="shared" si="15"/>
        <v>-3.0483254763727219</v>
      </c>
      <c r="P349" s="14"/>
    </row>
    <row r="350" spans="3:16" s="12" customFormat="1" hidden="1" x14ac:dyDescent="0.3">
      <c r="C350" s="11">
        <f t="shared" si="17"/>
        <v>43812</v>
      </c>
      <c r="D350" s="12">
        <v>61601</v>
      </c>
      <c r="E350" s="12">
        <v>36658</v>
      </c>
      <c r="F350" s="12">
        <v>24876</v>
      </c>
      <c r="G350" s="12">
        <v>19557</v>
      </c>
      <c r="H350" s="11">
        <f t="shared" si="16"/>
        <v>43805</v>
      </c>
      <c r="I350" s="13">
        <f>Traffic!D348-Traffic!D341</f>
        <v>-647</v>
      </c>
      <c r="J350" s="13">
        <f>Traffic!D348-Table1[[#This Row],[List of Senders]]</f>
        <v>68415</v>
      </c>
      <c r="K350" s="13">
        <f>Table1[[#This Row],[List of Senders]]-Table1[[#This Row],[Amount Entry]]</f>
        <v>24943</v>
      </c>
      <c r="L350" s="13">
        <f>Table1[[#This Row],[Amount Entry]]-Table1[[#This Row],[UPI PIN Page]]</f>
        <v>11782</v>
      </c>
      <c r="M350" s="13">
        <f>Table1[[#This Row],[UPI PIN Page]]-Table1[[#This Row],[Successful Trasfers]]</f>
        <v>5319</v>
      </c>
      <c r="N350" s="14">
        <f>IFERROR((Table1[[#This Row],[Successful Trasfers]]-G343)/G343, "")</f>
        <v>2.3283800753453328E-2</v>
      </c>
      <c r="O350" s="14">
        <f t="shared" si="15"/>
        <v>-3.0442257343604511</v>
      </c>
      <c r="P350" s="14"/>
    </row>
    <row r="351" spans="3:16" s="12" customFormat="1" hidden="1" x14ac:dyDescent="0.3">
      <c r="C351" s="11">
        <f t="shared" si="17"/>
        <v>43813</v>
      </c>
      <c r="D351" s="12">
        <v>63054</v>
      </c>
      <c r="E351" s="12">
        <v>37491</v>
      </c>
      <c r="F351" s="12">
        <v>26003</v>
      </c>
      <c r="G351" s="12">
        <v>20646</v>
      </c>
      <c r="H351" s="11">
        <f t="shared" si="16"/>
        <v>43806</v>
      </c>
      <c r="I351" s="13">
        <f>Traffic!D349-Traffic!D342</f>
        <v>-398</v>
      </c>
      <c r="J351" s="13">
        <f>Traffic!D349-Table1[[#This Row],[List of Senders]]</f>
        <v>67197</v>
      </c>
      <c r="K351" s="13">
        <f>Table1[[#This Row],[List of Senders]]-Table1[[#This Row],[Amount Entry]]</f>
        <v>25563</v>
      </c>
      <c r="L351" s="13">
        <f>Table1[[#This Row],[Amount Entry]]-Table1[[#This Row],[UPI PIN Page]]</f>
        <v>11488</v>
      </c>
      <c r="M351" s="13">
        <f>Table1[[#This Row],[UPI PIN Page]]-Table1[[#This Row],[Successful Trasfers]]</f>
        <v>5357</v>
      </c>
      <c r="N351" s="14">
        <f>IFERROR((Table1[[#This Row],[Successful Trasfers]]-G344)/G344, "")</f>
        <v>-0.2324336381887129</v>
      </c>
      <c r="O351" s="14">
        <f t="shared" si="15"/>
        <v>-3.0413854804382647</v>
      </c>
      <c r="P351" s="14"/>
    </row>
    <row r="352" spans="3:16" s="12" customFormat="1" hidden="1" x14ac:dyDescent="0.3">
      <c r="C352" s="11">
        <f t="shared" si="17"/>
        <v>43814</v>
      </c>
      <c r="D352" s="12">
        <v>63060</v>
      </c>
      <c r="E352" s="12">
        <v>36915</v>
      </c>
      <c r="F352" s="12">
        <v>25663</v>
      </c>
      <c r="G352" s="12">
        <v>20178</v>
      </c>
      <c r="H352" s="11">
        <f t="shared" si="16"/>
        <v>43807</v>
      </c>
      <c r="I352" s="13">
        <f>Traffic!D350-Traffic!D343</f>
        <v>139</v>
      </c>
      <c r="J352" s="13">
        <f>Traffic!D350-Table1[[#This Row],[List of Senders]]</f>
        <v>67853</v>
      </c>
      <c r="K352" s="13">
        <f>Table1[[#This Row],[List of Senders]]-Table1[[#This Row],[Amount Entry]]</f>
        <v>26145</v>
      </c>
      <c r="L352" s="13">
        <f>Table1[[#This Row],[Amount Entry]]-Table1[[#This Row],[UPI PIN Page]]</f>
        <v>11252</v>
      </c>
      <c r="M352" s="13">
        <f>Table1[[#This Row],[UPI PIN Page]]-Table1[[#This Row],[Successful Trasfers]]</f>
        <v>5485</v>
      </c>
      <c r="N352" s="14">
        <f>IFERROR((Table1[[#This Row],[Successful Trasfers]]-G345)/G345, "")</f>
        <v>2.4523990860624525E-2</v>
      </c>
      <c r="O352" s="14">
        <f t="shared" si="15"/>
        <v>-3.037417499594727</v>
      </c>
      <c r="P352" s="14"/>
    </row>
    <row r="353" spans="3:16" s="12" customFormat="1" hidden="1" x14ac:dyDescent="0.3">
      <c r="C353" s="11">
        <f t="shared" si="17"/>
        <v>43815</v>
      </c>
      <c r="D353" s="12">
        <v>61583</v>
      </c>
      <c r="E353" s="12">
        <v>35995</v>
      </c>
      <c r="F353" s="12">
        <v>24156</v>
      </c>
      <c r="G353" s="12">
        <v>18650</v>
      </c>
      <c r="H353" s="11">
        <f t="shared" si="16"/>
        <v>43808</v>
      </c>
      <c r="I353" s="13">
        <f>Traffic!D351-Traffic!D344</f>
        <v>168</v>
      </c>
      <c r="J353" s="13">
        <f>Traffic!D351-Table1[[#This Row],[List of Senders]]</f>
        <v>68780</v>
      </c>
      <c r="K353" s="13">
        <f>Table1[[#This Row],[List of Senders]]-Table1[[#This Row],[Amount Entry]]</f>
        <v>25588</v>
      </c>
      <c r="L353" s="13">
        <f>Table1[[#This Row],[Amount Entry]]-Table1[[#This Row],[UPI PIN Page]]</f>
        <v>11839</v>
      </c>
      <c r="M353" s="13">
        <f>Table1[[#This Row],[UPI PIN Page]]-Table1[[#This Row],[Successful Trasfers]]</f>
        <v>5506</v>
      </c>
      <c r="N353" s="14">
        <f>IFERROR((Table1[[#This Row],[Successful Trasfers]]-G346)/G346, "")</f>
        <v>-1.5103506548373469E-2</v>
      </c>
      <c r="O353" s="14">
        <f t="shared" si="15"/>
        <v>-3.033304685803949</v>
      </c>
      <c r="P353" s="14"/>
    </row>
    <row r="354" spans="3:16" s="12" customFormat="1" hidden="1" x14ac:dyDescent="0.3">
      <c r="C354" s="11">
        <f t="shared" si="17"/>
        <v>43816</v>
      </c>
      <c r="D354" s="12">
        <v>62424</v>
      </c>
      <c r="E354" s="12">
        <v>37029</v>
      </c>
      <c r="F354" s="12">
        <v>25505</v>
      </c>
      <c r="G354" s="12">
        <v>19944</v>
      </c>
      <c r="H354" s="11">
        <f t="shared" si="16"/>
        <v>43809</v>
      </c>
      <c r="I354" s="13">
        <f>Traffic!D352-Traffic!D345</f>
        <v>-172</v>
      </c>
      <c r="J354" s="13">
        <f>Traffic!D352-Table1[[#This Row],[List of Senders]]</f>
        <v>68089</v>
      </c>
      <c r="K354" s="13">
        <f>Table1[[#This Row],[List of Senders]]-Table1[[#This Row],[Amount Entry]]</f>
        <v>25395</v>
      </c>
      <c r="L354" s="13">
        <f>Table1[[#This Row],[Amount Entry]]-Table1[[#This Row],[UPI PIN Page]]</f>
        <v>11524</v>
      </c>
      <c r="M354" s="13">
        <f>Table1[[#This Row],[UPI PIN Page]]-Table1[[#This Row],[Successful Trasfers]]</f>
        <v>5561</v>
      </c>
      <c r="N354" s="14">
        <f>IFERROR((Table1[[#This Row],[Successful Trasfers]]-G347)/G347, "")</f>
        <v>-1.2428819014607576E-2</v>
      </c>
      <c r="O354" s="14">
        <f t="shared" si="15"/>
        <v>-3.0347450854401501</v>
      </c>
      <c r="P354" s="14"/>
    </row>
    <row r="355" spans="3:16" s="12" customFormat="1" hidden="1" x14ac:dyDescent="0.3">
      <c r="C355" s="11">
        <f t="shared" si="17"/>
        <v>43817</v>
      </c>
      <c r="D355" s="12">
        <v>64372</v>
      </c>
      <c r="E355" s="12">
        <v>38346</v>
      </c>
      <c r="F355" s="12">
        <v>11468</v>
      </c>
      <c r="G355" s="12">
        <v>8915</v>
      </c>
      <c r="H355" s="11">
        <f t="shared" si="16"/>
        <v>43810</v>
      </c>
      <c r="I355" s="13">
        <f>Traffic!D353-Traffic!D346</f>
        <v>-451</v>
      </c>
      <c r="J355" s="13">
        <f>Traffic!D353-Table1[[#This Row],[List of Senders]]</f>
        <v>65673</v>
      </c>
      <c r="K355" s="13">
        <f>Table1[[#This Row],[List of Senders]]-Table1[[#This Row],[Amount Entry]]</f>
        <v>26026</v>
      </c>
      <c r="L355" s="13">
        <f>Table1[[#This Row],[Amount Entry]]-Table1[[#This Row],[UPI PIN Page]]</f>
        <v>26878</v>
      </c>
      <c r="M355" s="13">
        <f>Table1[[#This Row],[UPI PIN Page]]-Table1[[#This Row],[Successful Trasfers]]</f>
        <v>2553</v>
      </c>
      <c r="N355" s="14">
        <f>IFERROR((Table1[[#This Row],[Successful Trasfers]]-G348)/G348, "")</f>
        <v>-0.57480803166881289</v>
      </c>
      <c r="O355" s="14">
        <f t="shared" si="15"/>
        <v>-3.0309147975117172</v>
      </c>
      <c r="P355" s="14"/>
    </row>
    <row r="356" spans="3:16" s="12" customFormat="1" hidden="1" x14ac:dyDescent="0.3">
      <c r="C356" s="11">
        <f t="shared" si="17"/>
        <v>43818</v>
      </c>
      <c r="D356" s="12">
        <v>63068</v>
      </c>
      <c r="E356" s="12">
        <v>36516</v>
      </c>
      <c r="F356" s="12">
        <v>24765</v>
      </c>
      <c r="G356" s="12">
        <v>19586</v>
      </c>
      <c r="H356" s="11">
        <f t="shared" si="16"/>
        <v>43811</v>
      </c>
      <c r="I356" s="13">
        <f>Traffic!D354-Traffic!D347</f>
        <v>129</v>
      </c>
      <c r="J356" s="13">
        <f>Traffic!D354-Table1[[#This Row],[List of Senders]]</f>
        <v>67265</v>
      </c>
      <c r="K356" s="13">
        <f>Table1[[#This Row],[List of Senders]]-Table1[[#This Row],[Amount Entry]]</f>
        <v>26552</v>
      </c>
      <c r="L356" s="13">
        <f>Table1[[#This Row],[Amount Entry]]-Table1[[#This Row],[UPI PIN Page]]</f>
        <v>11751</v>
      </c>
      <c r="M356" s="13">
        <f>Table1[[#This Row],[UPI PIN Page]]-Table1[[#This Row],[Successful Trasfers]]</f>
        <v>5179</v>
      </c>
      <c r="N356" s="14">
        <f>IFERROR((Table1[[#This Row],[Successful Trasfers]]-G349)/G349, "")</f>
        <v>-4.5051194539249148E-2</v>
      </c>
      <c r="O356" s="14">
        <f t="shared" si="15"/>
        <v>-3.0455931445039348</v>
      </c>
      <c r="P356" s="14"/>
    </row>
    <row r="357" spans="3:16" s="12" customFormat="1" hidden="1" x14ac:dyDescent="0.3">
      <c r="C357" s="11">
        <f t="shared" si="17"/>
        <v>43819</v>
      </c>
      <c r="D357" s="12">
        <v>62226</v>
      </c>
      <c r="E357" s="12">
        <v>36240</v>
      </c>
      <c r="F357" s="12">
        <v>25194</v>
      </c>
      <c r="G357" s="12">
        <v>19449</v>
      </c>
      <c r="H357" s="11">
        <f t="shared" si="16"/>
        <v>43812</v>
      </c>
      <c r="I357" s="13">
        <f>Traffic!D355-Traffic!D348</f>
        <v>247</v>
      </c>
      <c r="J357" s="13">
        <f>Traffic!D355-Table1[[#This Row],[List of Senders]]</f>
        <v>68037</v>
      </c>
      <c r="K357" s="13">
        <f>Table1[[#This Row],[List of Senders]]-Table1[[#This Row],[Amount Entry]]</f>
        <v>25986</v>
      </c>
      <c r="L357" s="13">
        <f>Table1[[#This Row],[Amount Entry]]-Table1[[#This Row],[UPI PIN Page]]</f>
        <v>11046</v>
      </c>
      <c r="M357" s="13">
        <f>Table1[[#This Row],[UPI PIN Page]]-Table1[[#This Row],[Successful Trasfers]]</f>
        <v>5745</v>
      </c>
      <c r="N357" s="14">
        <f>IFERROR((Table1[[#This Row],[Successful Trasfers]]-G350)/G350, "")</f>
        <v>-5.5223193741371374E-3</v>
      </c>
      <c r="O357" s="14">
        <f t="shared" si="15"/>
        <v>-3.0426978422875832</v>
      </c>
      <c r="P357" s="14"/>
    </row>
    <row r="358" spans="3:16" s="12" customFormat="1" hidden="1" x14ac:dyDescent="0.3">
      <c r="C358" s="11">
        <f t="shared" si="17"/>
        <v>43820</v>
      </c>
      <c r="D358" s="12">
        <v>64694</v>
      </c>
      <c r="E358" s="12">
        <v>38014</v>
      </c>
      <c r="F358" s="12">
        <v>26488</v>
      </c>
      <c r="G358" s="12">
        <v>20657</v>
      </c>
      <c r="H358" s="11">
        <f t="shared" si="16"/>
        <v>43813</v>
      </c>
      <c r="I358" s="13">
        <f>Traffic!D356-Traffic!D349</f>
        <v>-54</v>
      </c>
      <c r="J358" s="13">
        <f>Traffic!D356-Table1[[#This Row],[List of Senders]]</f>
        <v>65503</v>
      </c>
      <c r="K358" s="13">
        <f>Table1[[#This Row],[List of Senders]]-Table1[[#This Row],[Amount Entry]]</f>
        <v>26680</v>
      </c>
      <c r="L358" s="13">
        <f>Table1[[#This Row],[Amount Entry]]-Table1[[#This Row],[UPI PIN Page]]</f>
        <v>11526</v>
      </c>
      <c r="M358" s="13">
        <f>Table1[[#This Row],[UPI PIN Page]]-Table1[[#This Row],[Successful Trasfers]]</f>
        <v>5831</v>
      </c>
      <c r="N358" s="14">
        <f>IFERROR((Table1[[#This Row],[Successful Trasfers]]-G351)/G351, "")</f>
        <v>5.3279085537150052E-4</v>
      </c>
      <c r="O358" s="14">
        <f t="shared" si="15"/>
        <v>-3.0402906546674684</v>
      </c>
      <c r="P358" s="14"/>
    </row>
    <row r="359" spans="3:16" s="12" customFormat="1" hidden="1" x14ac:dyDescent="0.3">
      <c r="C359" s="11">
        <f t="shared" si="17"/>
        <v>43821</v>
      </c>
      <c r="D359" s="12">
        <v>63577</v>
      </c>
      <c r="E359" s="12">
        <v>36302</v>
      </c>
      <c r="F359" s="12">
        <v>25117</v>
      </c>
      <c r="G359" s="12">
        <v>19460</v>
      </c>
      <c r="H359" s="11">
        <f t="shared" si="16"/>
        <v>43814</v>
      </c>
      <c r="I359" s="13">
        <f>Traffic!D357-Traffic!D350</f>
        <v>-632</v>
      </c>
      <c r="J359" s="13">
        <f>Traffic!D357-Table1[[#This Row],[List of Senders]]</f>
        <v>66704</v>
      </c>
      <c r="K359" s="13">
        <f>Table1[[#This Row],[List of Senders]]-Table1[[#This Row],[Amount Entry]]</f>
        <v>27275</v>
      </c>
      <c r="L359" s="13">
        <f>Table1[[#This Row],[Amount Entry]]-Table1[[#This Row],[UPI PIN Page]]</f>
        <v>11185</v>
      </c>
      <c r="M359" s="13">
        <f>Table1[[#This Row],[UPI PIN Page]]-Table1[[#This Row],[Successful Trasfers]]</f>
        <v>5657</v>
      </c>
      <c r="N359" s="14">
        <f>IFERROR((Table1[[#This Row],[Successful Trasfers]]-G352)/G352, "")</f>
        <v>-3.5583308553870555E-2</v>
      </c>
      <c r="O359" s="14">
        <f t="shared" si="15"/>
        <v>-3.0362724481126699</v>
      </c>
      <c r="P359" s="14"/>
    </row>
    <row r="360" spans="3:16" s="12" customFormat="1" hidden="1" x14ac:dyDescent="0.3">
      <c r="C360" s="11">
        <f t="shared" si="17"/>
        <v>43822</v>
      </c>
      <c r="D360" s="12">
        <v>62010</v>
      </c>
      <c r="E360" s="12">
        <v>36790</v>
      </c>
      <c r="F360" s="12">
        <v>24682</v>
      </c>
      <c r="G360" s="12">
        <v>19345</v>
      </c>
      <c r="H360" s="11">
        <f t="shared" si="16"/>
        <v>43815</v>
      </c>
      <c r="I360" s="13">
        <f>Traffic!D358-Traffic!D351</f>
        <v>324</v>
      </c>
      <c r="J360" s="13">
        <f>Traffic!D358-Table1[[#This Row],[List of Senders]]</f>
        <v>68677</v>
      </c>
      <c r="K360" s="13">
        <f>Table1[[#This Row],[List of Senders]]-Table1[[#This Row],[Amount Entry]]</f>
        <v>25220</v>
      </c>
      <c r="L360" s="13">
        <f>Table1[[#This Row],[Amount Entry]]-Table1[[#This Row],[UPI PIN Page]]</f>
        <v>12108</v>
      </c>
      <c r="M360" s="13">
        <f>Table1[[#This Row],[UPI PIN Page]]-Table1[[#This Row],[Successful Trasfers]]</f>
        <v>5337</v>
      </c>
      <c r="N360" s="14">
        <f>IFERROR((Table1[[#This Row],[Successful Trasfers]]-G353)/G353, "")</f>
        <v>3.7265415549597856E-2</v>
      </c>
      <c r="O360" s="14">
        <f t="shared" si="15"/>
        <v>-3.0338118848122142</v>
      </c>
      <c r="P360" s="14"/>
    </row>
    <row r="361" spans="3:16" s="12" customFormat="1" hidden="1" x14ac:dyDescent="0.3">
      <c r="C361" s="11">
        <f t="shared" si="17"/>
        <v>43823</v>
      </c>
      <c r="D361" s="12">
        <v>63120</v>
      </c>
      <c r="E361" s="12">
        <v>36110</v>
      </c>
      <c r="F361" s="12">
        <v>24854</v>
      </c>
      <c r="G361" s="12">
        <v>19281</v>
      </c>
      <c r="H361" s="11">
        <f t="shared" si="16"/>
        <v>43816</v>
      </c>
      <c r="I361" s="13">
        <f>Traffic!D359-Traffic!D352</f>
        <v>-18</v>
      </c>
      <c r="J361" s="13">
        <f>Traffic!D359-Table1[[#This Row],[List of Senders]]</f>
        <v>67375</v>
      </c>
      <c r="K361" s="13">
        <f>Table1[[#This Row],[List of Senders]]-Table1[[#This Row],[Amount Entry]]</f>
        <v>27010</v>
      </c>
      <c r="L361" s="13">
        <f>Table1[[#This Row],[Amount Entry]]-Table1[[#This Row],[UPI PIN Page]]</f>
        <v>11256</v>
      </c>
      <c r="M361" s="13">
        <f>Table1[[#This Row],[UPI PIN Page]]-Table1[[#This Row],[Successful Trasfers]]</f>
        <v>5573</v>
      </c>
      <c r="N361" s="14">
        <f>IFERROR((Table1[[#This Row],[Successful Trasfers]]-G354)/G354, "")</f>
        <v>-3.3243080625752104E-2</v>
      </c>
      <c r="O361" s="14">
        <f t="shared" si="15"/>
        <v>-3.0318109585315645</v>
      </c>
      <c r="P361" s="14"/>
    </row>
    <row r="362" spans="3:16" s="12" customFormat="1" hidden="1" x14ac:dyDescent="0.3">
      <c r="C362" s="11">
        <f t="shared" si="17"/>
        <v>43824</v>
      </c>
      <c r="D362" s="12">
        <v>64605</v>
      </c>
      <c r="E362" s="12">
        <v>37800</v>
      </c>
      <c r="F362" s="12">
        <v>26327</v>
      </c>
      <c r="G362" s="12">
        <v>20540</v>
      </c>
      <c r="H362" s="11">
        <f t="shared" si="16"/>
        <v>43817</v>
      </c>
      <c r="I362" s="13">
        <f>Traffic!D360-Traffic!D353</f>
        <v>287</v>
      </c>
      <c r="J362" s="13">
        <f>Traffic!D360-Table1[[#This Row],[List of Senders]]</f>
        <v>65727</v>
      </c>
      <c r="K362" s="13">
        <f>Table1[[#This Row],[List of Senders]]-Table1[[#This Row],[Amount Entry]]</f>
        <v>26805</v>
      </c>
      <c r="L362" s="13">
        <f>Table1[[#This Row],[Amount Entry]]-Table1[[#This Row],[UPI PIN Page]]</f>
        <v>11473</v>
      </c>
      <c r="M362" s="13">
        <f>Table1[[#This Row],[UPI PIN Page]]-Table1[[#This Row],[Successful Trasfers]]</f>
        <v>5787</v>
      </c>
      <c r="N362" s="14">
        <f>IFERROR((Table1[[#This Row],[Successful Trasfers]]-G355)/G355, "")</f>
        <v>1.3039820527201347</v>
      </c>
      <c r="O362" s="14">
        <f t="shared" si="15"/>
        <v>-3.0300869604068001</v>
      </c>
      <c r="P362" s="14"/>
    </row>
    <row r="363" spans="3:16" s="12" customFormat="1" hidden="1" x14ac:dyDescent="0.3">
      <c r="C363" s="11">
        <f t="shared" si="17"/>
        <v>43825</v>
      </c>
      <c r="D363" s="12">
        <v>61958</v>
      </c>
      <c r="E363" s="12">
        <v>36202</v>
      </c>
      <c r="F363" s="12">
        <v>25001</v>
      </c>
      <c r="G363" s="12">
        <v>19360</v>
      </c>
      <c r="H363" s="11">
        <f t="shared" si="16"/>
        <v>43818</v>
      </c>
      <c r="I363" s="13">
        <f>Traffic!D361-Traffic!D354</f>
        <v>189</v>
      </c>
      <c r="J363" s="13">
        <f>Traffic!D361-Table1[[#This Row],[List of Senders]]</f>
        <v>68564</v>
      </c>
      <c r="K363" s="13">
        <f>Table1[[#This Row],[List of Senders]]-Table1[[#This Row],[Amount Entry]]</f>
        <v>25756</v>
      </c>
      <c r="L363" s="13">
        <f>Table1[[#This Row],[Amount Entry]]-Table1[[#This Row],[UPI PIN Page]]</f>
        <v>11201</v>
      </c>
      <c r="M363" s="13">
        <f>Table1[[#This Row],[UPI PIN Page]]-Table1[[#This Row],[Successful Trasfers]]</f>
        <v>5641</v>
      </c>
      <c r="N363" s="14">
        <f>IFERROR((Table1[[#This Row],[Successful Trasfers]]-G356)/G356, "")</f>
        <v>-1.1538854283672011E-2</v>
      </c>
      <c r="O363" s="14">
        <f t="shared" si="15"/>
        <v>-3.0258991523337024</v>
      </c>
      <c r="P363" s="14"/>
    </row>
    <row r="364" spans="3:16" s="12" customFormat="1" hidden="1" x14ac:dyDescent="0.3">
      <c r="C364" s="11">
        <f t="shared" si="17"/>
        <v>43826</v>
      </c>
      <c r="D364" s="12">
        <v>63421</v>
      </c>
      <c r="E364" s="12">
        <v>36505</v>
      </c>
      <c r="F364" s="12">
        <v>24513</v>
      </c>
      <c r="G364" s="12">
        <v>18995</v>
      </c>
      <c r="H364" s="11">
        <f t="shared" si="16"/>
        <v>43819</v>
      </c>
      <c r="I364" s="13">
        <f>Traffic!D362-Traffic!D355</f>
        <v>74</v>
      </c>
      <c r="J364" s="13">
        <f>Traffic!D362-Table1[[#This Row],[List of Senders]]</f>
        <v>66916</v>
      </c>
      <c r="K364" s="13">
        <f>Table1[[#This Row],[List of Senders]]-Table1[[#This Row],[Amount Entry]]</f>
        <v>26916</v>
      </c>
      <c r="L364" s="13">
        <f>Table1[[#This Row],[Amount Entry]]-Table1[[#This Row],[UPI PIN Page]]</f>
        <v>11992</v>
      </c>
      <c r="M364" s="13">
        <f>Table1[[#This Row],[UPI PIN Page]]-Table1[[#This Row],[Successful Trasfers]]</f>
        <v>5518</v>
      </c>
      <c r="N364" s="14">
        <f>IFERROR((Table1[[#This Row],[Successful Trasfers]]-G357)/G357, "")</f>
        <v>-2.3343102473134866E-2</v>
      </c>
      <c r="O364" s="14">
        <f t="shared" si="15"/>
        <v>-3.0238250337511738</v>
      </c>
      <c r="P364" s="14"/>
    </row>
    <row r="365" spans="3:16" s="12" customFormat="1" hidden="1" x14ac:dyDescent="0.3">
      <c r="C365" s="11">
        <f t="shared" si="17"/>
        <v>43827</v>
      </c>
      <c r="D365" s="12">
        <v>64501</v>
      </c>
      <c r="E365" s="12">
        <v>37249</v>
      </c>
      <c r="F365" s="12">
        <v>25180</v>
      </c>
      <c r="G365" s="12">
        <v>19776</v>
      </c>
      <c r="H365" s="11">
        <f t="shared" si="16"/>
        <v>43820</v>
      </c>
      <c r="I365" s="13">
        <f>Traffic!D363-Traffic!D356</f>
        <v>744</v>
      </c>
      <c r="J365" s="13">
        <f>Traffic!D363-Table1[[#This Row],[List of Senders]]</f>
        <v>66440</v>
      </c>
      <c r="K365" s="13">
        <f>Table1[[#This Row],[List of Senders]]-Table1[[#This Row],[Amount Entry]]</f>
        <v>27252</v>
      </c>
      <c r="L365" s="13">
        <f>Table1[[#This Row],[Amount Entry]]-Table1[[#This Row],[UPI PIN Page]]</f>
        <v>12069</v>
      </c>
      <c r="M365" s="13">
        <f>Table1[[#This Row],[UPI PIN Page]]-Table1[[#This Row],[Successful Trasfers]]</f>
        <v>5404</v>
      </c>
      <c r="N365" s="14">
        <f>IFERROR((Table1[[#This Row],[Successful Trasfers]]-G358)/G358, "")</f>
        <v>-4.2648980974972162E-2</v>
      </c>
      <c r="O365" s="14">
        <f t="shared" si="15"/>
        <v>-3.0235029678329179</v>
      </c>
      <c r="P365" s="14"/>
    </row>
    <row r="366" spans="3:16" s="12" customFormat="1" hidden="1" x14ac:dyDescent="0.3">
      <c r="C366" s="11">
        <f t="shared" si="17"/>
        <v>43828</v>
      </c>
      <c r="D366" s="12">
        <v>64908</v>
      </c>
      <c r="E366" s="12">
        <v>38204</v>
      </c>
      <c r="F366" s="12">
        <v>26188</v>
      </c>
      <c r="G366" s="12">
        <v>20188</v>
      </c>
      <c r="H366" s="11">
        <f t="shared" si="16"/>
        <v>43821</v>
      </c>
      <c r="I366" s="13">
        <f>Traffic!D364-Traffic!D357</f>
        <v>424</v>
      </c>
      <c r="J366" s="13">
        <f>Traffic!D364-Table1[[#This Row],[List of Senders]]</f>
        <v>65797</v>
      </c>
      <c r="K366" s="13">
        <f>Table1[[#This Row],[List of Senders]]-Table1[[#This Row],[Amount Entry]]</f>
        <v>26704</v>
      </c>
      <c r="L366" s="13">
        <f>Table1[[#This Row],[Amount Entry]]-Table1[[#This Row],[UPI PIN Page]]</f>
        <v>12016</v>
      </c>
      <c r="M366" s="13">
        <f>Table1[[#This Row],[UPI PIN Page]]-Table1[[#This Row],[Successful Trasfers]]</f>
        <v>6000</v>
      </c>
      <c r="N366" s="14">
        <f>IFERROR((Table1[[#This Row],[Successful Trasfers]]-G359)/G359, "")</f>
        <v>3.7410071942446041E-2</v>
      </c>
      <c r="O366" s="14">
        <f t="shared" si="15"/>
        <v>-3.020009573205185</v>
      </c>
      <c r="P366" s="14"/>
    </row>
    <row r="367" spans="3:16" s="12" customFormat="1" hidden="1" x14ac:dyDescent="0.3">
      <c r="C367" s="11">
        <f t="shared" si="17"/>
        <v>43829</v>
      </c>
      <c r="D367" s="12">
        <v>64006</v>
      </c>
      <c r="E367" s="12">
        <v>37174</v>
      </c>
      <c r="F367" s="12">
        <v>25189</v>
      </c>
      <c r="G367" s="12">
        <v>20060</v>
      </c>
      <c r="H367" s="11">
        <f t="shared" si="16"/>
        <v>43822</v>
      </c>
      <c r="I367" s="13">
        <f>Traffic!D365-Traffic!D358</f>
        <v>312</v>
      </c>
      <c r="J367" s="13">
        <f>Traffic!D365-Table1[[#This Row],[List of Senders]]</f>
        <v>66993</v>
      </c>
      <c r="K367" s="13">
        <f>Table1[[#This Row],[List of Senders]]-Table1[[#This Row],[Amount Entry]]</f>
        <v>26832</v>
      </c>
      <c r="L367" s="13">
        <f>Table1[[#This Row],[Amount Entry]]-Table1[[#This Row],[UPI PIN Page]]</f>
        <v>11985</v>
      </c>
      <c r="M367" s="13">
        <f>Table1[[#This Row],[UPI PIN Page]]-Table1[[#This Row],[Successful Trasfers]]</f>
        <v>5129</v>
      </c>
      <c r="N367" s="14">
        <f>IFERROR((Table1[[#This Row],[Successful Trasfers]]-G360)/G360, "")</f>
        <v>3.6960454897906433E-2</v>
      </c>
      <c r="O367" s="14">
        <f t="shared" si="15"/>
        <v>-3.0157952449067507</v>
      </c>
      <c r="P367" s="14"/>
    </row>
    <row r="368" spans="3:16" s="12" customFormat="1" hidden="1" x14ac:dyDescent="0.3">
      <c r="C368" s="11">
        <f t="shared" si="17"/>
        <v>43830</v>
      </c>
      <c r="D368" s="12">
        <v>63856</v>
      </c>
      <c r="E368" s="12">
        <v>36895</v>
      </c>
      <c r="F368" s="12">
        <v>25642</v>
      </c>
      <c r="G368" s="12">
        <v>20123</v>
      </c>
      <c r="H368" s="11">
        <f t="shared" si="16"/>
        <v>43823</v>
      </c>
      <c r="I368" s="13">
        <f>Traffic!D366-Traffic!D359</f>
        <v>90</v>
      </c>
      <c r="J368" s="13">
        <f>Traffic!D366-Table1[[#This Row],[List of Senders]]</f>
        <v>66729</v>
      </c>
      <c r="K368" s="13">
        <f>Table1[[#This Row],[List of Senders]]-Table1[[#This Row],[Amount Entry]]</f>
        <v>26961</v>
      </c>
      <c r="L368" s="13">
        <f>Table1[[#This Row],[Amount Entry]]-Table1[[#This Row],[UPI PIN Page]]</f>
        <v>11253</v>
      </c>
      <c r="M368" s="13">
        <f>Table1[[#This Row],[UPI PIN Page]]-Table1[[#This Row],[Successful Trasfers]]</f>
        <v>5519</v>
      </c>
      <c r="N368" s="14">
        <f>IFERROR((Table1[[#This Row],[Successful Trasfers]]-G361)/G361, "")</f>
        <v>4.3669934132047096E-2</v>
      </c>
      <c r="O368" s="14">
        <f t="shared" si="15"/>
        <v>-3.0117195590074224</v>
      </c>
      <c r="P368" s="14"/>
    </row>
    <row r="369" spans="3:16" s="12" customFormat="1" hidden="1" x14ac:dyDescent="0.3">
      <c r="C369" s="11">
        <f t="shared" si="17"/>
        <v>43831</v>
      </c>
      <c r="D369" s="12">
        <v>61463</v>
      </c>
      <c r="E369" s="12">
        <v>35882</v>
      </c>
      <c r="F369" s="12">
        <v>25092</v>
      </c>
      <c r="G369" s="12">
        <v>19506</v>
      </c>
      <c r="H369" s="11">
        <f t="shared" si="16"/>
        <v>43824</v>
      </c>
      <c r="I369" s="13">
        <f>Traffic!D367-Traffic!D360</f>
        <v>-223</v>
      </c>
      <c r="J369" s="13">
        <f>Traffic!D367-Table1[[#This Row],[List of Senders]]</f>
        <v>68646</v>
      </c>
      <c r="K369" s="13">
        <f>Table1[[#This Row],[List of Senders]]-Table1[[#This Row],[Amount Entry]]</f>
        <v>25581</v>
      </c>
      <c r="L369" s="13">
        <f>Table1[[#This Row],[Amount Entry]]-Table1[[#This Row],[UPI PIN Page]]</f>
        <v>10790</v>
      </c>
      <c r="M369" s="13">
        <f>Table1[[#This Row],[UPI PIN Page]]-Table1[[#This Row],[Successful Trasfers]]</f>
        <v>5586</v>
      </c>
      <c r="N369" s="14">
        <f>IFERROR((Table1[[#This Row],[Successful Trasfers]]-G362)/G362, "")</f>
        <v>-5.0340798442064266E-2</v>
      </c>
      <c r="O369" s="14">
        <f t="shared" si="15"/>
        <v>-3.0075581829810352</v>
      </c>
      <c r="P369" s="14"/>
    </row>
    <row r="370" spans="3:16" s="12" customFormat="1" hidden="1" x14ac:dyDescent="0.3">
      <c r="C370" s="11">
        <f t="shared" si="17"/>
        <v>43832</v>
      </c>
      <c r="D370" s="12">
        <v>64872</v>
      </c>
      <c r="E370" s="12">
        <v>37483</v>
      </c>
      <c r="F370" s="12">
        <v>25203</v>
      </c>
      <c r="G370" s="12">
        <v>19900</v>
      </c>
      <c r="H370" s="11">
        <f t="shared" si="16"/>
        <v>43825</v>
      </c>
      <c r="I370" s="13">
        <f>Traffic!D368-Traffic!D361</f>
        <v>163</v>
      </c>
      <c r="J370" s="13">
        <f>Traffic!D368-Table1[[#This Row],[List of Senders]]</f>
        <v>65813</v>
      </c>
      <c r="K370" s="13">
        <f>Table1[[#This Row],[List of Senders]]-Table1[[#This Row],[Amount Entry]]</f>
        <v>27389</v>
      </c>
      <c r="L370" s="13">
        <f>Table1[[#This Row],[Amount Entry]]-Table1[[#This Row],[UPI PIN Page]]</f>
        <v>12280</v>
      </c>
      <c r="M370" s="13">
        <f>Table1[[#This Row],[UPI PIN Page]]-Table1[[#This Row],[Successful Trasfers]]</f>
        <v>5303</v>
      </c>
      <c r="N370" s="14">
        <f>IFERROR((Table1[[#This Row],[Successful Trasfers]]-G363)/G363, "")</f>
        <v>2.7892561983471075E-2</v>
      </c>
      <c r="O370" s="14">
        <f t="shared" si="15"/>
        <v>-3.0048914920144996</v>
      </c>
      <c r="P370" s="14"/>
    </row>
    <row r="371" spans="3:16" s="12" customFormat="1" hidden="1" x14ac:dyDescent="0.3">
      <c r="C371" s="11">
        <f t="shared" si="17"/>
        <v>43833</v>
      </c>
      <c r="D371" s="12">
        <v>63529</v>
      </c>
      <c r="E371" s="12">
        <v>37818</v>
      </c>
      <c r="F371" s="12">
        <v>26408</v>
      </c>
      <c r="G371" s="12">
        <v>20946</v>
      </c>
      <c r="H371" s="11">
        <f t="shared" si="16"/>
        <v>43826</v>
      </c>
      <c r="I371" s="13">
        <f>Traffic!D369-Traffic!D362</f>
        <v>544</v>
      </c>
      <c r="J371" s="13">
        <f>Traffic!D369-Table1[[#This Row],[List of Senders]]</f>
        <v>67352</v>
      </c>
      <c r="K371" s="13">
        <f>Table1[[#This Row],[List of Senders]]-Table1[[#This Row],[Amount Entry]]</f>
        <v>25711</v>
      </c>
      <c r="L371" s="13">
        <f>Table1[[#This Row],[Amount Entry]]-Table1[[#This Row],[UPI PIN Page]]</f>
        <v>11410</v>
      </c>
      <c r="M371" s="13">
        <f>Table1[[#This Row],[UPI PIN Page]]-Table1[[#This Row],[Successful Trasfers]]</f>
        <v>5462</v>
      </c>
      <c r="N371" s="14">
        <f>IFERROR((Table1[[#This Row],[Successful Trasfers]]-G364)/G364, "")</f>
        <v>0.10271123979994735</v>
      </c>
      <c r="O371" s="14">
        <f t="shared" si="15"/>
        <v>-3.001082029832228</v>
      </c>
      <c r="P371" s="14"/>
    </row>
    <row r="372" spans="3:16" s="12" customFormat="1" hidden="1" x14ac:dyDescent="0.3">
      <c r="C372" s="11">
        <f t="shared" si="17"/>
        <v>43834</v>
      </c>
      <c r="D372" s="12">
        <v>65244</v>
      </c>
      <c r="E372" s="12">
        <v>37900</v>
      </c>
      <c r="F372" s="12">
        <v>25760</v>
      </c>
      <c r="G372" s="12">
        <v>20597</v>
      </c>
      <c r="H372" s="11">
        <f t="shared" si="16"/>
        <v>43827</v>
      </c>
      <c r="I372" s="13">
        <f>Traffic!D370-Traffic!D363</f>
        <v>-217</v>
      </c>
      <c r="J372" s="13">
        <f>Traffic!D370-Table1[[#This Row],[List of Senders]]</f>
        <v>65480</v>
      </c>
      <c r="K372" s="13">
        <f>Table1[[#This Row],[List of Senders]]-Table1[[#This Row],[Amount Entry]]</f>
        <v>27344</v>
      </c>
      <c r="L372" s="13">
        <f>Table1[[#This Row],[Amount Entry]]-Table1[[#This Row],[UPI PIN Page]]</f>
        <v>12140</v>
      </c>
      <c r="M372" s="13">
        <f>Table1[[#This Row],[UPI PIN Page]]-Table1[[#This Row],[Successful Trasfers]]</f>
        <v>5163</v>
      </c>
      <c r="N372" s="14">
        <f>IFERROR((Table1[[#This Row],[Successful Trasfers]]-G365)/G365, "")</f>
        <v>4.1514967637540451E-2</v>
      </c>
      <c r="O372" s="14">
        <f t="shared" si="15"/>
        <v>-2.9975694163858542</v>
      </c>
      <c r="P372" s="14"/>
    </row>
    <row r="373" spans="3:16" s="12" customFormat="1" hidden="1" x14ac:dyDescent="0.3">
      <c r="C373" s="11">
        <f t="shared" si="17"/>
        <v>43835</v>
      </c>
      <c r="D373" s="12">
        <v>64367</v>
      </c>
      <c r="E373" s="12">
        <v>38356</v>
      </c>
      <c r="F373" s="12">
        <v>26335</v>
      </c>
      <c r="G373" s="12">
        <v>20638</v>
      </c>
      <c r="H373" s="11">
        <f t="shared" si="16"/>
        <v>43828</v>
      </c>
      <c r="I373" s="13">
        <f>Traffic!D371-Traffic!D364</f>
        <v>-354</v>
      </c>
      <c r="J373" s="13">
        <f>Traffic!D371-Table1[[#This Row],[List of Senders]]</f>
        <v>65984</v>
      </c>
      <c r="K373" s="13">
        <f>Table1[[#This Row],[List of Senders]]-Table1[[#This Row],[Amount Entry]]</f>
        <v>26011</v>
      </c>
      <c r="L373" s="13">
        <f>Table1[[#This Row],[Amount Entry]]-Table1[[#This Row],[UPI PIN Page]]</f>
        <v>12021</v>
      </c>
      <c r="M373" s="13">
        <f>Table1[[#This Row],[UPI PIN Page]]-Table1[[#This Row],[Successful Trasfers]]</f>
        <v>5697</v>
      </c>
      <c r="N373" s="14">
        <f>IFERROR((Table1[[#This Row],[Successful Trasfers]]-G366)/G366, "")</f>
        <v>2.2290469585892609E-2</v>
      </c>
      <c r="O373" s="14">
        <f t="shared" si="15"/>
        <v>-2.9933610864336311</v>
      </c>
      <c r="P373" s="14"/>
    </row>
    <row r="374" spans="3:16" s="12" customFormat="1" hidden="1" x14ac:dyDescent="0.3">
      <c r="C374" s="11">
        <f t="shared" si="17"/>
        <v>43836</v>
      </c>
      <c r="D374" s="12">
        <v>63410</v>
      </c>
      <c r="E374" s="12">
        <v>37805</v>
      </c>
      <c r="F374" s="12">
        <v>25748</v>
      </c>
      <c r="G374" s="12">
        <v>20052</v>
      </c>
      <c r="H374" s="11">
        <f t="shared" si="16"/>
        <v>43829</v>
      </c>
      <c r="I374" s="13">
        <f>Traffic!D372-Traffic!D365</f>
        <v>-310</v>
      </c>
      <c r="J374" s="13">
        <f>Traffic!D372-Table1[[#This Row],[List of Senders]]</f>
        <v>67279</v>
      </c>
      <c r="K374" s="13">
        <f>Table1[[#This Row],[List of Senders]]-Table1[[#This Row],[Amount Entry]]</f>
        <v>25605</v>
      </c>
      <c r="L374" s="13">
        <f>Table1[[#This Row],[Amount Entry]]-Table1[[#This Row],[UPI PIN Page]]</f>
        <v>12057</v>
      </c>
      <c r="M374" s="13">
        <f>Table1[[#This Row],[UPI PIN Page]]-Table1[[#This Row],[Successful Trasfers]]</f>
        <v>5696</v>
      </c>
      <c r="N374" s="14">
        <f>IFERROR((Table1[[#This Row],[Successful Trasfers]]-G367)/G367, "")</f>
        <v>-3.9880358923230307E-4</v>
      </c>
      <c r="O374" s="14">
        <f t="shared" si="15"/>
        <v>-2.9891961681111767</v>
      </c>
      <c r="P374" s="14"/>
    </row>
    <row r="375" spans="3:16" s="12" customFormat="1" hidden="1" x14ac:dyDescent="0.3">
      <c r="C375" s="11">
        <f t="shared" si="17"/>
        <v>43837</v>
      </c>
      <c r="D375" s="12">
        <v>63258</v>
      </c>
      <c r="E375" s="12">
        <v>37239</v>
      </c>
      <c r="F375" s="12">
        <v>25959</v>
      </c>
      <c r="G375" s="12">
        <v>20006</v>
      </c>
      <c r="H375" s="11">
        <f t="shared" si="16"/>
        <v>43830</v>
      </c>
      <c r="I375" s="13">
        <f>Traffic!D373-Traffic!D366</f>
        <v>-102</v>
      </c>
      <c r="J375" s="13">
        <f>Traffic!D373-Table1[[#This Row],[List of Senders]]</f>
        <v>67225</v>
      </c>
      <c r="K375" s="13">
        <f>Table1[[#This Row],[List of Senders]]-Table1[[#This Row],[Amount Entry]]</f>
        <v>26019</v>
      </c>
      <c r="L375" s="13">
        <f>Table1[[#This Row],[Amount Entry]]-Table1[[#This Row],[UPI PIN Page]]</f>
        <v>11280</v>
      </c>
      <c r="M375" s="13">
        <f>Table1[[#This Row],[UPI PIN Page]]-Table1[[#This Row],[Successful Trasfers]]</f>
        <v>5953</v>
      </c>
      <c r="N375" s="14">
        <f>IFERROR((Table1[[#This Row],[Successful Trasfers]]-G368)/G368, "")</f>
        <v>-5.8142424091835211E-3</v>
      </c>
      <c r="O375" s="14">
        <f t="shared" si="15"/>
        <v>-2.9850870560725968</v>
      </c>
      <c r="P375" s="14"/>
    </row>
    <row r="376" spans="3:16" s="12" customFormat="1" hidden="1" x14ac:dyDescent="0.3">
      <c r="C376" s="11">
        <f t="shared" si="17"/>
        <v>43838</v>
      </c>
      <c r="D376" s="12">
        <v>64957</v>
      </c>
      <c r="E376" s="12">
        <v>37551</v>
      </c>
      <c r="F376" s="12">
        <v>25598</v>
      </c>
      <c r="G376" s="12">
        <v>20158</v>
      </c>
      <c r="H376" s="11">
        <f t="shared" si="16"/>
        <v>43831</v>
      </c>
      <c r="I376" s="13">
        <f>Traffic!D374-Traffic!D367</f>
        <v>853</v>
      </c>
      <c r="J376" s="13">
        <f>Traffic!D374-Table1[[#This Row],[List of Senders]]</f>
        <v>66005</v>
      </c>
      <c r="K376" s="13">
        <f>Table1[[#This Row],[List of Senders]]-Table1[[#This Row],[Amount Entry]]</f>
        <v>27406</v>
      </c>
      <c r="L376" s="13">
        <f>Table1[[#This Row],[Amount Entry]]-Table1[[#This Row],[UPI PIN Page]]</f>
        <v>11953</v>
      </c>
      <c r="M376" s="13">
        <f>Table1[[#This Row],[UPI PIN Page]]-Table1[[#This Row],[Successful Trasfers]]</f>
        <v>5440</v>
      </c>
      <c r="N376" s="14">
        <f>IFERROR((Table1[[#This Row],[Successful Trasfers]]-G369)/G369, "")</f>
        <v>3.3425612632010666E-2</v>
      </c>
      <c r="O376" s="14">
        <f t="shared" si="15"/>
        <v>-2.9810435046497288</v>
      </c>
      <c r="P376" s="14"/>
    </row>
    <row r="377" spans="3:16" s="12" customFormat="1" hidden="1" x14ac:dyDescent="0.3">
      <c r="C377" s="11">
        <f t="shared" si="17"/>
        <v>43839</v>
      </c>
      <c r="D377" s="12">
        <v>63341</v>
      </c>
      <c r="E377" s="12">
        <v>37782</v>
      </c>
      <c r="F377" s="12">
        <v>25827</v>
      </c>
      <c r="G377" s="12">
        <v>20111</v>
      </c>
      <c r="H377" s="11">
        <f t="shared" si="16"/>
        <v>43832</v>
      </c>
      <c r="I377" s="13">
        <f>Traffic!D375-Traffic!D368</f>
        <v>-83</v>
      </c>
      <c r="J377" s="13">
        <f>Traffic!D375-Table1[[#This Row],[List of Senders]]</f>
        <v>67261</v>
      </c>
      <c r="K377" s="13">
        <f>Table1[[#This Row],[List of Senders]]-Table1[[#This Row],[Amount Entry]]</f>
        <v>25559</v>
      </c>
      <c r="L377" s="13">
        <f>Table1[[#This Row],[Amount Entry]]-Table1[[#This Row],[UPI PIN Page]]</f>
        <v>11955</v>
      </c>
      <c r="M377" s="13">
        <f>Table1[[#This Row],[UPI PIN Page]]-Table1[[#This Row],[Successful Trasfers]]</f>
        <v>5716</v>
      </c>
      <c r="N377" s="14">
        <f>IFERROR((Table1[[#This Row],[Successful Trasfers]]-G370)/G370, "")</f>
        <v>1.0603015075376884E-2</v>
      </c>
      <c r="O377" s="14">
        <f t="shared" si="15"/>
        <v>-2.9767944415954903</v>
      </c>
      <c r="P377" s="14"/>
    </row>
    <row r="378" spans="3:16" s="12" customFormat="1" hidden="1" x14ac:dyDescent="0.3">
      <c r="C378" s="11">
        <f t="shared" si="17"/>
        <v>43840</v>
      </c>
      <c r="D378" s="12">
        <v>64258</v>
      </c>
      <c r="E378" s="12">
        <v>36729</v>
      </c>
      <c r="F378" s="12">
        <v>25618</v>
      </c>
      <c r="G378" s="12">
        <v>19951</v>
      </c>
      <c r="H378" s="11">
        <f t="shared" si="16"/>
        <v>43833</v>
      </c>
      <c r="I378" s="13">
        <f>Traffic!D376-Traffic!D369</f>
        <v>-169</v>
      </c>
      <c r="J378" s="13">
        <f>Traffic!D376-Table1[[#This Row],[List of Senders]]</f>
        <v>66454</v>
      </c>
      <c r="K378" s="13">
        <f>Table1[[#This Row],[List of Senders]]-Table1[[#This Row],[Amount Entry]]</f>
        <v>27529</v>
      </c>
      <c r="L378" s="13">
        <f>Table1[[#This Row],[Amount Entry]]-Table1[[#This Row],[UPI PIN Page]]</f>
        <v>11111</v>
      </c>
      <c r="M378" s="13">
        <f>Table1[[#This Row],[UPI PIN Page]]-Table1[[#This Row],[Successful Trasfers]]</f>
        <v>5667</v>
      </c>
      <c r="N378" s="14">
        <f>IFERROR((Table1[[#This Row],[Successful Trasfers]]-G371)/G371, "")</f>
        <v>-4.7503103217798145E-2</v>
      </c>
      <c r="O378" s="14">
        <f t="shared" si="15"/>
        <v>-2.9725905992394588</v>
      </c>
      <c r="P378" s="14"/>
    </row>
    <row r="379" spans="3:16" s="12" customFormat="1" hidden="1" x14ac:dyDescent="0.3">
      <c r="C379" s="11">
        <f t="shared" si="17"/>
        <v>43841</v>
      </c>
      <c r="D379" s="12">
        <v>64922</v>
      </c>
      <c r="E379" s="12">
        <v>38290</v>
      </c>
      <c r="F379" s="12">
        <v>25830</v>
      </c>
      <c r="G379" s="12">
        <v>20142</v>
      </c>
      <c r="H379" s="11">
        <f t="shared" si="16"/>
        <v>43834</v>
      </c>
      <c r="I379" s="13">
        <f>Traffic!D377-Traffic!D370</f>
        <v>-175</v>
      </c>
      <c r="J379" s="13">
        <f>Traffic!D377-Table1[[#This Row],[List of Senders]]</f>
        <v>65627</v>
      </c>
      <c r="K379" s="13">
        <f>Table1[[#This Row],[List of Senders]]-Table1[[#This Row],[Amount Entry]]</f>
        <v>26632</v>
      </c>
      <c r="L379" s="13">
        <f>Table1[[#This Row],[Amount Entry]]-Table1[[#This Row],[UPI PIN Page]]</f>
        <v>12460</v>
      </c>
      <c r="M379" s="13">
        <f>Table1[[#This Row],[UPI PIN Page]]-Table1[[#This Row],[Successful Trasfers]]</f>
        <v>5688</v>
      </c>
      <c r="N379" s="14">
        <f>IFERROR((Table1[[#This Row],[Successful Trasfers]]-G372)/G372, "")</f>
        <v>-2.2090595717822983E-2</v>
      </c>
      <c r="O379" s="14">
        <f t="shared" si="15"/>
        <v>-2.9686273353014201</v>
      </c>
      <c r="P379" s="14"/>
    </row>
    <row r="380" spans="3:16" s="12" customFormat="1" hidden="1" x14ac:dyDescent="0.3">
      <c r="C380" s="11">
        <f t="shared" si="17"/>
        <v>43842</v>
      </c>
      <c r="D380" s="12">
        <v>61697</v>
      </c>
      <c r="E380" s="12">
        <v>35481</v>
      </c>
      <c r="F380" s="12">
        <v>24347</v>
      </c>
      <c r="G380" s="12">
        <v>19124</v>
      </c>
      <c r="H380" s="11">
        <f t="shared" si="16"/>
        <v>43835</v>
      </c>
      <c r="I380" s="13">
        <f>Traffic!D378-Traffic!D371</f>
        <v>641</v>
      </c>
      <c r="J380" s="13">
        <f>Traffic!D378-Table1[[#This Row],[List of Senders]]</f>
        <v>69295</v>
      </c>
      <c r="K380" s="13">
        <f>Table1[[#This Row],[List of Senders]]-Table1[[#This Row],[Amount Entry]]</f>
        <v>26216</v>
      </c>
      <c r="L380" s="13">
        <f>Table1[[#This Row],[Amount Entry]]-Table1[[#This Row],[UPI PIN Page]]</f>
        <v>11134</v>
      </c>
      <c r="M380" s="13">
        <f>Table1[[#This Row],[UPI PIN Page]]-Table1[[#This Row],[Successful Trasfers]]</f>
        <v>5223</v>
      </c>
      <c r="N380" s="14">
        <f>IFERROR((Table1[[#This Row],[Successful Trasfers]]-G373)/G373, "")</f>
        <v>-7.3359821688148072E-2</v>
      </c>
      <c r="O380" s="14">
        <f t="shared" si="15"/>
        <v>-2.9643770906677784</v>
      </c>
      <c r="P380" s="14"/>
    </row>
    <row r="381" spans="3:16" s="12" customFormat="1" hidden="1" x14ac:dyDescent="0.3">
      <c r="C381" s="11">
        <f t="shared" si="17"/>
        <v>43843</v>
      </c>
      <c r="D381" s="12">
        <v>61233</v>
      </c>
      <c r="E381" s="12">
        <v>36696</v>
      </c>
      <c r="F381" s="12">
        <v>24758</v>
      </c>
      <c r="G381" s="12">
        <v>19761</v>
      </c>
      <c r="H381" s="11">
        <f t="shared" si="16"/>
        <v>43836</v>
      </c>
      <c r="I381" s="13">
        <f>Traffic!D379-Traffic!D372</f>
        <v>-544</v>
      </c>
      <c r="J381" s="13">
        <f>Traffic!D379-Table1[[#This Row],[List of Senders]]</f>
        <v>68912</v>
      </c>
      <c r="K381" s="13">
        <f>Table1[[#This Row],[List of Senders]]-Table1[[#This Row],[Amount Entry]]</f>
        <v>24537</v>
      </c>
      <c r="L381" s="13">
        <f>Table1[[#This Row],[Amount Entry]]-Table1[[#This Row],[UPI PIN Page]]</f>
        <v>11938</v>
      </c>
      <c r="M381" s="13">
        <f>Table1[[#This Row],[UPI PIN Page]]-Table1[[#This Row],[Successful Trasfers]]</f>
        <v>4997</v>
      </c>
      <c r="N381" s="14">
        <f>IFERROR((Table1[[#This Row],[Successful Trasfers]]-G374)/G374, "")</f>
        <v>-1.4512268102932376E-2</v>
      </c>
      <c r="O381" s="14">
        <f t="shared" si="15"/>
        <v>-2.9632880778734654</v>
      </c>
      <c r="P381" s="14"/>
    </row>
    <row r="382" spans="3:16" s="12" customFormat="1" hidden="1" x14ac:dyDescent="0.3">
      <c r="C382" s="11">
        <f t="shared" si="17"/>
        <v>43844</v>
      </c>
      <c r="D382" s="12">
        <v>62927</v>
      </c>
      <c r="E382" s="12">
        <v>37517</v>
      </c>
      <c r="F382" s="12">
        <v>26224</v>
      </c>
      <c r="G382" s="12">
        <v>20966</v>
      </c>
      <c r="H382" s="11">
        <f t="shared" si="16"/>
        <v>43837</v>
      </c>
      <c r="I382" s="13">
        <f>Traffic!D380-Traffic!D373</f>
        <v>479</v>
      </c>
      <c r="J382" s="13">
        <f>Traffic!D380-Table1[[#This Row],[List of Senders]]</f>
        <v>68035</v>
      </c>
      <c r="K382" s="13">
        <f>Table1[[#This Row],[List of Senders]]-Table1[[#This Row],[Amount Entry]]</f>
        <v>25410</v>
      </c>
      <c r="L382" s="13">
        <f>Table1[[#This Row],[Amount Entry]]-Table1[[#This Row],[UPI PIN Page]]</f>
        <v>11293</v>
      </c>
      <c r="M382" s="13">
        <f>Table1[[#This Row],[UPI PIN Page]]-Table1[[#This Row],[Successful Trasfers]]</f>
        <v>5258</v>
      </c>
      <c r="N382" s="14">
        <f>IFERROR((Table1[[#This Row],[Successful Trasfers]]-G375)/G375, "")</f>
        <v>4.798560431870439E-2</v>
      </c>
      <c r="O382" s="14">
        <f t="shared" si="15"/>
        <v>-2.9597431835824954</v>
      </c>
      <c r="P382" s="14"/>
    </row>
    <row r="383" spans="3:16" s="12" customFormat="1" hidden="1" x14ac:dyDescent="0.3">
      <c r="C383" s="11">
        <f t="shared" si="17"/>
        <v>43845</v>
      </c>
      <c r="D383" s="12">
        <v>64872</v>
      </c>
      <c r="E383" s="12">
        <v>38696</v>
      </c>
      <c r="F383" s="12">
        <v>26638</v>
      </c>
      <c r="G383" s="12">
        <v>20934</v>
      </c>
      <c r="H383" s="11">
        <f t="shared" si="16"/>
        <v>43838</v>
      </c>
      <c r="I383" s="13">
        <f>Traffic!D381-Traffic!D374</f>
        <v>-722</v>
      </c>
      <c r="J383" s="13">
        <f>Traffic!D381-Table1[[#This Row],[List of Senders]]</f>
        <v>65368</v>
      </c>
      <c r="K383" s="13">
        <f>Table1[[#This Row],[List of Senders]]-Table1[[#This Row],[Amount Entry]]</f>
        <v>26176</v>
      </c>
      <c r="L383" s="13">
        <f>Table1[[#This Row],[Amount Entry]]-Table1[[#This Row],[UPI PIN Page]]</f>
        <v>12058</v>
      </c>
      <c r="M383" s="13">
        <f>Table1[[#This Row],[UPI PIN Page]]-Table1[[#This Row],[Successful Trasfers]]</f>
        <v>5704</v>
      </c>
      <c r="N383" s="14">
        <f>IFERROR((Table1[[#This Row],[Successful Trasfers]]-G376)/G376, "")</f>
        <v>3.8495882528028574E-2</v>
      </c>
      <c r="O383" s="14">
        <f t="shared" si="15"/>
        <v>-2.9561952539262037</v>
      </c>
      <c r="P383" s="14"/>
    </row>
    <row r="384" spans="3:16" s="12" customFormat="1" hidden="1" x14ac:dyDescent="0.3">
      <c r="C384" s="11">
        <f t="shared" si="17"/>
        <v>43846</v>
      </c>
      <c r="D384" s="12">
        <v>64585</v>
      </c>
      <c r="E384" s="12">
        <v>37272</v>
      </c>
      <c r="F384" s="12">
        <v>25333</v>
      </c>
      <c r="G384" s="12">
        <v>20152</v>
      </c>
      <c r="H384" s="11">
        <f t="shared" si="16"/>
        <v>43839</v>
      </c>
      <c r="I384" s="13">
        <f>Traffic!D382-Traffic!D375</f>
        <v>377</v>
      </c>
      <c r="J384" s="13">
        <f>Traffic!D382-Table1[[#This Row],[List of Senders]]</f>
        <v>66394</v>
      </c>
      <c r="K384" s="13">
        <f>Table1[[#This Row],[List of Senders]]-Table1[[#This Row],[Amount Entry]]</f>
        <v>27313</v>
      </c>
      <c r="L384" s="13">
        <f>Table1[[#This Row],[Amount Entry]]-Table1[[#This Row],[UPI PIN Page]]</f>
        <v>11939</v>
      </c>
      <c r="M384" s="13">
        <f>Table1[[#This Row],[UPI PIN Page]]-Table1[[#This Row],[Successful Trasfers]]</f>
        <v>5181</v>
      </c>
      <c r="N384" s="14">
        <f>IFERROR((Table1[[#This Row],[Successful Trasfers]]-G377)/G377, "")</f>
        <v>2.0386852966038488E-3</v>
      </c>
      <c r="O384" s="14">
        <f t="shared" si="15"/>
        <v>-2.9525529509172523</v>
      </c>
      <c r="P384" s="14"/>
    </row>
    <row r="385" spans="3:16" s="12" customFormat="1" hidden="1" x14ac:dyDescent="0.3">
      <c r="C385" s="11">
        <f t="shared" si="17"/>
        <v>43847</v>
      </c>
      <c r="D385" s="12">
        <v>64741</v>
      </c>
      <c r="E385" s="12">
        <v>38035</v>
      </c>
      <c r="F385" s="12">
        <v>25757</v>
      </c>
      <c r="G385" s="12">
        <v>19928</v>
      </c>
      <c r="H385" s="11">
        <f t="shared" si="16"/>
        <v>43840</v>
      </c>
      <c r="I385" s="13">
        <f>Traffic!D383-Traffic!D376</f>
        <v>-132</v>
      </c>
      <c r="J385" s="13">
        <f>Traffic!D383-Table1[[#This Row],[List of Senders]]</f>
        <v>65839</v>
      </c>
      <c r="K385" s="13">
        <f>Table1[[#This Row],[List of Senders]]-Table1[[#This Row],[Amount Entry]]</f>
        <v>26706</v>
      </c>
      <c r="L385" s="13">
        <f>Table1[[#This Row],[Amount Entry]]-Table1[[#This Row],[UPI PIN Page]]</f>
        <v>12278</v>
      </c>
      <c r="M385" s="13">
        <f>Table1[[#This Row],[UPI PIN Page]]-Table1[[#This Row],[Successful Trasfers]]</f>
        <v>5829</v>
      </c>
      <c r="N385" s="14">
        <f>IFERROR((Table1[[#This Row],[Successful Trasfers]]-G378)/G378, "")</f>
        <v>-1.1528244198285801E-3</v>
      </c>
      <c r="O385" s="14">
        <f t="shared" si="15"/>
        <v>-2.9482563950072502</v>
      </c>
      <c r="P385" s="14"/>
    </row>
    <row r="386" spans="3:16" s="12" customFormat="1" hidden="1" x14ac:dyDescent="0.3">
      <c r="C386" s="11">
        <f t="shared" si="17"/>
        <v>43848</v>
      </c>
      <c r="D386" s="12">
        <v>61205</v>
      </c>
      <c r="E386" s="12">
        <v>35180</v>
      </c>
      <c r="F386" s="12">
        <v>23714</v>
      </c>
      <c r="G386" s="12">
        <v>18857</v>
      </c>
      <c r="H386" s="11">
        <f t="shared" si="16"/>
        <v>43841</v>
      </c>
      <c r="I386" s="13">
        <f>Traffic!D384-Traffic!D377</f>
        <v>-490</v>
      </c>
      <c r="J386" s="13">
        <f>Traffic!D384-Table1[[#This Row],[List of Senders]]</f>
        <v>68854</v>
      </c>
      <c r="K386" s="13">
        <f>Table1[[#This Row],[List of Senders]]-Table1[[#This Row],[Amount Entry]]</f>
        <v>26025</v>
      </c>
      <c r="L386" s="13">
        <f>Table1[[#This Row],[Amount Entry]]-Table1[[#This Row],[UPI PIN Page]]</f>
        <v>11466</v>
      </c>
      <c r="M386" s="13">
        <f>Table1[[#This Row],[UPI PIN Page]]-Table1[[#This Row],[Successful Trasfers]]</f>
        <v>4857</v>
      </c>
      <c r="N386" s="14">
        <f>IFERROR((Table1[[#This Row],[Successful Trasfers]]-G379)/G379, "")</f>
        <v>-6.3797041008837249E-2</v>
      </c>
      <c r="O386" s="14">
        <f t="shared" si="15"/>
        <v>-2.9442906185477562</v>
      </c>
      <c r="P386" s="14"/>
    </row>
    <row r="387" spans="3:16" s="12" customFormat="1" hidden="1" x14ac:dyDescent="0.3">
      <c r="C387" s="11">
        <f t="shared" si="17"/>
        <v>43849</v>
      </c>
      <c r="D387" s="12">
        <v>63844</v>
      </c>
      <c r="E387" s="12">
        <v>37476</v>
      </c>
      <c r="F387" s="12">
        <v>25880</v>
      </c>
      <c r="G387" s="12">
        <v>20641</v>
      </c>
      <c r="H387" s="11">
        <f t="shared" si="16"/>
        <v>43842</v>
      </c>
      <c r="I387" s="13">
        <f>Traffic!D385-Traffic!D378</f>
        <v>-510</v>
      </c>
      <c r="J387" s="13">
        <f>Traffic!D385-Table1[[#This Row],[List of Senders]]</f>
        <v>66638</v>
      </c>
      <c r="K387" s="13">
        <f>Table1[[#This Row],[List of Senders]]-Table1[[#This Row],[Amount Entry]]</f>
        <v>26368</v>
      </c>
      <c r="L387" s="13">
        <f>Table1[[#This Row],[Amount Entry]]-Table1[[#This Row],[UPI PIN Page]]</f>
        <v>11596</v>
      </c>
      <c r="M387" s="13">
        <f>Table1[[#This Row],[UPI PIN Page]]-Table1[[#This Row],[Successful Trasfers]]</f>
        <v>5239</v>
      </c>
      <c r="N387" s="14">
        <f>IFERROR((Table1[[#This Row],[Successful Trasfers]]-G380)/G380, "")</f>
        <v>7.9324409119431075E-2</v>
      </c>
      <c r="O387" s="14">
        <f t="shared" si="15"/>
        <v>-2.944592383399335</v>
      </c>
      <c r="P387" s="14"/>
    </row>
    <row r="388" spans="3:16" s="12" customFormat="1" hidden="1" x14ac:dyDescent="0.3">
      <c r="C388" s="11">
        <f t="shared" si="17"/>
        <v>43850</v>
      </c>
      <c r="D388" s="12">
        <v>61633</v>
      </c>
      <c r="E388" s="12">
        <v>36412</v>
      </c>
      <c r="F388" s="12">
        <v>24752</v>
      </c>
      <c r="G388" s="12">
        <v>19118</v>
      </c>
      <c r="H388" s="11">
        <f t="shared" si="16"/>
        <v>43843</v>
      </c>
      <c r="I388" s="13">
        <f>Traffic!D386-Traffic!D379</f>
        <v>406</v>
      </c>
      <c r="J388" s="13">
        <f>Traffic!D386-Table1[[#This Row],[List of Senders]]</f>
        <v>68918</v>
      </c>
      <c r="K388" s="13">
        <f>Table1[[#This Row],[List of Senders]]-Table1[[#This Row],[Amount Entry]]</f>
        <v>25221</v>
      </c>
      <c r="L388" s="13">
        <f>Table1[[#This Row],[Amount Entry]]-Table1[[#This Row],[UPI PIN Page]]</f>
        <v>11660</v>
      </c>
      <c r="M388" s="13">
        <f>Table1[[#This Row],[UPI PIN Page]]-Table1[[#This Row],[Successful Trasfers]]</f>
        <v>5634</v>
      </c>
      <c r="N388" s="14">
        <f>IFERROR((Table1[[#This Row],[Successful Trasfers]]-G381)/G381, "")</f>
        <v>-3.2538839127574513E-2</v>
      </c>
      <c r="O388" s="14">
        <f t="shared" ref="O388:O451" si="18">SKEW(G388:G1201)</f>
        <v>-2.9403214935818327</v>
      </c>
      <c r="P388" s="14"/>
    </row>
    <row r="389" spans="3:16" s="12" customFormat="1" hidden="1" x14ac:dyDescent="0.3">
      <c r="C389" s="11">
        <f t="shared" si="17"/>
        <v>43851</v>
      </c>
      <c r="D389" s="12">
        <v>64266</v>
      </c>
      <c r="E389" s="12">
        <v>38000</v>
      </c>
      <c r="F389" s="12">
        <v>25581</v>
      </c>
      <c r="G389" s="12">
        <v>20313</v>
      </c>
      <c r="H389" s="11">
        <f t="shared" ref="H389:H452" si="19">C389-7</f>
        <v>43844</v>
      </c>
      <c r="I389" s="13">
        <f>Traffic!D387-Traffic!D380</f>
        <v>-340</v>
      </c>
      <c r="J389" s="13">
        <f>Traffic!D387-Table1[[#This Row],[List of Senders]]</f>
        <v>66356</v>
      </c>
      <c r="K389" s="13">
        <f>Table1[[#This Row],[List of Senders]]-Table1[[#This Row],[Amount Entry]]</f>
        <v>26266</v>
      </c>
      <c r="L389" s="13">
        <f>Table1[[#This Row],[Amount Entry]]-Table1[[#This Row],[UPI PIN Page]]</f>
        <v>12419</v>
      </c>
      <c r="M389" s="13">
        <f>Table1[[#This Row],[UPI PIN Page]]-Table1[[#This Row],[Successful Trasfers]]</f>
        <v>5268</v>
      </c>
      <c r="N389" s="14">
        <f>IFERROR((Table1[[#This Row],[Successful Trasfers]]-G382)/G382, "")</f>
        <v>-3.1145664409043212E-2</v>
      </c>
      <c r="O389" s="14">
        <f t="shared" si="18"/>
        <v>-2.9392100652355317</v>
      </c>
      <c r="P389" s="14"/>
    </row>
    <row r="390" spans="3:16" s="12" customFormat="1" hidden="1" x14ac:dyDescent="0.3">
      <c r="C390" s="11">
        <f t="shared" ref="C390:C453" si="20">C389+1</f>
        <v>43852</v>
      </c>
      <c r="D390" s="12">
        <v>64086</v>
      </c>
      <c r="E390" s="12">
        <v>38220</v>
      </c>
      <c r="F390" s="12">
        <v>26643</v>
      </c>
      <c r="G390" s="12">
        <v>21045</v>
      </c>
      <c r="H390" s="11">
        <f t="shared" si="19"/>
        <v>43845</v>
      </c>
      <c r="I390" s="13">
        <f>Traffic!D388-Traffic!D381</f>
        <v>255</v>
      </c>
      <c r="J390" s="13">
        <f>Traffic!D388-Table1[[#This Row],[List of Senders]]</f>
        <v>66409</v>
      </c>
      <c r="K390" s="13">
        <f>Table1[[#This Row],[List of Senders]]-Table1[[#This Row],[Amount Entry]]</f>
        <v>25866</v>
      </c>
      <c r="L390" s="13">
        <f>Table1[[#This Row],[Amount Entry]]-Table1[[#This Row],[UPI PIN Page]]</f>
        <v>11577</v>
      </c>
      <c r="M390" s="13">
        <f>Table1[[#This Row],[UPI PIN Page]]-Table1[[#This Row],[Successful Trasfers]]</f>
        <v>5598</v>
      </c>
      <c r="N390" s="14">
        <f>IFERROR((Table1[[#This Row],[Successful Trasfers]]-G383)/G383, "")</f>
        <v>5.3023789051304098E-3</v>
      </c>
      <c r="O390" s="14">
        <f t="shared" si="18"/>
        <v>-2.9347700303017557</v>
      </c>
      <c r="P390" s="14"/>
    </row>
    <row r="391" spans="3:16" s="12" customFormat="1" hidden="1" x14ac:dyDescent="0.3">
      <c r="C391" s="11">
        <f t="shared" si="20"/>
        <v>43853</v>
      </c>
      <c r="D391" s="12">
        <v>63346</v>
      </c>
      <c r="E391" s="12">
        <v>37633</v>
      </c>
      <c r="F391" s="12">
        <v>26316</v>
      </c>
      <c r="G391" s="12">
        <v>20871</v>
      </c>
      <c r="H391" s="11">
        <f t="shared" si="19"/>
        <v>43846</v>
      </c>
      <c r="I391" s="13">
        <f>Traffic!D389-Traffic!D382</f>
        <v>-16</v>
      </c>
      <c r="J391" s="13">
        <f>Traffic!D389-Table1[[#This Row],[List of Senders]]</f>
        <v>67617</v>
      </c>
      <c r="K391" s="13">
        <f>Table1[[#This Row],[List of Senders]]-Table1[[#This Row],[Amount Entry]]</f>
        <v>25713</v>
      </c>
      <c r="L391" s="13">
        <f>Table1[[#This Row],[Amount Entry]]-Table1[[#This Row],[UPI PIN Page]]</f>
        <v>11317</v>
      </c>
      <c r="M391" s="13">
        <f>Table1[[#This Row],[UPI PIN Page]]-Table1[[#This Row],[Successful Trasfers]]</f>
        <v>5445</v>
      </c>
      <c r="N391" s="14">
        <f>IFERROR((Table1[[#This Row],[Successful Trasfers]]-G384)/G384, "")</f>
        <v>3.5678840809845173E-2</v>
      </c>
      <c r="O391" s="14">
        <f t="shared" si="18"/>
        <v>-2.9314003889338656</v>
      </c>
      <c r="P391" s="14"/>
    </row>
    <row r="392" spans="3:16" s="12" customFormat="1" hidden="1" x14ac:dyDescent="0.3">
      <c r="C392" s="11">
        <f t="shared" si="20"/>
        <v>43854</v>
      </c>
      <c r="D392" s="12">
        <v>62747</v>
      </c>
      <c r="E392" s="12">
        <v>35885</v>
      </c>
      <c r="F392" s="12">
        <v>25108</v>
      </c>
      <c r="G392" s="12">
        <v>19890</v>
      </c>
      <c r="H392" s="11">
        <f t="shared" si="19"/>
        <v>43847</v>
      </c>
      <c r="I392" s="13">
        <f>Traffic!D390-Traffic!D383</f>
        <v>-46</v>
      </c>
      <c r="J392" s="13">
        <f>Traffic!D390-Table1[[#This Row],[List of Senders]]</f>
        <v>67787</v>
      </c>
      <c r="K392" s="13">
        <f>Table1[[#This Row],[List of Senders]]-Table1[[#This Row],[Amount Entry]]</f>
        <v>26862</v>
      </c>
      <c r="L392" s="13">
        <f>Table1[[#This Row],[Amount Entry]]-Table1[[#This Row],[UPI PIN Page]]</f>
        <v>10777</v>
      </c>
      <c r="M392" s="13">
        <f>Table1[[#This Row],[UPI PIN Page]]-Table1[[#This Row],[Successful Trasfers]]</f>
        <v>5218</v>
      </c>
      <c r="N392" s="14">
        <f>IFERROR((Table1[[#This Row],[Successful Trasfers]]-G385)/G385, "")</f>
        <v>-1.9068647129666801E-3</v>
      </c>
      <c r="O392" s="14">
        <f t="shared" si="18"/>
        <v>-2.9275245650230994</v>
      </c>
      <c r="P392" s="14"/>
    </row>
    <row r="393" spans="3:16" s="12" customFormat="1" hidden="1" x14ac:dyDescent="0.3">
      <c r="C393" s="11">
        <f t="shared" si="20"/>
        <v>43855</v>
      </c>
      <c r="D393" s="12">
        <v>61644</v>
      </c>
      <c r="E393" s="12">
        <v>35531</v>
      </c>
      <c r="F393" s="12">
        <v>24811</v>
      </c>
      <c r="G393" s="12">
        <v>19166</v>
      </c>
      <c r="H393" s="11">
        <f t="shared" si="19"/>
        <v>43848</v>
      </c>
      <c r="I393" s="13">
        <f>Traffic!D391-Traffic!D384</f>
        <v>74</v>
      </c>
      <c r="J393" s="13">
        <f>Traffic!D391-Table1[[#This Row],[List of Senders]]</f>
        <v>68489</v>
      </c>
      <c r="K393" s="13">
        <f>Table1[[#This Row],[List of Senders]]-Table1[[#This Row],[Amount Entry]]</f>
        <v>26113</v>
      </c>
      <c r="L393" s="13">
        <f>Table1[[#This Row],[Amount Entry]]-Table1[[#This Row],[UPI PIN Page]]</f>
        <v>10720</v>
      </c>
      <c r="M393" s="13">
        <f>Table1[[#This Row],[UPI PIN Page]]-Table1[[#This Row],[Successful Trasfers]]</f>
        <v>5645</v>
      </c>
      <c r="N393" s="14">
        <f>IFERROR((Table1[[#This Row],[Successful Trasfers]]-G386)/G386, "")</f>
        <v>1.6386487776422549E-2</v>
      </c>
      <c r="O393" s="14">
        <f t="shared" si="18"/>
        <v>-2.9235855645048958</v>
      </c>
      <c r="P393" s="14"/>
    </row>
    <row r="394" spans="3:16" s="12" customFormat="1" hidden="1" x14ac:dyDescent="0.3">
      <c r="C394" s="11">
        <f t="shared" si="20"/>
        <v>43856</v>
      </c>
      <c r="D394" s="12">
        <v>61670</v>
      </c>
      <c r="E394" s="12">
        <v>36483</v>
      </c>
      <c r="F394" s="12">
        <v>25439</v>
      </c>
      <c r="G394" s="12">
        <v>20213</v>
      </c>
      <c r="H394" s="11">
        <f t="shared" si="19"/>
        <v>43849</v>
      </c>
      <c r="I394" s="13">
        <f>Traffic!D392-Traffic!D385</f>
        <v>-376</v>
      </c>
      <c r="J394" s="13">
        <f>Traffic!D392-Table1[[#This Row],[List of Senders]]</f>
        <v>68436</v>
      </c>
      <c r="K394" s="13">
        <f>Table1[[#This Row],[List of Senders]]-Table1[[#This Row],[Amount Entry]]</f>
        <v>25187</v>
      </c>
      <c r="L394" s="13">
        <f>Table1[[#This Row],[Amount Entry]]-Table1[[#This Row],[UPI PIN Page]]</f>
        <v>11044</v>
      </c>
      <c r="M394" s="13">
        <f>Table1[[#This Row],[UPI PIN Page]]-Table1[[#This Row],[Successful Trasfers]]</f>
        <v>5226</v>
      </c>
      <c r="N394" s="14">
        <f>IFERROR((Table1[[#This Row],[Successful Trasfers]]-G387)/G387, "")</f>
        <v>-2.073542948500557E-2</v>
      </c>
      <c r="O394" s="14">
        <f t="shared" si="18"/>
        <v>-2.9221959570046696</v>
      </c>
      <c r="P394" s="14"/>
    </row>
    <row r="395" spans="3:16" s="12" customFormat="1" hidden="1" x14ac:dyDescent="0.3">
      <c r="C395" s="11">
        <f t="shared" si="20"/>
        <v>43857</v>
      </c>
      <c r="D395" s="12">
        <v>62044</v>
      </c>
      <c r="E395" s="12">
        <v>36258</v>
      </c>
      <c r="F395" s="12">
        <v>24673</v>
      </c>
      <c r="G395" s="12">
        <v>19082</v>
      </c>
      <c r="H395" s="11">
        <f t="shared" si="19"/>
        <v>43850</v>
      </c>
      <c r="I395" s="13">
        <f>Traffic!D393-Traffic!D386</f>
        <v>-69</v>
      </c>
      <c r="J395" s="13">
        <f>Traffic!D393-Table1[[#This Row],[List of Senders]]</f>
        <v>68438</v>
      </c>
      <c r="K395" s="13">
        <f>Table1[[#This Row],[List of Senders]]-Table1[[#This Row],[Amount Entry]]</f>
        <v>25786</v>
      </c>
      <c r="L395" s="13">
        <f>Table1[[#This Row],[Amount Entry]]-Table1[[#This Row],[UPI PIN Page]]</f>
        <v>11585</v>
      </c>
      <c r="M395" s="13">
        <f>Table1[[#This Row],[UPI PIN Page]]-Table1[[#This Row],[Successful Trasfers]]</f>
        <v>5591</v>
      </c>
      <c r="N395" s="14">
        <f>IFERROR((Table1[[#This Row],[Successful Trasfers]]-G388)/G388, "")</f>
        <v>-1.8830421592216759E-3</v>
      </c>
      <c r="O395" s="14">
        <f t="shared" si="18"/>
        <v>-2.9177725525455886</v>
      </c>
      <c r="P395" s="14"/>
    </row>
    <row r="396" spans="3:16" s="12" customFormat="1" hidden="1" x14ac:dyDescent="0.3">
      <c r="C396" s="11">
        <f t="shared" si="20"/>
        <v>43858</v>
      </c>
      <c r="D396" s="12">
        <v>64292</v>
      </c>
      <c r="E396" s="12">
        <v>37675</v>
      </c>
      <c r="F396" s="12">
        <v>25671</v>
      </c>
      <c r="G396" s="12">
        <v>20321</v>
      </c>
      <c r="H396" s="11">
        <f t="shared" si="19"/>
        <v>43851</v>
      </c>
      <c r="I396" s="13">
        <f>Traffic!D394-Traffic!D387</f>
        <v>399</v>
      </c>
      <c r="J396" s="13">
        <f>Traffic!D394-Table1[[#This Row],[List of Senders]]</f>
        <v>66729</v>
      </c>
      <c r="K396" s="13">
        <f>Table1[[#This Row],[List of Senders]]-Table1[[#This Row],[Amount Entry]]</f>
        <v>26617</v>
      </c>
      <c r="L396" s="13">
        <f>Table1[[#This Row],[Amount Entry]]-Table1[[#This Row],[UPI PIN Page]]</f>
        <v>12004</v>
      </c>
      <c r="M396" s="13">
        <f>Table1[[#This Row],[UPI PIN Page]]-Table1[[#This Row],[Successful Trasfers]]</f>
        <v>5350</v>
      </c>
      <c r="N396" s="14">
        <f>IFERROR((Table1[[#This Row],[Successful Trasfers]]-G389)/G389, "")</f>
        <v>3.9383645941022991E-4</v>
      </c>
      <c r="O396" s="14">
        <f t="shared" si="18"/>
        <v>-2.9167927405249667</v>
      </c>
      <c r="P396" s="14"/>
    </row>
    <row r="397" spans="3:16" s="12" customFormat="1" hidden="1" x14ac:dyDescent="0.3">
      <c r="C397" s="11">
        <f t="shared" si="20"/>
        <v>43859</v>
      </c>
      <c r="D397" s="12">
        <v>64061</v>
      </c>
      <c r="E397" s="12">
        <v>36566</v>
      </c>
      <c r="F397" s="12">
        <v>24846</v>
      </c>
      <c r="G397" s="12">
        <v>19596</v>
      </c>
      <c r="H397" s="11">
        <f t="shared" si="19"/>
        <v>43852</v>
      </c>
      <c r="I397" s="13">
        <f>Traffic!D395-Traffic!D388</f>
        <v>350</v>
      </c>
      <c r="J397" s="13">
        <f>Traffic!D395-Table1[[#This Row],[List of Senders]]</f>
        <v>66784</v>
      </c>
      <c r="K397" s="13">
        <f>Table1[[#This Row],[List of Senders]]-Table1[[#This Row],[Amount Entry]]</f>
        <v>27495</v>
      </c>
      <c r="L397" s="13">
        <f>Table1[[#This Row],[Amount Entry]]-Table1[[#This Row],[UPI PIN Page]]</f>
        <v>11720</v>
      </c>
      <c r="M397" s="13">
        <f>Table1[[#This Row],[UPI PIN Page]]-Table1[[#This Row],[Successful Trasfers]]</f>
        <v>5250</v>
      </c>
      <c r="N397" s="14">
        <f>IFERROR((Table1[[#This Row],[Successful Trasfers]]-G390)/G390, "")</f>
        <v>-6.8852459016393447E-2</v>
      </c>
      <c r="O397" s="14">
        <f t="shared" si="18"/>
        <v>-2.9122971463178446</v>
      </c>
      <c r="P397" s="14"/>
    </row>
    <row r="398" spans="3:16" s="12" customFormat="1" hidden="1" x14ac:dyDescent="0.3">
      <c r="C398" s="11">
        <f t="shared" si="20"/>
        <v>43860</v>
      </c>
      <c r="D398" s="12">
        <v>63922</v>
      </c>
      <c r="E398" s="12">
        <v>37745</v>
      </c>
      <c r="F398" s="12">
        <v>25368</v>
      </c>
      <c r="G398" s="12">
        <v>20177</v>
      </c>
      <c r="H398" s="11">
        <f t="shared" si="19"/>
        <v>43853</v>
      </c>
      <c r="I398" s="13">
        <f>Traffic!D396-Traffic!D389</f>
        <v>-722</v>
      </c>
      <c r="J398" s="13">
        <f>Traffic!D396-Table1[[#This Row],[List of Senders]]</f>
        <v>66319</v>
      </c>
      <c r="K398" s="13">
        <f>Table1[[#This Row],[List of Senders]]-Table1[[#This Row],[Amount Entry]]</f>
        <v>26177</v>
      </c>
      <c r="L398" s="13">
        <f>Table1[[#This Row],[Amount Entry]]-Table1[[#This Row],[UPI PIN Page]]</f>
        <v>12377</v>
      </c>
      <c r="M398" s="13">
        <f>Table1[[#This Row],[UPI PIN Page]]-Table1[[#This Row],[Successful Trasfers]]</f>
        <v>5191</v>
      </c>
      <c r="N398" s="14">
        <f>IFERROR((Table1[[#This Row],[Successful Trasfers]]-G391)/G391, "")</f>
        <v>-3.3251880599875425E-2</v>
      </c>
      <c r="O398" s="14">
        <f t="shared" si="18"/>
        <v>-2.9091373958364435</v>
      </c>
      <c r="P398" s="14"/>
    </row>
    <row r="399" spans="3:16" s="12" customFormat="1" hidden="1" x14ac:dyDescent="0.3">
      <c r="C399" s="11">
        <f t="shared" si="20"/>
        <v>43861</v>
      </c>
      <c r="D399" s="12">
        <v>63326</v>
      </c>
      <c r="E399" s="12">
        <v>36583</v>
      </c>
      <c r="F399" s="12">
        <v>24671</v>
      </c>
      <c r="G399" s="12">
        <v>19176</v>
      </c>
      <c r="H399" s="11">
        <f t="shared" si="19"/>
        <v>43854</v>
      </c>
      <c r="I399" s="13">
        <f>Traffic!D397-Traffic!D390</f>
        <v>224</v>
      </c>
      <c r="J399" s="13">
        <f>Traffic!D397-Table1[[#This Row],[List of Senders]]</f>
        <v>67432</v>
      </c>
      <c r="K399" s="13">
        <f>Table1[[#This Row],[List of Senders]]-Table1[[#This Row],[Amount Entry]]</f>
        <v>26743</v>
      </c>
      <c r="L399" s="13">
        <f>Table1[[#This Row],[Amount Entry]]-Table1[[#This Row],[UPI PIN Page]]</f>
        <v>11912</v>
      </c>
      <c r="M399" s="13">
        <f>Table1[[#This Row],[UPI PIN Page]]-Table1[[#This Row],[Successful Trasfers]]</f>
        <v>5495</v>
      </c>
      <c r="N399" s="14">
        <f>IFERROR((Table1[[#This Row],[Successful Trasfers]]-G392)/G392, "")</f>
        <v>-3.5897435897435895E-2</v>
      </c>
      <c r="O399" s="14">
        <f t="shared" si="18"/>
        <v>-2.9047173584753141</v>
      </c>
      <c r="P399" s="14"/>
    </row>
    <row r="400" spans="3:16" s="12" customFormat="1" hidden="1" x14ac:dyDescent="0.3">
      <c r="C400" s="11">
        <f t="shared" si="20"/>
        <v>43862</v>
      </c>
      <c r="D400" s="12">
        <v>65082</v>
      </c>
      <c r="E400" s="12">
        <v>37702</v>
      </c>
      <c r="F400" s="12">
        <v>25335</v>
      </c>
      <c r="G400" s="12">
        <v>19822</v>
      </c>
      <c r="H400" s="11">
        <f t="shared" si="19"/>
        <v>43855</v>
      </c>
      <c r="I400" s="13">
        <f>Traffic!D398-Traffic!D391</f>
        <v>241</v>
      </c>
      <c r="J400" s="13">
        <f>Traffic!D398-Table1[[#This Row],[List of Senders]]</f>
        <v>65292</v>
      </c>
      <c r="K400" s="13">
        <f>Table1[[#This Row],[List of Senders]]-Table1[[#This Row],[Amount Entry]]</f>
        <v>27380</v>
      </c>
      <c r="L400" s="13">
        <f>Table1[[#This Row],[Amount Entry]]-Table1[[#This Row],[UPI PIN Page]]</f>
        <v>12367</v>
      </c>
      <c r="M400" s="13">
        <f>Table1[[#This Row],[UPI PIN Page]]-Table1[[#This Row],[Successful Trasfers]]</f>
        <v>5513</v>
      </c>
      <c r="N400" s="14">
        <f>IFERROR((Table1[[#This Row],[Successful Trasfers]]-G393)/G393, "")</f>
        <v>3.4227277470520713E-2</v>
      </c>
      <c r="O400" s="14">
        <f t="shared" si="18"/>
        <v>-2.9032569408602993</v>
      </c>
      <c r="P400" s="14"/>
    </row>
    <row r="401" spans="3:16" s="12" customFormat="1" hidden="1" x14ac:dyDescent="0.3">
      <c r="C401" s="11">
        <f t="shared" si="20"/>
        <v>43863</v>
      </c>
      <c r="D401" s="12">
        <v>61775</v>
      </c>
      <c r="E401" s="12">
        <v>37065</v>
      </c>
      <c r="F401" s="12">
        <v>24989</v>
      </c>
      <c r="G401" s="12">
        <v>19773</v>
      </c>
      <c r="H401" s="11">
        <f t="shared" si="19"/>
        <v>43856</v>
      </c>
      <c r="I401" s="13">
        <f>Traffic!D399-Traffic!D392</f>
        <v>2</v>
      </c>
      <c r="J401" s="13">
        <f>Traffic!D399-Table1[[#This Row],[List of Senders]]</f>
        <v>68333</v>
      </c>
      <c r="K401" s="13">
        <f>Table1[[#This Row],[List of Senders]]-Table1[[#This Row],[Amount Entry]]</f>
        <v>24710</v>
      </c>
      <c r="L401" s="13">
        <f>Table1[[#This Row],[Amount Entry]]-Table1[[#This Row],[UPI PIN Page]]</f>
        <v>12076</v>
      </c>
      <c r="M401" s="13">
        <f>Table1[[#This Row],[UPI PIN Page]]-Table1[[#This Row],[Successful Trasfers]]</f>
        <v>5216</v>
      </c>
      <c r="N401" s="14">
        <f>IFERROR((Table1[[#This Row],[Successful Trasfers]]-G394)/G394, "")</f>
        <v>-2.176816900014842E-2</v>
      </c>
      <c r="O401" s="14">
        <f t="shared" si="18"/>
        <v>-2.8994317660519817</v>
      </c>
      <c r="P401" s="14"/>
    </row>
    <row r="402" spans="3:16" s="12" customFormat="1" hidden="1" x14ac:dyDescent="0.3">
      <c r="C402" s="11">
        <f t="shared" si="20"/>
        <v>43864</v>
      </c>
      <c r="D402" s="12">
        <v>62283</v>
      </c>
      <c r="E402" s="12">
        <v>37319</v>
      </c>
      <c r="F402" s="12">
        <v>25641</v>
      </c>
      <c r="G402" s="12">
        <v>19802</v>
      </c>
      <c r="H402" s="11">
        <f t="shared" si="19"/>
        <v>43857</v>
      </c>
      <c r="I402" s="13">
        <f>Traffic!D400-Traffic!D393</f>
        <v>-346</v>
      </c>
      <c r="J402" s="13">
        <f>Traffic!D400-Table1[[#This Row],[List of Senders]]</f>
        <v>67853</v>
      </c>
      <c r="K402" s="13">
        <f>Table1[[#This Row],[List of Senders]]-Table1[[#This Row],[Amount Entry]]</f>
        <v>24964</v>
      </c>
      <c r="L402" s="13">
        <f>Table1[[#This Row],[Amount Entry]]-Table1[[#This Row],[UPI PIN Page]]</f>
        <v>11678</v>
      </c>
      <c r="M402" s="13">
        <f>Table1[[#This Row],[UPI PIN Page]]-Table1[[#This Row],[Successful Trasfers]]</f>
        <v>5839</v>
      </c>
      <c r="N402" s="14">
        <f>IFERROR((Table1[[#This Row],[Successful Trasfers]]-G395)/G395, "")</f>
        <v>3.7731893931453729E-2</v>
      </c>
      <c r="O402" s="14">
        <f t="shared" si="18"/>
        <v>-2.8957264909052567</v>
      </c>
      <c r="P402" s="14"/>
    </row>
    <row r="403" spans="3:16" s="12" customFormat="1" hidden="1" x14ac:dyDescent="0.3">
      <c r="C403" s="11">
        <f t="shared" si="20"/>
        <v>43865</v>
      </c>
      <c r="D403" s="12">
        <v>63562</v>
      </c>
      <c r="E403" s="12">
        <v>37209</v>
      </c>
      <c r="F403" s="12">
        <v>25183</v>
      </c>
      <c r="G403" s="12">
        <v>19655</v>
      </c>
      <c r="H403" s="11">
        <f t="shared" si="19"/>
        <v>43858</v>
      </c>
      <c r="I403" s="13">
        <f>Traffic!D401-Traffic!D394</f>
        <v>-234</v>
      </c>
      <c r="J403" s="13">
        <f>Traffic!D401-Table1[[#This Row],[List of Senders]]</f>
        <v>67225</v>
      </c>
      <c r="K403" s="13">
        <f>Table1[[#This Row],[List of Senders]]-Table1[[#This Row],[Amount Entry]]</f>
        <v>26353</v>
      </c>
      <c r="L403" s="13">
        <f>Table1[[#This Row],[Amount Entry]]-Table1[[#This Row],[UPI PIN Page]]</f>
        <v>12026</v>
      </c>
      <c r="M403" s="13">
        <f>Table1[[#This Row],[UPI PIN Page]]-Table1[[#This Row],[Successful Trasfers]]</f>
        <v>5528</v>
      </c>
      <c r="N403" s="14">
        <f>IFERROR((Table1[[#This Row],[Successful Trasfers]]-G396)/G396, "")</f>
        <v>-3.2773977658579798E-2</v>
      </c>
      <c r="O403" s="14">
        <f t="shared" si="18"/>
        <v>-2.8919413176320625</v>
      </c>
      <c r="P403" s="14"/>
    </row>
    <row r="404" spans="3:16" s="12" customFormat="1" hidden="1" x14ac:dyDescent="0.3">
      <c r="C404" s="11">
        <f t="shared" si="20"/>
        <v>43866</v>
      </c>
      <c r="D404" s="12">
        <v>62673</v>
      </c>
      <c r="E404" s="12">
        <v>36657</v>
      </c>
      <c r="F404" s="12">
        <v>24860</v>
      </c>
      <c r="G404" s="12">
        <v>19241</v>
      </c>
      <c r="H404" s="11">
        <f t="shared" si="19"/>
        <v>43859</v>
      </c>
      <c r="I404" s="13">
        <f>Traffic!D402-Traffic!D395</f>
        <v>-520</v>
      </c>
      <c r="J404" s="13">
        <f>Traffic!D402-Table1[[#This Row],[List of Senders]]</f>
        <v>67652</v>
      </c>
      <c r="K404" s="13">
        <f>Table1[[#This Row],[List of Senders]]-Table1[[#This Row],[Amount Entry]]</f>
        <v>26016</v>
      </c>
      <c r="L404" s="13">
        <f>Table1[[#This Row],[Amount Entry]]-Table1[[#This Row],[UPI PIN Page]]</f>
        <v>11797</v>
      </c>
      <c r="M404" s="13">
        <f>Table1[[#This Row],[UPI PIN Page]]-Table1[[#This Row],[Successful Trasfers]]</f>
        <v>5619</v>
      </c>
      <c r="N404" s="14">
        <f>IFERROR((Table1[[#This Row],[Successful Trasfers]]-G397)/G397, "")</f>
        <v>-1.8115942028985508E-2</v>
      </c>
      <c r="O404" s="14">
        <f t="shared" si="18"/>
        <v>-2.8885665059320913</v>
      </c>
      <c r="P404" s="14"/>
    </row>
    <row r="405" spans="3:16" s="12" customFormat="1" hidden="1" x14ac:dyDescent="0.3">
      <c r="C405" s="11">
        <f t="shared" si="20"/>
        <v>43867</v>
      </c>
      <c r="D405" s="12">
        <v>63728</v>
      </c>
      <c r="E405" s="12">
        <v>37771</v>
      </c>
      <c r="F405" s="12">
        <v>25453</v>
      </c>
      <c r="G405" s="12">
        <v>20082</v>
      </c>
      <c r="H405" s="11">
        <f t="shared" si="19"/>
        <v>43860</v>
      </c>
      <c r="I405" s="13">
        <f>Traffic!D403-Traffic!D396</f>
        <v>-76</v>
      </c>
      <c r="J405" s="13">
        <f>Traffic!D403-Table1[[#This Row],[List of Senders]]</f>
        <v>66437</v>
      </c>
      <c r="K405" s="13">
        <f>Table1[[#This Row],[List of Senders]]-Table1[[#This Row],[Amount Entry]]</f>
        <v>25957</v>
      </c>
      <c r="L405" s="13">
        <f>Table1[[#This Row],[Amount Entry]]-Table1[[#This Row],[UPI PIN Page]]</f>
        <v>12318</v>
      </c>
      <c r="M405" s="13">
        <f>Table1[[#This Row],[UPI PIN Page]]-Table1[[#This Row],[Successful Trasfers]]</f>
        <v>5371</v>
      </c>
      <c r="N405" s="14">
        <f>IFERROR((Table1[[#This Row],[Successful Trasfers]]-G398)/G398, "")</f>
        <v>-4.7083312682757597E-3</v>
      </c>
      <c r="O405" s="14">
        <f t="shared" si="18"/>
        <v>-2.8867878605532611</v>
      </c>
      <c r="P405" s="14"/>
    </row>
    <row r="406" spans="3:16" s="12" customFormat="1" hidden="1" x14ac:dyDescent="0.3">
      <c r="C406" s="11">
        <f t="shared" si="20"/>
        <v>43868</v>
      </c>
      <c r="D406" s="12">
        <v>62689</v>
      </c>
      <c r="E406" s="12">
        <v>37500</v>
      </c>
      <c r="F406" s="12">
        <v>26118</v>
      </c>
      <c r="G406" s="12">
        <v>20186</v>
      </c>
      <c r="H406" s="11">
        <f t="shared" si="19"/>
        <v>43861</v>
      </c>
      <c r="I406" s="13">
        <f>Traffic!D404-Traffic!D397</f>
        <v>-427</v>
      </c>
      <c r="J406" s="13">
        <f>Traffic!D404-Table1[[#This Row],[List of Senders]]</f>
        <v>67642</v>
      </c>
      <c r="K406" s="13">
        <f>Table1[[#This Row],[List of Senders]]-Table1[[#This Row],[Amount Entry]]</f>
        <v>25189</v>
      </c>
      <c r="L406" s="13">
        <f>Table1[[#This Row],[Amount Entry]]-Table1[[#This Row],[UPI PIN Page]]</f>
        <v>11382</v>
      </c>
      <c r="M406" s="13">
        <f>Table1[[#This Row],[UPI PIN Page]]-Table1[[#This Row],[Successful Trasfers]]</f>
        <v>5932</v>
      </c>
      <c r="N406" s="14">
        <f>IFERROR((Table1[[#This Row],[Successful Trasfers]]-G399)/G399, "")</f>
        <v>5.2670004171881515E-2</v>
      </c>
      <c r="O406" s="14">
        <f t="shared" si="18"/>
        <v>-2.8824344160539228</v>
      </c>
      <c r="P406" s="14"/>
    </row>
    <row r="407" spans="3:16" s="12" customFormat="1" hidden="1" x14ac:dyDescent="0.3">
      <c r="C407" s="11">
        <f t="shared" si="20"/>
        <v>43869</v>
      </c>
      <c r="D407" s="12">
        <v>63101</v>
      </c>
      <c r="E407" s="12">
        <v>36100</v>
      </c>
      <c r="F407" s="12">
        <v>24558</v>
      </c>
      <c r="G407" s="12">
        <v>19459</v>
      </c>
      <c r="H407" s="11">
        <f t="shared" si="19"/>
        <v>43862</v>
      </c>
      <c r="I407" s="13">
        <f>Traffic!D405-Traffic!D398</f>
        <v>27</v>
      </c>
      <c r="J407" s="13">
        <f>Traffic!D405-Table1[[#This Row],[List of Senders]]</f>
        <v>67300</v>
      </c>
      <c r="K407" s="13">
        <f>Table1[[#This Row],[List of Senders]]-Table1[[#This Row],[Amount Entry]]</f>
        <v>27001</v>
      </c>
      <c r="L407" s="13">
        <f>Table1[[#This Row],[Amount Entry]]-Table1[[#This Row],[UPI PIN Page]]</f>
        <v>11542</v>
      </c>
      <c r="M407" s="13">
        <f>Table1[[#This Row],[UPI PIN Page]]-Table1[[#This Row],[Successful Trasfers]]</f>
        <v>5099</v>
      </c>
      <c r="N407" s="14">
        <f>IFERROR((Table1[[#This Row],[Successful Trasfers]]-G400)/G400, "")</f>
        <v>-1.8312985571587125E-2</v>
      </c>
      <c r="O407" s="14">
        <f t="shared" si="18"/>
        <v>-2.8779522475367565</v>
      </c>
      <c r="P407" s="14"/>
    </row>
    <row r="408" spans="3:16" s="12" customFormat="1" hidden="1" x14ac:dyDescent="0.3">
      <c r="C408" s="11">
        <f t="shared" si="20"/>
        <v>43870</v>
      </c>
      <c r="D408" s="12">
        <v>63000</v>
      </c>
      <c r="E408" s="12">
        <v>37056</v>
      </c>
      <c r="F408" s="12">
        <v>25446</v>
      </c>
      <c r="G408" s="12">
        <v>20173</v>
      </c>
      <c r="H408" s="11">
        <f t="shared" si="19"/>
        <v>43863</v>
      </c>
      <c r="I408" s="13">
        <f>Traffic!D406-Traffic!D399</f>
        <v>464</v>
      </c>
      <c r="J408" s="13">
        <f>Traffic!D406-Table1[[#This Row],[List of Senders]]</f>
        <v>67572</v>
      </c>
      <c r="K408" s="13">
        <f>Table1[[#This Row],[List of Senders]]-Table1[[#This Row],[Amount Entry]]</f>
        <v>25944</v>
      </c>
      <c r="L408" s="13">
        <f>Table1[[#This Row],[Amount Entry]]-Table1[[#This Row],[UPI PIN Page]]</f>
        <v>11610</v>
      </c>
      <c r="M408" s="13">
        <f>Table1[[#This Row],[UPI PIN Page]]-Table1[[#This Row],[Successful Trasfers]]</f>
        <v>5273</v>
      </c>
      <c r="N408" s="14">
        <f>IFERROR((Table1[[#This Row],[Successful Trasfers]]-G401)/G401, "")</f>
        <v>2.0229606028422595E-2</v>
      </c>
      <c r="O408" s="14">
        <f t="shared" si="18"/>
        <v>-2.8752405714187543</v>
      </c>
      <c r="P408" s="14"/>
    </row>
    <row r="409" spans="3:16" s="12" customFormat="1" hidden="1" x14ac:dyDescent="0.3">
      <c r="C409" s="11">
        <f t="shared" si="20"/>
        <v>43871</v>
      </c>
      <c r="D409" s="12">
        <v>62898</v>
      </c>
      <c r="E409" s="12">
        <v>37713</v>
      </c>
      <c r="F409" s="12">
        <v>25980</v>
      </c>
      <c r="G409" s="12">
        <v>20763</v>
      </c>
      <c r="H409" s="11">
        <f t="shared" si="19"/>
        <v>43864</v>
      </c>
      <c r="I409" s="13">
        <f>Traffic!D407-Traffic!D400</f>
        <v>142</v>
      </c>
      <c r="J409" s="13">
        <f>Traffic!D407-Table1[[#This Row],[List of Senders]]</f>
        <v>67380</v>
      </c>
      <c r="K409" s="13">
        <f>Table1[[#This Row],[List of Senders]]-Table1[[#This Row],[Amount Entry]]</f>
        <v>25185</v>
      </c>
      <c r="L409" s="13">
        <f>Table1[[#This Row],[Amount Entry]]-Table1[[#This Row],[UPI PIN Page]]</f>
        <v>11733</v>
      </c>
      <c r="M409" s="13">
        <f>Table1[[#This Row],[UPI PIN Page]]-Table1[[#This Row],[Successful Trasfers]]</f>
        <v>5217</v>
      </c>
      <c r="N409" s="14">
        <f>IFERROR((Table1[[#This Row],[Successful Trasfers]]-G402)/G402, "")</f>
        <v>4.8530451469548527E-2</v>
      </c>
      <c r="O409" s="14">
        <f t="shared" si="18"/>
        <v>-2.8707575334105808</v>
      </c>
      <c r="P409" s="14"/>
    </row>
    <row r="410" spans="3:16" s="12" customFormat="1" hidden="1" x14ac:dyDescent="0.3">
      <c r="C410" s="11">
        <f t="shared" si="20"/>
        <v>43872</v>
      </c>
      <c r="D410" s="12">
        <v>63232</v>
      </c>
      <c r="E410" s="12">
        <v>37844</v>
      </c>
      <c r="F410" s="12">
        <v>25503</v>
      </c>
      <c r="G410" s="12">
        <v>20155</v>
      </c>
      <c r="H410" s="11">
        <f t="shared" si="19"/>
        <v>43865</v>
      </c>
      <c r="I410" s="13">
        <f>Traffic!D408-Traffic!D401</f>
        <v>-304</v>
      </c>
      <c r="J410" s="13">
        <f>Traffic!D408-Table1[[#This Row],[List of Senders]]</f>
        <v>67251</v>
      </c>
      <c r="K410" s="13">
        <f>Table1[[#This Row],[List of Senders]]-Table1[[#This Row],[Amount Entry]]</f>
        <v>25388</v>
      </c>
      <c r="L410" s="13">
        <f>Table1[[#This Row],[Amount Entry]]-Table1[[#This Row],[UPI PIN Page]]</f>
        <v>12341</v>
      </c>
      <c r="M410" s="13">
        <f>Table1[[#This Row],[UPI PIN Page]]-Table1[[#This Row],[Successful Trasfers]]</f>
        <v>5348</v>
      </c>
      <c r="N410" s="14">
        <f>IFERROR((Table1[[#This Row],[Successful Trasfers]]-G403)/G403, "")</f>
        <v>2.5438819638768762E-2</v>
      </c>
      <c r="O410" s="14">
        <f t="shared" si="18"/>
        <v>-2.8664649525335322</v>
      </c>
      <c r="P410" s="14"/>
    </row>
    <row r="411" spans="3:16" s="12" customFormat="1" hidden="1" x14ac:dyDescent="0.3">
      <c r="C411" s="11">
        <f t="shared" si="20"/>
        <v>43873</v>
      </c>
      <c r="D411" s="12">
        <v>61794</v>
      </c>
      <c r="E411" s="12">
        <v>36236</v>
      </c>
      <c r="F411" s="12">
        <v>24879</v>
      </c>
      <c r="G411" s="12">
        <v>19617</v>
      </c>
      <c r="H411" s="11">
        <f t="shared" si="19"/>
        <v>43866</v>
      </c>
      <c r="I411" s="13">
        <f>Traffic!D409-Traffic!D402</f>
        <v>-177</v>
      </c>
      <c r="J411" s="13">
        <f>Traffic!D409-Table1[[#This Row],[List of Senders]]</f>
        <v>68354</v>
      </c>
      <c r="K411" s="13">
        <f>Table1[[#This Row],[List of Senders]]-Table1[[#This Row],[Amount Entry]]</f>
        <v>25558</v>
      </c>
      <c r="L411" s="13">
        <f>Table1[[#This Row],[Amount Entry]]-Table1[[#This Row],[UPI PIN Page]]</f>
        <v>11357</v>
      </c>
      <c r="M411" s="13">
        <f>Table1[[#This Row],[UPI PIN Page]]-Table1[[#This Row],[Successful Trasfers]]</f>
        <v>5262</v>
      </c>
      <c r="N411" s="14">
        <f>IFERROR((Table1[[#This Row],[Successful Trasfers]]-G404)/G404, "")</f>
        <v>1.9541603866742894E-2</v>
      </c>
      <c r="O411" s="14">
        <f t="shared" si="18"/>
        <v>-2.8619854481625553</v>
      </c>
      <c r="P411" s="14"/>
    </row>
    <row r="412" spans="3:16" s="12" customFormat="1" hidden="1" x14ac:dyDescent="0.3">
      <c r="C412" s="11">
        <f t="shared" si="20"/>
        <v>43874</v>
      </c>
      <c r="D412" s="12">
        <v>61971</v>
      </c>
      <c r="E412" s="12">
        <v>36507</v>
      </c>
      <c r="F412" s="12">
        <v>24883</v>
      </c>
      <c r="G412" s="12">
        <v>19777</v>
      </c>
      <c r="H412" s="11">
        <f t="shared" si="19"/>
        <v>43867</v>
      </c>
      <c r="I412" s="13">
        <f>Traffic!D410-Traffic!D403</f>
        <v>27</v>
      </c>
      <c r="J412" s="13">
        <f>Traffic!D410-Table1[[#This Row],[List of Senders]]</f>
        <v>68221</v>
      </c>
      <c r="K412" s="13">
        <f>Table1[[#This Row],[List of Senders]]-Table1[[#This Row],[Amount Entry]]</f>
        <v>25464</v>
      </c>
      <c r="L412" s="13">
        <f>Table1[[#This Row],[Amount Entry]]-Table1[[#This Row],[UPI PIN Page]]</f>
        <v>11624</v>
      </c>
      <c r="M412" s="13">
        <f>Table1[[#This Row],[UPI PIN Page]]-Table1[[#This Row],[Successful Trasfers]]</f>
        <v>5106</v>
      </c>
      <c r="N412" s="14">
        <f>IFERROR((Table1[[#This Row],[Successful Trasfers]]-G405)/G405, "")</f>
        <v>-1.518773030574644E-2</v>
      </c>
      <c r="O412" s="14">
        <f t="shared" si="18"/>
        <v>-2.8586845913718415</v>
      </c>
      <c r="P412" s="14"/>
    </row>
    <row r="413" spans="3:16" s="12" customFormat="1" hidden="1" x14ac:dyDescent="0.3">
      <c r="C413" s="11">
        <f t="shared" si="20"/>
        <v>43875</v>
      </c>
      <c r="D413" s="12">
        <v>63823</v>
      </c>
      <c r="E413" s="12">
        <v>38281</v>
      </c>
      <c r="F413" s="12">
        <v>26406</v>
      </c>
      <c r="G413" s="12">
        <v>20417</v>
      </c>
      <c r="H413" s="11">
        <f t="shared" si="19"/>
        <v>43868</v>
      </c>
      <c r="I413" s="13">
        <f>Traffic!D411-Traffic!D404</f>
        <v>589</v>
      </c>
      <c r="J413" s="13">
        <f>Traffic!D411-Table1[[#This Row],[List of Senders]]</f>
        <v>67097</v>
      </c>
      <c r="K413" s="13">
        <f>Table1[[#This Row],[List of Senders]]-Table1[[#This Row],[Amount Entry]]</f>
        <v>25542</v>
      </c>
      <c r="L413" s="13">
        <f>Table1[[#This Row],[Amount Entry]]-Table1[[#This Row],[UPI PIN Page]]</f>
        <v>11875</v>
      </c>
      <c r="M413" s="13">
        <f>Table1[[#This Row],[UPI PIN Page]]-Table1[[#This Row],[Successful Trasfers]]</f>
        <v>5989</v>
      </c>
      <c r="N413" s="14">
        <f>IFERROR((Table1[[#This Row],[Successful Trasfers]]-G406)/G406, "")</f>
        <v>1.1443574754780542E-2</v>
      </c>
      <c r="O413" s="14">
        <f t="shared" si="18"/>
        <v>-2.8549060966682198</v>
      </c>
      <c r="P413" s="14"/>
    </row>
    <row r="414" spans="3:16" s="12" customFormat="1" hidden="1" x14ac:dyDescent="0.3">
      <c r="C414" s="11">
        <f t="shared" si="20"/>
        <v>43876</v>
      </c>
      <c r="D414" s="12">
        <v>62044</v>
      </c>
      <c r="E414" s="12">
        <v>36171</v>
      </c>
      <c r="F414" s="12">
        <v>24856</v>
      </c>
      <c r="G414" s="12">
        <v>19146</v>
      </c>
      <c r="H414" s="11">
        <f t="shared" si="19"/>
        <v>43869</v>
      </c>
      <c r="I414" s="13">
        <f>Traffic!D412-Traffic!D405</f>
        <v>549</v>
      </c>
      <c r="J414" s="13">
        <f>Traffic!D412-Table1[[#This Row],[List of Senders]]</f>
        <v>68906</v>
      </c>
      <c r="K414" s="13">
        <f>Table1[[#This Row],[List of Senders]]-Table1[[#This Row],[Amount Entry]]</f>
        <v>25873</v>
      </c>
      <c r="L414" s="13">
        <f>Table1[[#This Row],[Amount Entry]]-Table1[[#This Row],[UPI PIN Page]]</f>
        <v>11315</v>
      </c>
      <c r="M414" s="13">
        <f>Table1[[#This Row],[UPI PIN Page]]-Table1[[#This Row],[Successful Trasfers]]</f>
        <v>5710</v>
      </c>
      <c r="N414" s="14">
        <f>IFERROR((Table1[[#This Row],[Successful Trasfers]]-G407)/G407, "")</f>
        <v>-1.6085102009352998E-2</v>
      </c>
      <c r="O414" s="14">
        <f t="shared" si="18"/>
        <v>-2.8502689932901371</v>
      </c>
      <c r="P414" s="14"/>
    </row>
    <row r="415" spans="3:16" s="12" customFormat="1" hidden="1" x14ac:dyDescent="0.3">
      <c r="C415" s="11">
        <f t="shared" si="20"/>
        <v>43877</v>
      </c>
      <c r="D415" s="12">
        <v>63872</v>
      </c>
      <c r="E415" s="12">
        <v>36611</v>
      </c>
      <c r="F415" s="12">
        <v>25543</v>
      </c>
      <c r="G415" s="12">
        <v>20288</v>
      </c>
      <c r="H415" s="11">
        <f t="shared" si="19"/>
        <v>43870</v>
      </c>
      <c r="I415" s="13">
        <f>Traffic!D413-Traffic!D406</f>
        <v>-406</v>
      </c>
      <c r="J415" s="13">
        <f>Traffic!D413-Table1[[#This Row],[List of Senders]]</f>
        <v>66294</v>
      </c>
      <c r="K415" s="13">
        <f>Table1[[#This Row],[List of Senders]]-Table1[[#This Row],[Amount Entry]]</f>
        <v>27261</v>
      </c>
      <c r="L415" s="13">
        <f>Table1[[#This Row],[Amount Entry]]-Table1[[#This Row],[UPI PIN Page]]</f>
        <v>11068</v>
      </c>
      <c r="M415" s="13">
        <f>Table1[[#This Row],[UPI PIN Page]]-Table1[[#This Row],[Successful Trasfers]]</f>
        <v>5255</v>
      </c>
      <c r="N415" s="14">
        <f>IFERROR((Table1[[#This Row],[Successful Trasfers]]-G408)/G408, "")</f>
        <v>5.7006890398056806E-3</v>
      </c>
      <c r="O415" s="14">
        <f t="shared" si="18"/>
        <v>-2.8488810068589769</v>
      </c>
      <c r="P415" s="14"/>
    </row>
    <row r="416" spans="3:16" s="12" customFormat="1" hidden="1" x14ac:dyDescent="0.3">
      <c r="C416" s="11">
        <f t="shared" si="20"/>
        <v>43878</v>
      </c>
      <c r="D416" s="12">
        <v>62546</v>
      </c>
      <c r="E416" s="12">
        <v>36020</v>
      </c>
      <c r="F416" s="12">
        <v>25037</v>
      </c>
      <c r="G416" s="12">
        <v>19879</v>
      </c>
      <c r="H416" s="11">
        <f t="shared" si="19"/>
        <v>43871</v>
      </c>
      <c r="I416" s="13">
        <f>Traffic!D414-Traffic!D407</f>
        <v>709</v>
      </c>
      <c r="J416" s="13">
        <f>Traffic!D414-Table1[[#This Row],[List of Senders]]</f>
        <v>68441</v>
      </c>
      <c r="K416" s="13">
        <f>Table1[[#This Row],[List of Senders]]-Table1[[#This Row],[Amount Entry]]</f>
        <v>26526</v>
      </c>
      <c r="L416" s="13">
        <f>Table1[[#This Row],[Amount Entry]]-Table1[[#This Row],[UPI PIN Page]]</f>
        <v>10983</v>
      </c>
      <c r="M416" s="13">
        <f>Table1[[#This Row],[UPI PIN Page]]-Table1[[#This Row],[Successful Trasfers]]</f>
        <v>5158</v>
      </c>
      <c r="N416" s="14">
        <f>IFERROR((Table1[[#This Row],[Successful Trasfers]]-G409)/G409, "")</f>
        <v>-4.2575735683668063E-2</v>
      </c>
      <c r="O416" s="14">
        <f t="shared" si="18"/>
        <v>-2.8442570282437747</v>
      </c>
      <c r="P416" s="14"/>
    </row>
    <row r="417" spans="3:16" s="12" customFormat="1" hidden="1" x14ac:dyDescent="0.3">
      <c r="C417" s="11">
        <f t="shared" si="20"/>
        <v>43879</v>
      </c>
      <c r="D417" s="12">
        <v>61689</v>
      </c>
      <c r="E417" s="12">
        <v>36125</v>
      </c>
      <c r="F417" s="12">
        <v>25009</v>
      </c>
      <c r="G417" s="12">
        <v>19677</v>
      </c>
      <c r="H417" s="11">
        <f t="shared" si="19"/>
        <v>43872</v>
      </c>
      <c r="I417" s="13">
        <f>Traffic!D415-Traffic!D408</f>
        <v>353</v>
      </c>
      <c r="J417" s="13">
        <f>Traffic!D415-Table1[[#This Row],[List of Senders]]</f>
        <v>69147</v>
      </c>
      <c r="K417" s="13">
        <f>Table1[[#This Row],[List of Senders]]-Table1[[#This Row],[Amount Entry]]</f>
        <v>25564</v>
      </c>
      <c r="L417" s="13">
        <f>Table1[[#This Row],[Amount Entry]]-Table1[[#This Row],[UPI PIN Page]]</f>
        <v>11116</v>
      </c>
      <c r="M417" s="13">
        <f>Table1[[#This Row],[UPI PIN Page]]-Table1[[#This Row],[Successful Trasfers]]</f>
        <v>5332</v>
      </c>
      <c r="N417" s="14">
        <f>IFERROR((Table1[[#This Row],[Successful Trasfers]]-G410)/G410, "")</f>
        <v>-2.371619945422972E-2</v>
      </c>
      <c r="O417" s="14">
        <f t="shared" si="18"/>
        <v>-2.8402029499179688</v>
      </c>
      <c r="P417" s="14"/>
    </row>
    <row r="418" spans="3:16" s="12" customFormat="1" hidden="1" x14ac:dyDescent="0.3">
      <c r="C418" s="11">
        <f t="shared" si="20"/>
        <v>43880</v>
      </c>
      <c r="D418" s="12">
        <v>63299</v>
      </c>
      <c r="E418" s="12">
        <v>36327</v>
      </c>
      <c r="F418" s="12">
        <v>24880</v>
      </c>
      <c r="G418" s="12">
        <v>19749</v>
      </c>
      <c r="H418" s="11">
        <f t="shared" si="19"/>
        <v>43873</v>
      </c>
      <c r="I418" s="13">
        <f>Traffic!D416-Traffic!D409</f>
        <v>582</v>
      </c>
      <c r="J418" s="13">
        <f>Traffic!D416-Table1[[#This Row],[List of Senders]]</f>
        <v>67431</v>
      </c>
      <c r="K418" s="13">
        <f>Table1[[#This Row],[List of Senders]]-Table1[[#This Row],[Amount Entry]]</f>
        <v>26972</v>
      </c>
      <c r="L418" s="13">
        <f>Table1[[#This Row],[Amount Entry]]-Table1[[#This Row],[UPI PIN Page]]</f>
        <v>11447</v>
      </c>
      <c r="M418" s="13">
        <f>Table1[[#This Row],[UPI PIN Page]]-Table1[[#This Row],[Successful Trasfers]]</f>
        <v>5131</v>
      </c>
      <c r="N418" s="14">
        <f>IFERROR((Table1[[#This Row],[Successful Trasfers]]-G411)/G411, "")</f>
        <v>6.7288576234898305E-3</v>
      </c>
      <c r="O418" s="14">
        <f t="shared" si="18"/>
        <v>-2.8366803969167105</v>
      </c>
      <c r="P418" s="14"/>
    </row>
    <row r="419" spans="3:16" s="12" customFormat="1" hidden="1" x14ac:dyDescent="0.3">
      <c r="C419" s="11">
        <f t="shared" si="20"/>
        <v>43881</v>
      </c>
      <c r="D419" s="12">
        <v>65217</v>
      </c>
      <c r="E419" s="12">
        <v>39032</v>
      </c>
      <c r="F419" s="12">
        <v>26206</v>
      </c>
      <c r="G419" s="12">
        <v>20511</v>
      </c>
      <c r="H419" s="11">
        <f t="shared" si="19"/>
        <v>43874</v>
      </c>
      <c r="I419" s="13">
        <f>Traffic!D417-Traffic!D410</f>
        <v>766</v>
      </c>
      <c r="J419" s="13">
        <f>Traffic!D417-Table1[[#This Row],[List of Senders]]</f>
        <v>65741</v>
      </c>
      <c r="K419" s="13">
        <f>Table1[[#This Row],[List of Senders]]-Table1[[#This Row],[Amount Entry]]</f>
        <v>26185</v>
      </c>
      <c r="L419" s="13">
        <f>Table1[[#This Row],[Amount Entry]]-Table1[[#This Row],[UPI PIN Page]]</f>
        <v>12826</v>
      </c>
      <c r="M419" s="13">
        <f>Table1[[#This Row],[UPI PIN Page]]-Table1[[#This Row],[Successful Trasfers]]</f>
        <v>5695</v>
      </c>
      <c r="N419" s="14">
        <f>IFERROR((Table1[[#This Row],[Successful Trasfers]]-G412)/G412, "")</f>
        <v>3.711381908277292E-2</v>
      </c>
      <c r="O419" s="14">
        <f t="shared" si="18"/>
        <v>-2.832943570485571</v>
      </c>
      <c r="P419" s="14"/>
    </row>
    <row r="420" spans="3:16" s="12" customFormat="1" hidden="1" x14ac:dyDescent="0.3">
      <c r="C420" s="11">
        <f t="shared" si="20"/>
        <v>43882</v>
      </c>
      <c r="D420" s="12">
        <v>63285</v>
      </c>
      <c r="E420" s="12">
        <v>36698</v>
      </c>
      <c r="F420" s="12">
        <v>25648</v>
      </c>
      <c r="G420" s="12">
        <v>20023</v>
      </c>
      <c r="H420" s="11">
        <f t="shared" si="19"/>
        <v>43875</v>
      </c>
      <c r="I420" s="13">
        <f>Traffic!D418-Traffic!D411</f>
        <v>132</v>
      </c>
      <c r="J420" s="13">
        <f>Traffic!D418-Table1[[#This Row],[List of Senders]]</f>
        <v>67767</v>
      </c>
      <c r="K420" s="13">
        <f>Table1[[#This Row],[List of Senders]]-Table1[[#This Row],[Amount Entry]]</f>
        <v>26587</v>
      </c>
      <c r="L420" s="13">
        <f>Table1[[#This Row],[Amount Entry]]-Table1[[#This Row],[UPI PIN Page]]</f>
        <v>11050</v>
      </c>
      <c r="M420" s="13">
        <f>Table1[[#This Row],[UPI PIN Page]]-Table1[[#This Row],[Successful Trasfers]]</f>
        <v>5625</v>
      </c>
      <c r="N420" s="14">
        <f>IFERROR((Table1[[#This Row],[Successful Trasfers]]-G413)/G413, "")</f>
        <v>-1.9297644120095998E-2</v>
      </c>
      <c r="O420" s="14">
        <f t="shared" si="18"/>
        <v>-2.8282801159336772</v>
      </c>
      <c r="P420" s="14"/>
    </row>
    <row r="421" spans="3:16" s="12" customFormat="1" hidden="1" x14ac:dyDescent="0.3">
      <c r="C421" s="11">
        <f t="shared" si="20"/>
        <v>43883</v>
      </c>
      <c r="D421" s="12">
        <v>64504</v>
      </c>
      <c r="E421" s="12">
        <v>37276</v>
      </c>
      <c r="F421" s="12">
        <v>25153</v>
      </c>
      <c r="G421" s="12">
        <v>19928</v>
      </c>
      <c r="H421" s="11">
        <f t="shared" si="19"/>
        <v>43876</v>
      </c>
      <c r="I421" s="13">
        <f>Traffic!D419-Traffic!D412</f>
        <v>-874</v>
      </c>
      <c r="J421" s="13">
        <f>Traffic!D419-Table1[[#This Row],[List of Senders]]</f>
        <v>65572</v>
      </c>
      <c r="K421" s="13">
        <f>Table1[[#This Row],[List of Senders]]-Table1[[#This Row],[Amount Entry]]</f>
        <v>27228</v>
      </c>
      <c r="L421" s="13">
        <f>Table1[[#This Row],[Amount Entry]]-Table1[[#This Row],[UPI PIN Page]]</f>
        <v>12123</v>
      </c>
      <c r="M421" s="13">
        <f>Table1[[#This Row],[UPI PIN Page]]-Table1[[#This Row],[Successful Trasfers]]</f>
        <v>5225</v>
      </c>
      <c r="N421" s="14">
        <f>IFERROR((Table1[[#This Row],[Successful Trasfers]]-G414)/G414, "")</f>
        <v>4.0844040530659147E-2</v>
      </c>
      <c r="O421" s="14">
        <f t="shared" si="18"/>
        <v>-2.8239160125978184</v>
      </c>
      <c r="P421" s="14"/>
    </row>
    <row r="422" spans="3:16" s="12" customFormat="1" hidden="1" x14ac:dyDescent="0.3">
      <c r="C422" s="11">
        <f t="shared" si="20"/>
        <v>43884</v>
      </c>
      <c r="D422" s="12">
        <v>64300</v>
      </c>
      <c r="E422" s="12">
        <v>37036</v>
      </c>
      <c r="F422" s="12">
        <v>25677</v>
      </c>
      <c r="G422" s="12">
        <v>19976</v>
      </c>
      <c r="H422" s="11">
        <f t="shared" si="19"/>
        <v>43877</v>
      </c>
      <c r="I422" s="13">
        <f>Traffic!D420-Traffic!D413</f>
        <v>738</v>
      </c>
      <c r="J422" s="13">
        <f>Traffic!D420-Table1[[#This Row],[List of Senders]]</f>
        <v>66604</v>
      </c>
      <c r="K422" s="13">
        <f>Table1[[#This Row],[List of Senders]]-Table1[[#This Row],[Amount Entry]]</f>
        <v>27264</v>
      </c>
      <c r="L422" s="13">
        <f>Table1[[#This Row],[Amount Entry]]-Table1[[#This Row],[UPI PIN Page]]</f>
        <v>11359</v>
      </c>
      <c r="M422" s="13">
        <f>Table1[[#This Row],[UPI PIN Page]]-Table1[[#This Row],[Successful Trasfers]]</f>
        <v>5701</v>
      </c>
      <c r="N422" s="14">
        <f>IFERROR((Table1[[#This Row],[Successful Trasfers]]-G415)/G415, "")</f>
        <v>-1.5378548895899053E-2</v>
      </c>
      <c r="O422" s="14">
        <f t="shared" si="18"/>
        <v>-2.8197240980354681</v>
      </c>
      <c r="P422" s="14"/>
    </row>
    <row r="423" spans="3:16" s="12" customFormat="1" hidden="1" x14ac:dyDescent="0.3">
      <c r="C423" s="11">
        <f t="shared" si="20"/>
        <v>43885</v>
      </c>
      <c r="D423" s="12">
        <v>64256</v>
      </c>
      <c r="E423" s="12">
        <v>38431</v>
      </c>
      <c r="F423" s="12">
        <v>26317</v>
      </c>
      <c r="G423" s="12">
        <v>20958</v>
      </c>
      <c r="H423" s="11">
        <f t="shared" si="19"/>
        <v>43878</v>
      </c>
      <c r="I423" s="13">
        <f>Traffic!D421-Traffic!D414</f>
        <v>-252</v>
      </c>
      <c r="J423" s="13">
        <f>Traffic!D421-Table1[[#This Row],[List of Senders]]</f>
        <v>66479</v>
      </c>
      <c r="K423" s="13">
        <f>Table1[[#This Row],[List of Senders]]-Table1[[#This Row],[Amount Entry]]</f>
        <v>25825</v>
      </c>
      <c r="L423" s="13">
        <f>Table1[[#This Row],[Amount Entry]]-Table1[[#This Row],[UPI PIN Page]]</f>
        <v>12114</v>
      </c>
      <c r="M423" s="13">
        <f>Table1[[#This Row],[UPI PIN Page]]-Table1[[#This Row],[Successful Trasfers]]</f>
        <v>5359</v>
      </c>
      <c r="N423" s="14">
        <f>IFERROR((Table1[[#This Row],[Successful Trasfers]]-G416)/G416, "")</f>
        <v>5.4278384224558579E-2</v>
      </c>
      <c r="O423" s="14">
        <f t="shared" si="18"/>
        <v>-2.8154309934306019</v>
      </c>
      <c r="P423" s="14"/>
    </row>
    <row r="424" spans="3:16" s="12" customFormat="1" hidden="1" x14ac:dyDescent="0.3">
      <c r="C424" s="11">
        <f t="shared" si="20"/>
        <v>43886</v>
      </c>
      <c r="D424" s="12">
        <v>62080</v>
      </c>
      <c r="E424" s="12">
        <v>36316</v>
      </c>
      <c r="F424" s="12">
        <v>25177</v>
      </c>
      <c r="G424" s="12">
        <v>19645</v>
      </c>
      <c r="H424" s="11">
        <f t="shared" si="19"/>
        <v>43879</v>
      </c>
      <c r="I424" s="13">
        <f>Traffic!D422-Traffic!D415</f>
        <v>-332</v>
      </c>
      <c r="J424" s="13">
        <f>Traffic!D422-Table1[[#This Row],[List of Senders]]</f>
        <v>68424</v>
      </c>
      <c r="K424" s="13">
        <f>Table1[[#This Row],[List of Senders]]-Table1[[#This Row],[Amount Entry]]</f>
        <v>25764</v>
      </c>
      <c r="L424" s="13">
        <f>Table1[[#This Row],[Amount Entry]]-Table1[[#This Row],[UPI PIN Page]]</f>
        <v>11139</v>
      </c>
      <c r="M424" s="13">
        <f>Table1[[#This Row],[UPI PIN Page]]-Table1[[#This Row],[Successful Trasfers]]</f>
        <v>5532</v>
      </c>
      <c r="N424" s="14">
        <f>IFERROR((Table1[[#This Row],[Successful Trasfers]]-G417)/G417, "")</f>
        <v>-1.6262641662855111E-3</v>
      </c>
      <c r="O424" s="14">
        <f t="shared" si="18"/>
        <v>-2.8114224297868931</v>
      </c>
      <c r="P424" s="14"/>
    </row>
    <row r="425" spans="3:16" s="12" customFormat="1" hidden="1" x14ac:dyDescent="0.3">
      <c r="C425" s="11">
        <f t="shared" si="20"/>
        <v>43887</v>
      </c>
      <c r="D425" s="12">
        <v>63746</v>
      </c>
      <c r="E425" s="12">
        <v>37941</v>
      </c>
      <c r="F425" s="12">
        <v>25803</v>
      </c>
      <c r="G425" s="12">
        <v>20443</v>
      </c>
      <c r="H425" s="11">
        <f t="shared" si="19"/>
        <v>43880</v>
      </c>
      <c r="I425" s="13">
        <f>Traffic!D423-Traffic!D416</f>
        <v>-289</v>
      </c>
      <c r="J425" s="13">
        <f>Traffic!D423-Table1[[#This Row],[List of Senders]]</f>
        <v>66695</v>
      </c>
      <c r="K425" s="13">
        <f>Table1[[#This Row],[List of Senders]]-Table1[[#This Row],[Amount Entry]]</f>
        <v>25805</v>
      </c>
      <c r="L425" s="13">
        <f>Table1[[#This Row],[Amount Entry]]-Table1[[#This Row],[UPI PIN Page]]</f>
        <v>12138</v>
      </c>
      <c r="M425" s="13">
        <f>Table1[[#This Row],[UPI PIN Page]]-Table1[[#This Row],[Successful Trasfers]]</f>
        <v>5360</v>
      </c>
      <c r="N425" s="14">
        <f>IFERROR((Table1[[#This Row],[Successful Trasfers]]-G418)/G418, "")</f>
        <v>3.5141019798470806E-2</v>
      </c>
      <c r="O425" s="14">
        <f t="shared" si="18"/>
        <v>-2.8079497193028105</v>
      </c>
      <c r="P425" s="14"/>
    </row>
    <row r="426" spans="3:16" s="12" customFormat="1" hidden="1" x14ac:dyDescent="0.3">
      <c r="C426" s="11">
        <f t="shared" si="20"/>
        <v>43888</v>
      </c>
      <c r="D426" s="12">
        <v>62875</v>
      </c>
      <c r="E426" s="12">
        <v>36989</v>
      </c>
      <c r="F426" s="12">
        <v>25829</v>
      </c>
      <c r="G426" s="12">
        <v>19963</v>
      </c>
      <c r="H426" s="11">
        <f t="shared" si="19"/>
        <v>43881</v>
      </c>
      <c r="I426" s="13">
        <f>Traffic!D424-Traffic!D417</f>
        <v>-22</v>
      </c>
      <c r="J426" s="13">
        <f>Traffic!D424-Table1[[#This Row],[List of Senders]]</f>
        <v>68061</v>
      </c>
      <c r="K426" s="13">
        <f>Table1[[#This Row],[List of Senders]]-Table1[[#This Row],[Amount Entry]]</f>
        <v>25886</v>
      </c>
      <c r="L426" s="13">
        <f>Table1[[#This Row],[Amount Entry]]-Table1[[#This Row],[UPI PIN Page]]</f>
        <v>11160</v>
      </c>
      <c r="M426" s="13">
        <f>Table1[[#This Row],[UPI PIN Page]]-Table1[[#This Row],[Successful Trasfers]]</f>
        <v>5866</v>
      </c>
      <c r="N426" s="14">
        <f>IFERROR((Table1[[#This Row],[Successful Trasfers]]-G419)/G419, "")</f>
        <v>-2.6717371166691043E-2</v>
      </c>
      <c r="O426" s="14">
        <f t="shared" si="18"/>
        <v>-2.8032159480685976</v>
      </c>
      <c r="P426" s="14"/>
    </row>
    <row r="427" spans="3:16" s="12" customFormat="1" hidden="1" x14ac:dyDescent="0.3">
      <c r="C427" s="11">
        <f t="shared" si="20"/>
        <v>43889</v>
      </c>
      <c r="D427" s="12">
        <v>62916</v>
      </c>
      <c r="E427" s="12">
        <v>36937</v>
      </c>
      <c r="F427" s="12">
        <v>25279</v>
      </c>
      <c r="G427" s="12">
        <v>19795</v>
      </c>
      <c r="H427" s="11">
        <f t="shared" si="19"/>
        <v>43882</v>
      </c>
      <c r="I427" s="13">
        <f>Traffic!D425-Traffic!D418</f>
        <v>-86</v>
      </c>
      <c r="J427" s="13">
        <f>Traffic!D425-Table1[[#This Row],[List of Senders]]</f>
        <v>68050</v>
      </c>
      <c r="K427" s="13">
        <f>Table1[[#This Row],[List of Senders]]-Table1[[#This Row],[Amount Entry]]</f>
        <v>25979</v>
      </c>
      <c r="L427" s="13">
        <f>Table1[[#This Row],[Amount Entry]]-Table1[[#This Row],[UPI PIN Page]]</f>
        <v>11658</v>
      </c>
      <c r="M427" s="13">
        <f>Table1[[#This Row],[UPI PIN Page]]-Table1[[#This Row],[Successful Trasfers]]</f>
        <v>5484</v>
      </c>
      <c r="N427" s="14">
        <f>IFERROR((Table1[[#This Row],[Successful Trasfers]]-G420)/G420, "")</f>
        <v>-1.1386905059181942E-2</v>
      </c>
      <c r="O427" s="14">
        <f t="shared" si="18"/>
        <v>-2.7989154848707201</v>
      </c>
      <c r="P427" s="14"/>
    </row>
    <row r="428" spans="3:16" s="12" customFormat="1" hidden="1" x14ac:dyDescent="0.3">
      <c r="C428" s="11">
        <f t="shared" si="20"/>
        <v>43890</v>
      </c>
      <c r="D428" s="12">
        <v>63503</v>
      </c>
      <c r="E428" s="12">
        <v>37168</v>
      </c>
      <c r="F428" s="12">
        <v>25471</v>
      </c>
      <c r="G428" s="12">
        <v>19915</v>
      </c>
      <c r="H428" s="11">
        <f t="shared" si="19"/>
        <v>43883</v>
      </c>
      <c r="I428" s="13">
        <f>Traffic!D426-Traffic!D419</f>
        <v>135</v>
      </c>
      <c r="J428" s="13">
        <f>Traffic!D426-Table1[[#This Row],[List of Senders]]</f>
        <v>66708</v>
      </c>
      <c r="K428" s="13">
        <f>Table1[[#This Row],[List of Senders]]-Table1[[#This Row],[Amount Entry]]</f>
        <v>26335</v>
      </c>
      <c r="L428" s="13">
        <f>Table1[[#This Row],[Amount Entry]]-Table1[[#This Row],[UPI PIN Page]]</f>
        <v>11697</v>
      </c>
      <c r="M428" s="13">
        <f>Table1[[#This Row],[UPI PIN Page]]-Table1[[#This Row],[Successful Trasfers]]</f>
        <v>5556</v>
      </c>
      <c r="N428" s="14">
        <f>IFERROR((Table1[[#This Row],[Successful Trasfers]]-G421)/G421, "")</f>
        <v>-6.5234845443596951E-4</v>
      </c>
      <c r="O428" s="14">
        <f t="shared" si="18"/>
        <v>-2.794990340519067</v>
      </c>
      <c r="P428" s="14"/>
    </row>
    <row r="429" spans="3:16" s="12" customFormat="1" hidden="1" x14ac:dyDescent="0.3">
      <c r="C429" s="11">
        <f t="shared" si="20"/>
        <v>43891</v>
      </c>
      <c r="D429" s="12">
        <v>61932</v>
      </c>
      <c r="E429" s="12">
        <v>36081</v>
      </c>
      <c r="F429" s="12">
        <v>24892</v>
      </c>
      <c r="G429" s="12">
        <v>19796</v>
      </c>
      <c r="H429" s="11">
        <f t="shared" si="19"/>
        <v>43884</v>
      </c>
      <c r="I429" s="13">
        <f>Traffic!D427-Traffic!D420</f>
        <v>-410</v>
      </c>
      <c r="J429" s="13">
        <f>Traffic!D427-Table1[[#This Row],[List of Senders]]</f>
        <v>68562</v>
      </c>
      <c r="K429" s="13">
        <f>Table1[[#This Row],[List of Senders]]-Table1[[#This Row],[Amount Entry]]</f>
        <v>25851</v>
      </c>
      <c r="L429" s="13">
        <f>Table1[[#This Row],[Amount Entry]]-Table1[[#This Row],[UPI PIN Page]]</f>
        <v>11189</v>
      </c>
      <c r="M429" s="13">
        <f>Table1[[#This Row],[UPI PIN Page]]-Table1[[#This Row],[Successful Trasfers]]</f>
        <v>5096</v>
      </c>
      <c r="N429" s="14">
        <f>IFERROR((Table1[[#This Row],[Successful Trasfers]]-G422)/G422, "")</f>
        <v>-9.010812975570685E-3</v>
      </c>
      <c r="O429" s="14">
        <f t="shared" si="18"/>
        <v>-2.7907751456464851</v>
      </c>
      <c r="P429" s="14"/>
    </row>
    <row r="430" spans="3:16" s="12" customFormat="1" hidden="1" x14ac:dyDescent="0.3">
      <c r="C430" s="11">
        <f t="shared" si="20"/>
        <v>43892</v>
      </c>
      <c r="D430" s="12">
        <v>62906</v>
      </c>
      <c r="E430" s="12">
        <v>37378</v>
      </c>
      <c r="F430" s="12">
        <v>25409</v>
      </c>
      <c r="G430" s="12">
        <v>20258</v>
      </c>
      <c r="H430" s="11">
        <f t="shared" si="19"/>
        <v>43885</v>
      </c>
      <c r="I430" s="13">
        <f>Traffic!D428-Traffic!D421</f>
        <v>-466</v>
      </c>
      <c r="J430" s="13">
        <f>Traffic!D428-Table1[[#This Row],[List of Senders]]</f>
        <v>67363</v>
      </c>
      <c r="K430" s="13">
        <f>Table1[[#This Row],[List of Senders]]-Table1[[#This Row],[Amount Entry]]</f>
        <v>25528</v>
      </c>
      <c r="L430" s="13">
        <f>Table1[[#This Row],[Amount Entry]]-Table1[[#This Row],[UPI PIN Page]]</f>
        <v>11969</v>
      </c>
      <c r="M430" s="13">
        <f>Table1[[#This Row],[UPI PIN Page]]-Table1[[#This Row],[Successful Trasfers]]</f>
        <v>5151</v>
      </c>
      <c r="N430" s="14">
        <f>IFERROR((Table1[[#This Row],[Successful Trasfers]]-G423)/G423, "")</f>
        <v>-3.3400133600534405E-2</v>
      </c>
      <c r="O430" s="14">
        <f t="shared" si="18"/>
        <v>-2.786835980151845</v>
      </c>
      <c r="P430" s="14"/>
    </row>
    <row r="431" spans="3:16" s="12" customFormat="1" hidden="1" x14ac:dyDescent="0.3">
      <c r="C431" s="11">
        <f t="shared" si="20"/>
        <v>43893</v>
      </c>
      <c r="D431" s="12">
        <v>63259</v>
      </c>
      <c r="E431" s="12">
        <v>37518</v>
      </c>
      <c r="F431" s="12">
        <v>25639</v>
      </c>
      <c r="G431" s="12">
        <v>20449</v>
      </c>
      <c r="H431" s="11">
        <f t="shared" si="19"/>
        <v>43886</v>
      </c>
      <c r="I431" s="13">
        <f>Traffic!D429-Traffic!D422</f>
        <v>495</v>
      </c>
      <c r="J431" s="13">
        <f>Traffic!D429-Table1[[#This Row],[List of Senders]]</f>
        <v>67740</v>
      </c>
      <c r="K431" s="13">
        <f>Table1[[#This Row],[List of Senders]]-Table1[[#This Row],[Amount Entry]]</f>
        <v>25741</v>
      </c>
      <c r="L431" s="13">
        <f>Table1[[#This Row],[Amount Entry]]-Table1[[#This Row],[UPI PIN Page]]</f>
        <v>11879</v>
      </c>
      <c r="M431" s="13">
        <f>Table1[[#This Row],[UPI PIN Page]]-Table1[[#This Row],[Successful Trasfers]]</f>
        <v>5190</v>
      </c>
      <c r="N431" s="14">
        <f>IFERROR((Table1[[#This Row],[Successful Trasfers]]-G424)/G424, "")</f>
        <v>4.092644438788496E-2</v>
      </c>
      <c r="O431" s="14">
        <f t="shared" si="18"/>
        <v>-2.7821156603759278</v>
      </c>
      <c r="P431" s="14"/>
    </row>
    <row r="432" spans="3:16" s="12" customFormat="1" hidden="1" x14ac:dyDescent="0.3">
      <c r="C432" s="11">
        <f t="shared" si="20"/>
        <v>43894</v>
      </c>
      <c r="D432" s="12">
        <v>64251</v>
      </c>
      <c r="E432" s="12">
        <v>38287</v>
      </c>
      <c r="F432" s="12">
        <v>26525</v>
      </c>
      <c r="G432" s="12">
        <v>20464</v>
      </c>
      <c r="H432" s="11">
        <f t="shared" si="19"/>
        <v>43887</v>
      </c>
      <c r="I432" s="13">
        <f>Traffic!D430-Traffic!D423</f>
        <v>152</v>
      </c>
      <c r="J432" s="13">
        <f>Traffic!D430-Table1[[#This Row],[List of Senders]]</f>
        <v>66342</v>
      </c>
      <c r="K432" s="13">
        <f>Table1[[#This Row],[List of Senders]]-Table1[[#This Row],[Amount Entry]]</f>
        <v>25964</v>
      </c>
      <c r="L432" s="13">
        <f>Table1[[#This Row],[Amount Entry]]-Table1[[#This Row],[UPI PIN Page]]</f>
        <v>11762</v>
      </c>
      <c r="M432" s="13">
        <f>Table1[[#This Row],[UPI PIN Page]]-Table1[[#This Row],[Successful Trasfers]]</f>
        <v>6061</v>
      </c>
      <c r="N432" s="14">
        <f>IFERROR((Table1[[#This Row],[Successful Trasfers]]-G425)/G425, "")</f>
        <v>1.0272464902411583E-3</v>
      </c>
      <c r="O432" s="14">
        <f t="shared" si="18"/>
        <v>-2.7773323680716429</v>
      </c>
      <c r="P432" s="14"/>
    </row>
    <row r="433" spans="3:16" s="12" customFormat="1" hidden="1" x14ac:dyDescent="0.3">
      <c r="C433" s="11">
        <f t="shared" si="20"/>
        <v>43895</v>
      </c>
      <c r="D433" s="12">
        <v>63003</v>
      </c>
      <c r="E433" s="12">
        <v>36214</v>
      </c>
      <c r="F433" s="12">
        <v>24310</v>
      </c>
      <c r="G433" s="12">
        <v>19178</v>
      </c>
      <c r="H433" s="11">
        <f t="shared" si="19"/>
        <v>43888</v>
      </c>
      <c r="I433" s="13">
        <f>Traffic!D431-Traffic!D424</f>
        <v>-520</v>
      </c>
      <c r="J433" s="13">
        <f>Traffic!D431-Table1[[#This Row],[List of Senders]]</f>
        <v>67413</v>
      </c>
      <c r="K433" s="13">
        <f>Table1[[#This Row],[List of Senders]]-Table1[[#This Row],[Amount Entry]]</f>
        <v>26789</v>
      </c>
      <c r="L433" s="13">
        <f>Table1[[#This Row],[Amount Entry]]-Table1[[#This Row],[UPI PIN Page]]</f>
        <v>11904</v>
      </c>
      <c r="M433" s="13">
        <f>Table1[[#This Row],[UPI PIN Page]]-Table1[[#This Row],[Successful Trasfers]]</f>
        <v>5132</v>
      </c>
      <c r="N433" s="14">
        <f>IFERROR((Table1[[#This Row],[Successful Trasfers]]-G426)/G426, "")</f>
        <v>-3.9322747082101886E-2</v>
      </c>
      <c r="O433" s="14">
        <f t="shared" si="18"/>
        <v>-2.7725437052315711</v>
      </c>
      <c r="P433" s="14"/>
    </row>
    <row r="434" spans="3:16" s="12" customFormat="1" hidden="1" x14ac:dyDescent="0.3">
      <c r="C434" s="11">
        <f t="shared" si="20"/>
        <v>43896</v>
      </c>
      <c r="D434" s="12">
        <v>64311</v>
      </c>
      <c r="E434" s="12">
        <v>37506</v>
      </c>
      <c r="F434" s="12">
        <v>25219</v>
      </c>
      <c r="G434" s="12">
        <v>19814</v>
      </c>
      <c r="H434" s="11">
        <f t="shared" si="19"/>
        <v>43889</v>
      </c>
      <c r="I434" s="13">
        <f>Traffic!D432-Traffic!D425</f>
        <v>-886</v>
      </c>
      <c r="J434" s="13">
        <f>Traffic!D432-Table1[[#This Row],[List of Senders]]</f>
        <v>65769</v>
      </c>
      <c r="K434" s="13">
        <f>Table1[[#This Row],[List of Senders]]-Table1[[#This Row],[Amount Entry]]</f>
        <v>26805</v>
      </c>
      <c r="L434" s="13">
        <f>Table1[[#This Row],[Amount Entry]]-Table1[[#This Row],[UPI PIN Page]]</f>
        <v>12287</v>
      </c>
      <c r="M434" s="13">
        <f>Table1[[#This Row],[UPI PIN Page]]-Table1[[#This Row],[Successful Trasfers]]</f>
        <v>5405</v>
      </c>
      <c r="N434" s="14">
        <f>IFERROR((Table1[[#This Row],[Successful Trasfers]]-G427)/G427, "")</f>
        <v>9.5983834301591306E-4</v>
      </c>
      <c r="O434" s="14">
        <f t="shared" si="18"/>
        <v>-2.7708711369396908</v>
      </c>
      <c r="P434" s="14"/>
    </row>
    <row r="435" spans="3:16" s="12" customFormat="1" hidden="1" x14ac:dyDescent="0.3">
      <c r="C435" s="11">
        <f t="shared" si="20"/>
        <v>43897</v>
      </c>
      <c r="D435" s="12">
        <v>64235</v>
      </c>
      <c r="E435" s="12">
        <v>36890</v>
      </c>
      <c r="F435" s="12">
        <v>25461</v>
      </c>
      <c r="G435" s="12">
        <v>19969</v>
      </c>
      <c r="H435" s="11">
        <f t="shared" si="19"/>
        <v>43890</v>
      </c>
      <c r="I435" s="13">
        <f>Traffic!D433-Traffic!D426</f>
        <v>801</v>
      </c>
      <c r="J435" s="13">
        <f>Traffic!D433-Table1[[#This Row],[List of Senders]]</f>
        <v>66777</v>
      </c>
      <c r="K435" s="13">
        <f>Table1[[#This Row],[List of Senders]]-Table1[[#This Row],[Amount Entry]]</f>
        <v>27345</v>
      </c>
      <c r="L435" s="13">
        <f>Table1[[#This Row],[Amount Entry]]-Table1[[#This Row],[UPI PIN Page]]</f>
        <v>11429</v>
      </c>
      <c r="M435" s="13">
        <f>Table1[[#This Row],[UPI PIN Page]]-Table1[[#This Row],[Successful Trasfers]]</f>
        <v>5492</v>
      </c>
      <c r="N435" s="14">
        <f>IFERROR((Table1[[#This Row],[Successful Trasfers]]-G428)/G428, "")</f>
        <v>2.7115239769018328E-3</v>
      </c>
      <c r="O435" s="14">
        <f t="shared" si="18"/>
        <v>-2.7668499569405109</v>
      </c>
      <c r="P435" s="14"/>
    </row>
    <row r="436" spans="3:16" s="12" customFormat="1" hidden="1" x14ac:dyDescent="0.3">
      <c r="C436" s="11">
        <f t="shared" si="20"/>
        <v>43898</v>
      </c>
      <c r="D436" s="12">
        <v>62318</v>
      </c>
      <c r="E436" s="12">
        <v>36019</v>
      </c>
      <c r="F436" s="12">
        <v>24806</v>
      </c>
      <c r="G436" s="12">
        <v>19517</v>
      </c>
      <c r="H436" s="11">
        <f t="shared" si="19"/>
        <v>43891</v>
      </c>
      <c r="I436" s="13">
        <f>Traffic!D434-Traffic!D427</f>
        <v>43</v>
      </c>
      <c r="J436" s="13">
        <f>Traffic!D434-Table1[[#This Row],[List of Senders]]</f>
        <v>68219</v>
      </c>
      <c r="K436" s="13">
        <f>Table1[[#This Row],[List of Senders]]-Table1[[#This Row],[Amount Entry]]</f>
        <v>26299</v>
      </c>
      <c r="L436" s="13">
        <f>Table1[[#This Row],[Amount Entry]]-Table1[[#This Row],[UPI PIN Page]]</f>
        <v>11213</v>
      </c>
      <c r="M436" s="13">
        <f>Table1[[#This Row],[UPI PIN Page]]-Table1[[#This Row],[Successful Trasfers]]</f>
        <v>5289</v>
      </c>
      <c r="N436" s="14">
        <f>IFERROR((Table1[[#This Row],[Successful Trasfers]]-G429)/G429, "")</f>
        <v>-1.4093756314406951E-2</v>
      </c>
      <c r="O436" s="14">
        <f t="shared" si="18"/>
        <v>-2.7624754913373106</v>
      </c>
      <c r="P436" s="14"/>
    </row>
    <row r="437" spans="3:16" s="12" customFormat="1" hidden="1" x14ac:dyDescent="0.3">
      <c r="C437" s="11">
        <f t="shared" si="20"/>
        <v>43899</v>
      </c>
      <c r="D437" s="12">
        <v>63984</v>
      </c>
      <c r="E437" s="12">
        <v>37609</v>
      </c>
      <c r="F437" s="12">
        <v>26205</v>
      </c>
      <c r="G437" s="12">
        <v>20864</v>
      </c>
      <c r="H437" s="11">
        <f t="shared" si="19"/>
        <v>43892</v>
      </c>
      <c r="I437" s="13">
        <f>Traffic!D435-Traffic!D428</f>
        <v>-114</v>
      </c>
      <c r="J437" s="13">
        <f>Traffic!D435-Table1[[#This Row],[List of Senders]]</f>
        <v>66171</v>
      </c>
      <c r="K437" s="13">
        <f>Table1[[#This Row],[List of Senders]]-Table1[[#This Row],[Amount Entry]]</f>
        <v>26375</v>
      </c>
      <c r="L437" s="13">
        <f>Table1[[#This Row],[Amount Entry]]-Table1[[#This Row],[UPI PIN Page]]</f>
        <v>11404</v>
      </c>
      <c r="M437" s="13">
        <f>Table1[[#This Row],[UPI PIN Page]]-Table1[[#This Row],[Successful Trasfers]]</f>
        <v>5341</v>
      </c>
      <c r="N437" s="14">
        <f>IFERROR((Table1[[#This Row],[Successful Trasfers]]-G430)/G430, "")</f>
        <v>2.9914108006713395E-2</v>
      </c>
      <c r="O437" s="14">
        <f t="shared" si="18"/>
        <v>-2.7593633428295985</v>
      </c>
      <c r="P437" s="14"/>
    </row>
    <row r="438" spans="3:16" s="12" customFormat="1" hidden="1" x14ac:dyDescent="0.3">
      <c r="C438" s="11">
        <f t="shared" si="20"/>
        <v>43900</v>
      </c>
      <c r="D438" s="12">
        <v>62793</v>
      </c>
      <c r="E438" s="12">
        <v>36200</v>
      </c>
      <c r="F438" s="12">
        <v>25115</v>
      </c>
      <c r="G438" s="12">
        <v>19712</v>
      </c>
      <c r="H438" s="11">
        <f t="shared" si="19"/>
        <v>43893</v>
      </c>
      <c r="I438" s="13">
        <f>Traffic!D436-Traffic!D429</f>
        <v>-452</v>
      </c>
      <c r="J438" s="13">
        <f>Traffic!D436-Table1[[#This Row],[List of Senders]]</f>
        <v>67754</v>
      </c>
      <c r="K438" s="13">
        <f>Table1[[#This Row],[List of Senders]]-Table1[[#This Row],[Amount Entry]]</f>
        <v>26593</v>
      </c>
      <c r="L438" s="13">
        <f>Table1[[#This Row],[Amount Entry]]-Table1[[#This Row],[UPI PIN Page]]</f>
        <v>11085</v>
      </c>
      <c r="M438" s="13">
        <f>Table1[[#This Row],[UPI PIN Page]]-Table1[[#This Row],[Successful Trasfers]]</f>
        <v>5403</v>
      </c>
      <c r="N438" s="14">
        <f>IFERROR((Table1[[#This Row],[Successful Trasfers]]-G431)/G431, "")</f>
        <v>-3.6040882194728348E-2</v>
      </c>
      <c r="O438" s="14">
        <f t="shared" si="18"/>
        <v>-2.7549747004157799</v>
      </c>
      <c r="P438" s="14"/>
    </row>
    <row r="439" spans="3:16" s="12" customFormat="1" hidden="1" x14ac:dyDescent="0.3">
      <c r="C439" s="11">
        <f t="shared" si="20"/>
        <v>43901</v>
      </c>
      <c r="D439" s="12">
        <v>65088</v>
      </c>
      <c r="E439" s="12">
        <v>37978</v>
      </c>
      <c r="F439" s="12">
        <v>25771</v>
      </c>
      <c r="G439" s="12">
        <v>20408</v>
      </c>
      <c r="H439" s="11">
        <f t="shared" si="19"/>
        <v>43894</v>
      </c>
      <c r="I439" s="13">
        <f>Traffic!D437-Traffic!D430</f>
        <v>449</v>
      </c>
      <c r="J439" s="13">
        <f>Traffic!D437-Table1[[#This Row],[List of Senders]]</f>
        <v>65954</v>
      </c>
      <c r="K439" s="13">
        <f>Table1[[#This Row],[List of Senders]]-Table1[[#This Row],[Amount Entry]]</f>
        <v>27110</v>
      </c>
      <c r="L439" s="13">
        <f>Table1[[#This Row],[Amount Entry]]-Table1[[#This Row],[UPI PIN Page]]</f>
        <v>12207</v>
      </c>
      <c r="M439" s="13">
        <f>Table1[[#This Row],[UPI PIN Page]]-Table1[[#This Row],[Successful Trasfers]]</f>
        <v>5363</v>
      </c>
      <c r="N439" s="14">
        <f>IFERROR((Table1[[#This Row],[Successful Trasfers]]-G432)/G432, "")</f>
        <v>-2.7365129007036748E-3</v>
      </c>
      <c r="O439" s="14">
        <f t="shared" si="18"/>
        <v>-2.7512033242371188</v>
      </c>
      <c r="P439" s="14"/>
    </row>
    <row r="440" spans="3:16" s="12" customFormat="1" hidden="1" x14ac:dyDescent="0.3">
      <c r="C440" s="11">
        <f t="shared" si="20"/>
        <v>43902</v>
      </c>
      <c r="D440" s="12">
        <v>64850</v>
      </c>
      <c r="E440" s="12">
        <v>37197</v>
      </c>
      <c r="F440" s="12">
        <v>25930</v>
      </c>
      <c r="G440" s="12">
        <v>20339</v>
      </c>
      <c r="H440" s="11">
        <f t="shared" si="19"/>
        <v>43895</v>
      </c>
      <c r="I440" s="13">
        <f>Traffic!D438-Traffic!D431</f>
        <v>-63</v>
      </c>
      <c r="J440" s="13">
        <f>Traffic!D438-Table1[[#This Row],[List of Senders]]</f>
        <v>65503</v>
      </c>
      <c r="K440" s="13">
        <f>Table1[[#This Row],[List of Senders]]-Table1[[#This Row],[Amount Entry]]</f>
        <v>27653</v>
      </c>
      <c r="L440" s="13">
        <f>Table1[[#This Row],[Amount Entry]]-Table1[[#This Row],[UPI PIN Page]]</f>
        <v>11267</v>
      </c>
      <c r="M440" s="13">
        <f>Table1[[#This Row],[UPI PIN Page]]-Table1[[#This Row],[Successful Trasfers]]</f>
        <v>5591</v>
      </c>
      <c r="N440" s="14">
        <f>IFERROR((Table1[[#This Row],[Successful Trasfers]]-G433)/G433, "")</f>
        <v>6.0538116591928252E-2</v>
      </c>
      <c r="O440" s="14">
        <f t="shared" si="18"/>
        <v>-2.7463467336294811</v>
      </c>
      <c r="P440" s="14"/>
    </row>
    <row r="441" spans="3:16" s="12" customFormat="1" hidden="1" x14ac:dyDescent="0.3">
      <c r="C441" s="11">
        <f t="shared" si="20"/>
        <v>43903</v>
      </c>
      <c r="D441" s="12">
        <v>62531</v>
      </c>
      <c r="E441" s="12">
        <v>35711</v>
      </c>
      <c r="F441" s="12">
        <v>24447</v>
      </c>
      <c r="G441" s="12">
        <v>19335</v>
      </c>
      <c r="H441" s="11">
        <f t="shared" si="19"/>
        <v>43896</v>
      </c>
      <c r="I441" s="13">
        <f>Traffic!D439-Traffic!D432</f>
        <v>113</v>
      </c>
      <c r="J441" s="13">
        <f>Traffic!D439-Table1[[#This Row],[List of Senders]]</f>
        <v>67662</v>
      </c>
      <c r="K441" s="13">
        <f>Table1[[#This Row],[List of Senders]]-Table1[[#This Row],[Amount Entry]]</f>
        <v>26820</v>
      </c>
      <c r="L441" s="13">
        <f>Table1[[#This Row],[Amount Entry]]-Table1[[#This Row],[UPI PIN Page]]</f>
        <v>11264</v>
      </c>
      <c r="M441" s="13">
        <f>Table1[[#This Row],[UPI PIN Page]]-Table1[[#This Row],[Successful Trasfers]]</f>
        <v>5112</v>
      </c>
      <c r="N441" s="14">
        <f>IFERROR((Table1[[#This Row],[Successful Trasfers]]-G434)/G434, "")</f>
        <v>-2.417482588069042E-2</v>
      </c>
      <c r="O441" s="14">
        <f t="shared" si="18"/>
        <v>-2.7414978401565206</v>
      </c>
      <c r="P441" s="14"/>
    </row>
    <row r="442" spans="3:16" s="12" customFormat="1" hidden="1" x14ac:dyDescent="0.3">
      <c r="C442" s="11">
        <f t="shared" si="20"/>
        <v>43904</v>
      </c>
      <c r="D442" s="12">
        <v>64343</v>
      </c>
      <c r="E442" s="12">
        <v>37190</v>
      </c>
      <c r="F442" s="12">
        <v>25542</v>
      </c>
      <c r="G442" s="12">
        <v>20259</v>
      </c>
      <c r="H442" s="11">
        <f t="shared" si="19"/>
        <v>43897</v>
      </c>
      <c r="I442" s="13">
        <f>Traffic!D440-Traffic!D433</f>
        <v>-762</v>
      </c>
      <c r="J442" s="13">
        <f>Traffic!D440-Table1[[#This Row],[List of Senders]]</f>
        <v>65907</v>
      </c>
      <c r="K442" s="13">
        <f>Table1[[#This Row],[List of Senders]]-Table1[[#This Row],[Amount Entry]]</f>
        <v>27153</v>
      </c>
      <c r="L442" s="13">
        <f>Table1[[#This Row],[Amount Entry]]-Table1[[#This Row],[UPI PIN Page]]</f>
        <v>11648</v>
      </c>
      <c r="M442" s="13">
        <f>Table1[[#This Row],[UPI PIN Page]]-Table1[[#This Row],[Successful Trasfers]]</f>
        <v>5283</v>
      </c>
      <c r="N442" s="14">
        <f>IFERROR((Table1[[#This Row],[Successful Trasfers]]-G435)/G435, "")</f>
        <v>1.4522509890330012E-2</v>
      </c>
      <c r="O442" s="14">
        <f t="shared" si="18"/>
        <v>-2.7390634941701903</v>
      </c>
      <c r="P442" s="14"/>
    </row>
    <row r="443" spans="3:16" s="12" customFormat="1" hidden="1" x14ac:dyDescent="0.3">
      <c r="C443" s="11">
        <f t="shared" si="20"/>
        <v>43905</v>
      </c>
      <c r="D443" s="12">
        <v>64014</v>
      </c>
      <c r="E443" s="12">
        <v>37985</v>
      </c>
      <c r="F443" s="12">
        <v>25677</v>
      </c>
      <c r="G443" s="12">
        <v>20174</v>
      </c>
      <c r="H443" s="11">
        <f t="shared" si="19"/>
        <v>43898</v>
      </c>
      <c r="I443" s="13">
        <f>Traffic!D441-Traffic!D434</f>
        <v>-346</v>
      </c>
      <c r="J443" s="13">
        <f>Traffic!D441-Table1[[#This Row],[List of Senders]]</f>
        <v>66177</v>
      </c>
      <c r="K443" s="13">
        <f>Table1[[#This Row],[List of Senders]]-Table1[[#This Row],[Amount Entry]]</f>
        <v>26029</v>
      </c>
      <c r="L443" s="13">
        <f>Table1[[#This Row],[Amount Entry]]-Table1[[#This Row],[UPI PIN Page]]</f>
        <v>12308</v>
      </c>
      <c r="M443" s="13">
        <f>Table1[[#This Row],[UPI PIN Page]]-Table1[[#This Row],[Successful Trasfers]]</f>
        <v>5503</v>
      </c>
      <c r="N443" s="14">
        <f>IFERROR((Table1[[#This Row],[Successful Trasfers]]-G436)/G436, "")</f>
        <v>3.3662960495977869E-2</v>
      </c>
      <c r="O443" s="14">
        <f t="shared" si="18"/>
        <v>-2.7342423443697461</v>
      </c>
      <c r="P443" s="14"/>
    </row>
    <row r="444" spans="3:16" s="12" customFormat="1" hidden="1" x14ac:dyDescent="0.3">
      <c r="C444" s="11">
        <f t="shared" si="20"/>
        <v>43906</v>
      </c>
      <c r="D444" s="12">
        <v>62790</v>
      </c>
      <c r="E444" s="12">
        <v>35922</v>
      </c>
      <c r="F444" s="12">
        <v>24312</v>
      </c>
      <c r="G444" s="12">
        <v>19403</v>
      </c>
      <c r="H444" s="11">
        <f t="shared" si="19"/>
        <v>43899</v>
      </c>
      <c r="I444" s="13">
        <f>Traffic!D442-Traffic!D435</f>
        <v>767</v>
      </c>
      <c r="J444" s="13">
        <f>Traffic!D442-Table1[[#This Row],[List of Senders]]</f>
        <v>68132</v>
      </c>
      <c r="K444" s="13">
        <f>Table1[[#This Row],[List of Senders]]-Table1[[#This Row],[Amount Entry]]</f>
        <v>26868</v>
      </c>
      <c r="L444" s="13">
        <f>Table1[[#This Row],[Amount Entry]]-Table1[[#This Row],[UPI PIN Page]]</f>
        <v>11610</v>
      </c>
      <c r="M444" s="13">
        <f>Table1[[#This Row],[UPI PIN Page]]-Table1[[#This Row],[Successful Trasfers]]</f>
        <v>4909</v>
      </c>
      <c r="N444" s="14">
        <f>IFERROR((Table1[[#This Row],[Successful Trasfers]]-G437)/G437, "")</f>
        <v>-7.002492331288343E-2</v>
      </c>
      <c r="O444" s="14">
        <f t="shared" si="18"/>
        <v>-2.7294918403715878</v>
      </c>
      <c r="P444" s="14"/>
    </row>
    <row r="445" spans="3:16" s="12" customFormat="1" hidden="1" x14ac:dyDescent="0.3">
      <c r="C445" s="11">
        <f t="shared" si="20"/>
        <v>43907</v>
      </c>
      <c r="D445" s="12">
        <v>63568</v>
      </c>
      <c r="E445" s="12">
        <v>37905</v>
      </c>
      <c r="F445" s="12">
        <v>25699</v>
      </c>
      <c r="G445" s="12">
        <v>20312</v>
      </c>
      <c r="H445" s="11">
        <f t="shared" si="19"/>
        <v>43900</v>
      </c>
      <c r="I445" s="13">
        <f>Traffic!D443-Traffic!D436</f>
        <v>118</v>
      </c>
      <c r="J445" s="13">
        <f>Traffic!D443-Table1[[#This Row],[List of Senders]]</f>
        <v>67097</v>
      </c>
      <c r="K445" s="13">
        <f>Table1[[#This Row],[List of Senders]]-Table1[[#This Row],[Amount Entry]]</f>
        <v>25663</v>
      </c>
      <c r="L445" s="13">
        <f>Table1[[#This Row],[Amount Entry]]-Table1[[#This Row],[UPI PIN Page]]</f>
        <v>12206</v>
      </c>
      <c r="M445" s="13">
        <f>Table1[[#This Row],[UPI PIN Page]]-Table1[[#This Row],[Successful Trasfers]]</f>
        <v>5387</v>
      </c>
      <c r="N445" s="14">
        <f>IFERROR((Table1[[#This Row],[Successful Trasfers]]-G438)/G438, "")</f>
        <v>3.0438311688311688E-2</v>
      </c>
      <c r="O445" s="14">
        <f t="shared" si="18"/>
        <v>-2.7267570780323558</v>
      </c>
      <c r="P445" s="14"/>
    </row>
    <row r="446" spans="3:16" s="12" customFormat="1" hidden="1" x14ac:dyDescent="0.3">
      <c r="C446" s="11">
        <f t="shared" si="20"/>
        <v>43908</v>
      </c>
      <c r="D446" s="12">
        <v>62796</v>
      </c>
      <c r="E446" s="12">
        <v>37011</v>
      </c>
      <c r="F446" s="12">
        <v>24971</v>
      </c>
      <c r="G446" s="12">
        <v>19856</v>
      </c>
      <c r="H446" s="11">
        <f t="shared" si="19"/>
        <v>43901</v>
      </c>
      <c r="I446" s="13">
        <f>Traffic!D444-Traffic!D437</f>
        <v>-866</v>
      </c>
      <c r="J446" s="13">
        <f>Traffic!D444-Table1[[#This Row],[List of Senders]]</f>
        <v>67380</v>
      </c>
      <c r="K446" s="13">
        <f>Table1[[#This Row],[List of Senders]]-Table1[[#This Row],[Amount Entry]]</f>
        <v>25785</v>
      </c>
      <c r="L446" s="13">
        <f>Table1[[#This Row],[Amount Entry]]-Table1[[#This Row],[UPI PIN Page]]</f>
        <v>12040</v>
      </c>
      <c r="M446" s="13">
        <f>Table1[[#This Row],[UPI PIN Page]]-Table1[[#This Row],[Successful Trasfers]]</f>
        <v>5115</v>
      </c>
      <c r="N446" s="14">
        <f>IFERROR((Table1[[#This Row],[Successful Trasfers]]-G439)/G439, "")</f>
        <v>-2.7048216385731086E-2</v>
      </c>
      <c r="O446" s="14">
        <f t="shared" si="18"/>
        <v>-2.721876654988733</v>
      </c>
      <c r="P446" s="14"/>
    </row>
    <row r="447" spans="3:16" s="12" customFormat="1" hidden="1" x14ac:dyDescent="0.3">
      <c r="C447" s="11">
        <f t="shared" si="20"/>
        <v>43909</v>
      </c>
      <c r="D447" s="12">
        <v>61634</v>
      </c>
      <c r="E447" s="12">
        <v>35476</v>
      </c>
      <c r="F447" s="12">
        <v>23992</v>
      </c>
      <c r="G447" s="12">
        <v>18766</v>
      </c>
      <c r="H447" s="11">
        <f t="shared" si="19"/>
        <v>43902</v>
      </c>
      <c r="I447" s="13">
        <f>Traffic!D445-Traffic!D438</f>
        <v>700</v>
      </c>
      <c r="J447" s="13">
        <f>Traffic!D445-Table1[[#This Row],[List of Senders]]</f>
        <v>69419</v>
      </c>
      <c r="K447" s="13">
        <f>Table1[[#This Row],[List of Senders]]-Table1[[#This Row],[Amount Entry]]</f>
        <v>26158</v>
      </c>
      <c r="L447" s="13">
        <f>Table1[[#This Row],[Amount Entry]]-Table1[[#This Row],[UPI PIN Page]]</f>
        <v>11484</v>
      </c>
      <c r="M447" s="13">
        <f>Table1[[#This Row],[UPI PIN Page]]-Table1[[#This Row],[Successful Trasfers]]</f>
        <v>5226</v>
      </c>
      <c r="N447" s="14">
        <f>IFERROR((Table1[[#This Row],[Successful Trasfers]]-G440)/G440, "")</f>
        <v>-7.7339102217414815E-2</v>
      </c>
      <c r="O447" s="14">
        <f t="shared" si="18"/>
        <v>-2.7176643252321289</v>
      </c>
      <c r="P447" s="14"/>
    </row>
    <row r="448" spans="3:16" s="12" customFormat="1" hidden="1" x14ac:dyDescent="0.3">
      <c r="C448" s="11">
        <f t="shared" si="20"/>
        <v>43910</v>
      </c>
      <c r="D448" s="12">
        <v>64648</v>
      </c>
      <c r="E448" s="12">
        <v>37760</v>
      </c>
      <c r="F448" s="12">
        <v>25748</v>
      </c>
      <c r="G448" s="12">
        <v>20361</v>
      </c>
      <c r="H448" s="11">
        <f t="shared" si="19"/>
        <v>43903</v>
      </c>
      <c r="I448" s="13">
        <f>Traffic!D446-Traffic!D439</f>
        <v>834</v>
      </c>
      <c r="J448" s="13">
        <f>Traffic!D446-Table1[[#This Row],[List of Senders]]</f>
        <v>66379</v>
      </c>
      <c r="K448" s="13">
        <f>Table1[[#This Row],[List of Senders]]-Table1[[#This Row],[Amount Entry]]</f>
        <v>26888</v>
      </c>
      <c r="L448" s="13">
        <f>Table1[[#This Row],[Amount Entry]]-Table1[[#This Row],[UPI PIN Page]]</f>
        <v>12012</v>
      </c>
      <c r="M448" s="13">
        <f>Table1[[#This Row],[UPI PIN Page]]-Table1[[#This Row],[Successful Trasfers]]</f>
        <v>5387</v>
      </c>
      <c r="N448" s="14">
        <f>IFERROR((Table1[[#This Row],[Successful Trasfers]]-G441)/G441, "")</f>
        <v>5.3064391000775799E-2</v>
      </c>
      <c r="O448" s="14">
        <f t="shared" si="18"/>
        <v>-2.7181187070661048</v>
      </c>
      <c r="P448" s="14"/>
    </row>
    <row r="449" spans="3:16" s="12" customFormat="1" hidden="1" x14ac:dyDescent="0.3">
      <c r="C449" s="11">
        <f t="shared" si="20"/>
        <v>43911</v>
      </c>
      <c r="D449" s="12">
        <v>61795</v>
      </c>
      <c r="E449" s="12">
        <v>35402</v>
      </c>
      <c r="F449" s="12">
        <v>24200</v>
      </c>
      <c r="G449" s="12">
        <v>19127</v>
      </c>
      <c r="H449" s="11">
        <f t="shared" si="19"/>
        <v>43904</v>
      </c>
      <c r="I449" s="13">
        <f>Traffic!D447-Traffic!D440</f>
        <v>257</v>
      </c>
      <c r="J449" s="13">
        <f>Traffic!D447-Table1[[#This Row],[List of Senders]]</f>
        <v>68712</v>
      </c>
      <c r="K449" s="13">
        <f>Table1[[#This Row],[List of Senders]]-Table1[[#This Row],[Amount Entry]]</f>
        <v>26393</v>
      </c>
      <c r="L449" s="13">
        <f>Table1[[#This Row],[Amount Entry]]-Table1[[#This Row],[UPI PIN Page]]</f>
        <v>11202</v>
      </c>
      <c r="M449" s="13">
        <f>Table1[[#This Row],[UPI PIN Page]]-Table1[[#This Row],[Successful Trasfers]]</f>
        <v>5073</v>
      </c>
      <c r="N449" s="14">
        <f>IFERROR((Table1[[#This Row],[Successful Trasfers]]-G442)/G442, "")</f>
        <v>-5.5876400612073648E-2</v>
      </c>
      <c r="O449" s="14">
        <f t="shared" si="18"/>
        <v>-2.7131878925102257</v>
      </c>
      <c r="P449" s="14"/>
    </row>
    <row r="450" spans="3:16" s="12" customFormat="1" hidden="1" x14ac:dyDescent="0.3">
      <c r="C450" s="11">
        <f t="shared" si="20"/>
        <v>43912</v>
      </c>
      <c r="D450" s="12">
        <v>22297</v>
      </c>
      <c r="E450" s="12">
        <v>13367</v>
      </c>
      <c r="F450" s="12">
        <v>9077</v>
      </c>
      <c r="G450" s="12">
        <v>7164</v>
      </c>
      <c r="H450" s="11">
        <f t="shared" si="19"/>
        <v>43905</v>
      </c>
      <c r="I450" s="13">
        <f>Traffic!D448-Traffic!D441</f>
        <v>810</v>
      </c>
      <c r="J450" s="13">
        <f>Traffic!D448-Table1[[#This Row],[List of Senders]]</f>
        <v>108704</v>
      </c>
      <c r="K450" s="13">
        <f>Table1[[#This Row],[List of Senders]]-Table1[[#This Row],[Amount Entry]]</f>
        <v>8930</v>
      </c>
      <c r="L450" s="13">
        <f>Table1[[#This Row],[Amount Entry]]-Table1[[#This Row],[UPI PIN Page]]</f>
        <v>4290</v>
      </c>
      <c r="M450" s="13">
        <f>Table1[[#This Row],[UPI PIN Page]]-Table1[[#This Row],[Successful Trasfers]]</f>
        <v>1913</v>
      </c>
      <c r="N450" s="14">
        <f>IFERROR((Table1[[#This Row],[Successful Trasfers]]-G443)/G443, "")</f>
        <v>-0.64488946168335481</v>
      </c>
      <c r="O450" s="14">
        <f t="shared" si="18"/>
        <v>-2.7116671794028</v>
      </c>
      <c r="P450" s="14"/>
    </row>
    <row r="451" spans="3:16" s="12" customFormat="1" hidden="1" x14ac:dyDescent="0.3">
      <c r="C451" s="11">
        <f t="shared" si="20"/>
        <v>43913</v>
      </c>
      <c r="D451" s="12">
        <v>64078</v>
      </c>
      <c r="E451" s="12">
        <v>36735</v>
      </c>
      <c r="F451" s="12">
        <v>25600</v>
      </c>
      <c r="G451" s="12">
        <v>19960</v>
      </c>
      <c r="H451" s="11">
        <f t="shared" si="19"/>
        <v>43906</v>
      </c>
      <c r="I451" s="13">
        <f>Traffic!D449-Traffic!D442</f>
        <v>-495</v>
      </c>
      <c r="J451" s="13">
        <f>Traffic!D449-Table1[[#This Row],[List of Senders]]</f>
        <v>66349</v>
      </c>
      <c r="K451" s="13">
        <f>Table1[[#This Row],[List of Senders]]-Table1[[#This Row],[Amount Entry]]</f>
        <v>27343</v>
      </c>
      <c r="L451" s="13">
        <f>Table1[[#This Row],[Amount Entry]]-Table1[[#This Row],[UPI PIN Page]]</f>
        <v>11135</v>
      </c>
      <c r="M451" s="13">
        <f>Table1[[#This Row],[UPI PIN Page]]-Table1[[#This Row],[Successful Trasfers]]</f>
        <v>5640</v>
      </c>
      <c r="N451" s="14">
        <f>IFERROR((Table1[[#This Row],[Successful Trasfers]]-G444)/G444, "")</f>
        <v>2.8706900994691541E-2</v>
      </c>
      <c r="O451" s="14">
        <f t="shared" si="18"/>
        <v>-2.6677978480024502</v>
      </c>
      <c r="P451" s="14"/>
    </row>
    <row r="452" spans="3:16" s="12" customFormat="1" hidden="1" x14ac:dyDescent="0.3">
      <c r="C452" s="11">
        <f t="shared" si="20"/>
        <v>43914</v>
      </c>
      <c r="D452" s="12">
        <v>63356</v>
      </c>
      <c r="E452" s="12">
        <v>36505</v>
      </c>
      <c r="F452" s="12">
        <v>24856</v>
      </c>
      <c r="G452" s="12">
        <v>19213</v>
      </c>
      <c r="H452" s="11">
        <f t="shared" si="19"/>
        <v>43907</v>
      </c>
      <c r="I452" s="13">
        <f>Traffic!D450-Traffic!D443</f>
        <v>101</v>
      </c>
      <c r="J452" s="13">
        <f>Traffic!D450-Table1[[#This Row],[List of Senders]]</f>
        <v>67410</v>
      </c>
      <c r="K452" s="13">
        <f>Table1[[#This Row],[List of Senders]]-Table1[[#This Row],[Amount Entry]]</f>
        <v>26851</v>
      </c>
      <c r="L452" s="13">
        <f>Table1[[#This Row],[Amount Entry]]-Table1[[#This Row],[UPI PIN Page]]</f>
        <v>11649</v>
      </c>
      <c r="M452" s="13">
        <f>Table1[[#This Row],[UPI PIN Page]]-Table1[[#This Row],[Successful Trasfers]]</f>
        <v>5643</v>
      </c>
      <c r="N452" s="14">
        <f>IFERROR((Table1[[#This Row],[Successful Trasfers]]-G445)/G445, "")</f>
        <v>-5.410594722331627E-2</v>
      </c>
      <c r="O452" s="14">
        <f t="shared" ref="O452:O515" si="21">SKEW(G452:G1265)</f>
        <v>-2.6634190535801174</v>
      </c>
      <c r="P452" s="14"/>
    </row>
    <row r="453" spans="3:16" s="12" customFormat="1" hidden="1" x14ac:dyDescent="0.3">
      <c r="C453" s="11">
        <f t="shared" si="20"/>
        <v>43915</v>
      </c>
      <c r="D453" s="12">
        <v>64966</v>
      </c>
      <c r="E453" s="12">
        <v>37673</v>
      </c>
      <c r="F453" s="12">
        <v>26092</v>
      </c>
      <c r="G453" s="12">
        <v>20422</v>
      </c>
      <c r="H453" s="11">
        <f t="shared" ref="H453:H516" si="22">C453-7</f>
        <v>43908</v>
      </c>
      <c r="I453" s="13">
        <f>Traffic!D451-Traffic!D444</f>
        <v>516</v>
      </c>
      <c r="J453" s="13">
        <f>Traffic!D451-Table1[[#This Row],[List of Senders]]</f>
        <v>65726</v>
      </c>
      <c r="K453" s="13">
        <f>Table1[[#This Row],[List of Senders]]-Table1[[#This Row],[Amount Entry]]</f>
        <v>27293</v>
      </c>
      <c r="L453" s="13">
        <f>Table1[[#This Row],[Amount Entry]]-Table1[[#This Row],[UPI PIN Page]]</f>
        <v>11581</v>
      </c>
      <c r="M453" s="13">
        <f>Table1[[#This Row],[UPI PIN Page]]-Table1[[#This Row],[Successful Trasfers]]</f>
        <v>5670</v>
      </c>
      <c r="N453" s="14">
        <f>IFERROR((Table1[[#This Row],[Successful Trasfers]]-G446)/G446, "")</f>
        <v>2.8505237711522965E-2</v>
      </c>
      <c r="O453" s="14">
        <f t="shared" si="21"/>
        <v>-2.6617601877835622</v>
      </c>
      <c r="P453" s="14"/>
    </row>
    <row r="454" spans="3:16" s="12" customFormat="1" hidden="1" x14ac:dyDescent="0.3">
      <c r="C454" s="11">
        <f t="shared" ref="C454:C517" si="23">C453+1</f>
        <v>43916</v>
      </c>
      <c r="D454" s="12">
        <v>64302</v>
      </c>
      <c r="E454" s="12">
        <v>38362</v>
      </c>
      <c r="F454" s="12">
        <v>25744</v>
      </c>
      <c r="G454" s="12">
        <v>20265</v>
      </c>
      <c r="H454" s="11">
        <f t="shared" si="22"/>
        <v>43909</v>
      </c>
      <c r="I454" s="13">
        <f>Traffic!D452-Traffic!D445</f>
        <v>-964</v>
      </c>
      <c r="J454" s="13">
        <f>Traffic!D452-Table1[[#This Row],[List of Senders]]</f>
        <v>65787</v>
      </c>
      <c r="K454" s="13">
        <f>Table1[[#This Row],[List of Senders]]-Table1[[#This Row],[Amount Entry]]</f>
        <v>25940</v>
      </c>
      <c r="L454" s="13">
        <f>Table1[[#This Row],[Amount Entry]]-Table1[[#This Row],[UPI PIN Page]]</f>
        <v>12618</v>
      </c>
      <c r="M454" s="13">
        <f>Table1[[#This Row],[UPI PIN Page]]-Table1[[#This Row],[Successful Trasfers]]</f>
        <v>5479</v>
      </c>
      <c r="N454" s="14">
        <f>IFERROR((Table1[[#This Row],[Successful Trasfers]]-G447)/G447, "")</f>
        <v>7.9878503676862417E-2</v>
      </c>
      <c r="O454" s="14">
        <f t="shared" si="21"/>
        <v>-2.6568038895402375</v>
      </c>
      <c r="P454" s="14"/>
    </row>
    <row r="455" spans="3:16" s="12" customFormat="1" hidden="1" x14ac:dyDescent="0.3">
      <c r="C455" s="11">
        <f t="shared" si="23"/>
        <v>43917</v>
      </c>
      <c r="D455" s="12">
        <v>63848</v>
      </c>
      <c r="E455" s="12">
        <v>38257</v>
      </c>
      <c r="F455" s="12">
        <v>26611</v>
      </c>
      <c r="G455" s="12">
        <v>21203</v>
      </c>
      <c r="H455" s="11">
        <f t="shared" si="22"/>
        <v>43910</v>
      </c>
      <c r="I455" s="13">
        <f>Traffic!D453-Traffic!D446</f>
        <v>-537</v>
      </c>
      <c r="J455" s="13">
        <f>Traffic!D453-Table1[[#This Row],[List of Senders]]</f>
        <v>66642</v>
      </c>
      <c r="K455" s="13">
        <f>Table1[[#This Row],[List of Senders]]-Table1[[#This Row],[Amount Entry]]</f>
        <v>25591</v>
      </c>
      <c r="L455" s="13">
        <f>Table1[[#This Row],[Amount Entry]]-Table1[[#This Row],[UPI PIN Page]]</f>
        <v>11646</v>
      </c>
      <c r="M455" s="13">
        <f>Table1[[#This Row],[UPI PIN Page]]-Table1[[#This Row],[Successful Trasfers]]</f>
        <v>5408</v>
      </c>
      <c r="N455" s="14">
        <f>IFERROR((Table1[[#This Row],[Successful Trasfers]]-G448)/G448, "")</f>
        <v>4.1353568095869556E-2</v>
      </c>
      <c r="O455" s="14">
        <f t="shared" si="21"/>
        <v>-2.6519237925900732</v>
      </c>
      <c r="P455" s="14"/>
    </row>
    <row r="456" spans="3:16" s="12" customFormat="1" hidden="1" x14ac:dyDescent="0.3">
      <c r="C456" s="11">
        <f t="shared" si="23"/>
        <v>43918</v>
      </c>
      <c r="D456" s="12">
        <v>62322</v>
      </c>
      <c r="E456" s="12">
        <v>36414</v>
      </c>
      <c r="F456" s="12">
        <v>25147</v>
      </c>
      <c r="G456" s="12">
        <v>19732</v>
      </c>
      <c r="H456" s="11">
        <f t="shared" si="22"/>
        <v>43911</v>
      </c>
      <c r="I456" s="13">
        <f>Traffic!D454-Traffic!D447</f>
        <v>-17</v>
      </c>
      <c r="J456" s="13">
        <f>Traffic!D454-Table1[[#This Row],[List of Senders]]</f>
        <v>68168</v>
      </c>
      <c r="K456" s="13">
        <f>Table1[[#This Row],[List of Senders]]-Table1[[#This Row],[Amount Entry]]</f>
        <v>25908</v>
      </c>
      <c r="L456" s="13">
        <f>Table1[[#This Row],[Amount Entry]]-Table1[[#This Row],[UPI PIN Page]]</f>
        <v>11267</v>
      </c>
      <c r="M456" s="13">
        <f>Table1[[#This Row],[UPI PIN Page]]-Table1[[#This Row],[Successful Trasfers]]</f>
        <v>5415</v>
      </c>
      <c r="N456" s="14">
        <f>IFERROR((Table1[[#This Row],[Successful Trasfers]]-G449)/G449, "")</f>
        <v>3.1630679144664609E-2</v>
      </c>
      <c r="O456" s="14">
        <f t="shared" si="21"/>
        <v>-2.6483375566788427</v>
      </c>
      <c r="P456" s="14"/>
    </row>
    <row r="457" spans="3:16" s="12" customFormat="1" hidden="1" x14ac:dyDescent="0.3">
      <c r="C457" s="11">
        <f t="shared" si="23"/>
        <v>43919</v>
      </c>
      <c r="D457" s="12">
        <v>61848</v>
      </c>
      <c r="E457" s="12">
        <v>36273</v>
      </c>
      <c r="F457" s="12">
        <v>24331</v>
      </c>
      <c r="G457" s="12">
        <v>19455</v>
      </c>
      <c r="H457" s="11">
        <f t="shared" si="22"/>
        <v>43912</v>
      </c>
      <c r="I457" s="13">
        <f>Traffic!D455-Traffic!D448</f>
        <v>35</v>
      </c>
      <c r="J457" s="13">
        <f>Traffic!D455-Table1[[#This Row],[List of Senders]]</f>
        <v>69188</v>
      </c>
      <c r="K457" s="13">
        <f>Table1[[#This Row],[List of Senders]]-Table1[[#This Row],[Amount Entry]]</f>
        <v>25575</v>
      </c>
      <c r="L457" s="13">
        <f>Table1[[#This Row],[Amount Entry]]-Table1[[#This Row],[UPI PIN Page]]</f>
        <v>11942</v>
      </c>
      <c r="M457" s="13">
        <f>Table1[[#This Row],[UPI PIN Page]]-Table1[[#This Row],[Successful Trasfers]]</f>
        <v>4876</v>
      </c>
      <c r="N457" s="14">
        <f>IFERROR((Table1[[#This Row],[Successful Trasfers]]-G450)/G450, "")</f>
        <v>1.7156616415410386</v>
      </c>
      <c r="O457" s="14">
        <f t="shared" si="21"/>
        <v>-2.6445212095575985</v>
      </c>
      <c r="P457" s="14"/>
    </row>
    <row r="458" spans="3:16" s="12" customFormat="1" hidden="1" x14ac:dyDescent="0.3">
      <c r="C458" s="11">
        <f t="shared" si="23"/>
        <v>43920</v>
      </c>
      <c r="D458" s="12">
        <v>61876</v>
      </c>
      <c r="E458" s="12">
        <v>36995</v>
      </c>
      <c r="F458" s="12">
        <v>24879</v>
      </c>
      <c r="G458" s="12">
        <v>19271</v>
      </c>
      <c r="H458" s="11">
        <f t="shared" si="22"/>
        <v>43913</v>
      </c>
      <c r="I458" s="13">
        <f>Traffic!D456-Traffic!D449</f>
        <v>280</v>
      </c>
      <c r="J458" s="13">
        <f>Traffic!D456-Table1[[#This Row],[List of Senders]]</f>
        <v>68831</v>
      </c>
      <c r="K458" s="13">
        <f>Table1[[#This Row],[List of Senders]]-Table1[[#This Row],[Amount Entry]]</f>
        <v>24881</v>
      </c>
      <c r="L458" s="13">
        <f>Table1[[#This Row],[Amount Entry]]-Table1[[#This Row],[UPI PIN Page]]</f>
        <v>12116</v>
      </c>
      <c r="M458" s="13">
        <f>Table1[[#This Row],[UPI PIN Page]]-Table1[[#This Row],[Successful Trasfers]]</f>
        <v>5608</v>
      </c>
      <c r="N458" s="14">
        <f>IFERROR((Table1[[#This Row],[Successful Trasfers]]-G451)/G451, "")</f>
        <v>-3.4519038076152302E-2</v>
      </c>
      <c r="O458" s="14">
        <f t="shared" si="21"/>
        <v>-2.6417098250318416</v>
      </c>
      <c r="P458" s="14"/>
    </row>
    <row r="459" spans="3:16" s="12" customFormat="1" hidden="1" x14ac:dyDescent="0.3">
      <c r="C459" s="11">
        <f t="shared" si="23"/>
        <v>43921</v>
      </c>
      <c r="D459" s="12">
        <v>62727</v>
      </c>
      <c r="E459" s="12">
        <v>36055</v>
      </c>
      <c r="F459" s="12">
        <v>25130</v>
      </c>
      <c r="G459" s="12">
        <v>19357</v>
      </c>
      <c r="H459" s="11">
        <f t="shared" si="22"/>
        <v>43914</v>
      </c>
      <c r="I459" s="13">
        <f>Traffic!D457-Traffic!D450</f>
        <v>-626</v>
      </c>
      <c r="J459" s="13">
        <f>Traffic!D457-Table1[[#This Row],[List of Senders]]</f>
        <v>67413</v>
      </c>
      <c r="K459" s="13">
        <f>Table1[[#This Row],[List of Senders]]-Table1[[#This Row],[Amount Entry]]</f>
        <v>26672</v>
      </c>
      <c r="L459" s="13">
        <f>Table1[[#This Row],[Amount Entry]]-Table1[[#This Row],[UPI PIN Page]]</f>
        <v>10925</v>
      </c>
      <c r="M459" s="13">
        <f>Table1[[#This Row],[UPI PIN Page]]-Table1[[#This Row],[Successful Trasfers]]</f>
        <v>5773</v>
      </c>
      <c r="N459" s="14">
        <f>IFERROR((Table1[[#This Row],[Successful Trasfers]]-G452)/G452, "")</f>
        <v>7.4949253109873526E-3</v>
      </c>
      <c r="O459" s="14">
        <f t="shared" si="21"/>
        <v>-2.6397194469194245</v>
      </c>
      <c r="P459" s="14"/>
    </row>
    <row r="460" spans="3:16" s="12" customFormat="1" hidden="1" x14ac:dyDescent="0.3">
      <c r="C460" s="11">
        <f t="shared" si="23"/>
        <v>43922</v>
      </c>
      <c r="D460" s="12">
        <v>65279</v>
      </c>
      <c r="E460" s="12">
        <v>38299</v>
      </c>
      <c r="F460" s="12">
        <v>26433</v>
      </c>
      <c r="G460" s="12">
        <v>20408</v>
      </c>
      <c r="H460" s="11">
        <f t="shared" si="22"/>
        <v>43915</v>
      </c>
      <c r="I460" s="13">
        <f>Traffic!D458-Traffic!D451</f>
        <v>-28</v>
      </c>
      <c r="J460" s="13">
        <f>Traffic!D458-Table1[[#This Row],[List of Senders]]</f>
        <v>65385</v>
      </c>
      <c r="K460" s="13">
        <f>Table1[[#This Row],[List of Senders]]-Table1[[#This Row],[Amount Entry]]</f>
        <v>26980</v>
      </c>
      <c r="L460" s="13">
        <f>Table1[[#This Row],[Amount Entry]]-Table1[[#This Row],[UPI PIN Page]]</f>
        <v>11866</v>
      </c>
      <c r="M460" s="13">
        <f>Table1[[#This Row],[UPI PIN Page]]-Table1[[#This Row],[Successful Trasfers]]</f>
        <v>6025</v>
      </c>
      <c r="N460" s="14">
        <f>IFERROR((Table1[[#This Row],[Successful Trasfers]]-G453)/G453, "")</f>
        <v>-6.8553520712956613E-4</v>
      </c>
      <c r="O460" s="14">
        <f t="shared" si="21"/>
        <v>-2.6373287278397961</v>
      </c>
      <c r="P460" s="14"/>
    </row>
    <row r="461" spans="3:16" s="12" customFormat="1" hidden="1" x14ac:dyDescent="0.3">
      <c r="C461" s="11">
        <f t="shared" si="23"/>
        <v>43923</v>
      </c>
      <c r="D461" s="12">
        <v>65027</v>
      </c>
      <c r="E461" s="12">
        <v>37579</v>
      </c>
      <c r="F461" s="12">
        <v>25527</v>
      </c>
      <c r="G461" s="12">
        <v>19936</v>
      </c>
      <c r="H461" s="11">
        <f t="shared" si="22"/>
        <v>43916</v>
      </c>
      <c r="I461" s="13">
        <f>Traffic!D459-Traffic!D452</f>
        <v>306</v>
      </c>
      <c r="J461" s="13">
        <f>Traffic!D459-Table1[[#This Row],[List of Senders]]</f>
        <v>65368</v>
      </c>
      <c r="K461" s="13">
        <f>Table1[[#This Row],[List of Senders]]-Table1[[#This Row],[Amount Entry]]</f>
        <v>27448</v>
      </c>
      <c r="L461" s="13">
        <f>Table1[[#This Row],[Amount Entry]]-Table1[[#This Row],[UPI PIN Page]]</f>
        <v>12052</v>
      </c>
      <c r="M461" s="13">
        <f>Table1[[#This Row],[UPI PIN Page]]-Table1[[#This Row],[Successful Trasfers]]</f>
        <v>5591</v>
      </c>
      <c r="N461" s="14">
        <f>IFERROR((Table1[[#This Row],[Successful Trasfers]]-G454)/G454, "")</f>
        <v>-1.6234887737478412E-2</v>
      </c>
      <c r="O461" s="14">
        <f t="shared" si="21"/>
        <v>-2.6323042404363739</v>
      </c>
      <c r="P461" s="14"/>
    </row>
    <row r="462" spans="3:16" s="12" customFormat="1" hidden="1" x14ac:dyDescent="0.3">
      <c r="C462" s="11">
        <f t="shared" si="23"/>
        <v>43924</v>
      </c>
      <c r="D462" s="12">
        <v>64042</v>
      </c>
      <c r="E462" s="12">
        <v>37637</v>
      </c>
      <c r="F462" s="12">
        <v>25585</v>
      </c>
      <c r="G462" s="12">
        <v>20427</v>
      </c>
      <c r="H462" s="11">
        <f t="shared" si="22"/>
        <v>43917</v>
      </c>
      <c r="I462" s="13">
        <f>Traffic!D460-Traffic!D453</f>
        <v>76</v>
      </c>
      <c r="J462" s="13">
        <f>Traffic!D460-Table1[[#This Row],[List of Senders]]</f>
        <v>66524</v>
      </c>
      <c r="K462" s="13">
        <f>Table1[[#This Row],[List of Senders]]-Table1[[#This Row],[Amount Entry]]</f>
        <v>26405</v>
      </c>
      <c r="L462" s="13">
        <f>Table1[[#This Row],[Amount Entry]]-Table1[[#This Row],[UPI PIN Page]]</f>
        <v>12052</v>
      </c>
      <c r="M462" s="13">
        <f>Table1[[#This Row],[UPI PIN Page]]-Table1[[#This Row],[Successful Trasfers]]</f>
        <v>5158</v>
      </c>
      <c r="N462" s="14">
        <f>IFERROR((Table1[[#This Row],[Successful Trasfers]]-G455)/G455, "")</f>
        <v>-3.6598594538508701E-2</v>
      </c>
      <c r="O462" s="14">
        <f t="shared" si="21"/>
        <v>-2.6278987567493464</v>
      </c>
      <c r="P462" s="14"/>
    </row>
    <row r="463" spans="3:16" s="12" customFormat="1" hidden="1" x14ac:dyDescent="0.3">
      <c r="C463" s="11">
        <f t="shared" si="23"/>
        <v>43925</v>
      </c>
      <c r="D463" s="12">
        <v>63725</v>
      </c>
      <c r="E463" s="12">
        <v>36922</v>
      </c>
      <c r="F463" s="12">
        <v>25143</v>
      </c>
      <c r="G463" s="12">
        <v>19905</v>
      </c>
      <c r="H463" s="11">
        <f t="shared" si="22"/>
        <v>43918</v>
      </c>
      <c r="I463" s="13">
        <f>Traffic!D461-Traffic!D454</f>
        <v>-278</v>
      </c>
      <c r="J463" s="13">
        <f>Traffic!D461-Table1[[#This Row],[List of Senders]]</f>
        <v>66487</v>
      </c>
      <c r="K463" s="13">
        <f>Table1[[#This Row],[List of Senders]]-Table1[[#This Row],[Amount Entry]]</f>
        <v>26803</v>
      </c>
      <c r="L463" s="13">
        <f>Table1[[#This Row],[Amount Entry]]-Table1[[#This Row],[UPI PIN Page]]</f>
        <v>11779</v>
      </c>
      <c r="M463" s="13">
        <f>Table1[[#This Row],[UPI PIN Page]]-Table1[[#This Row],[Successful Trasfers]]</f>
        <v>5238</v>
      </c>
      <c r="N463" s="14">
        <f>IFERROR((Table1[[#This Row],[Successful Trasfers]]-G456)/G456, "")</f>
        <v>8.7674842894790196E-3</v>
      </c>
      <c r="O463" s="14">
        <f t="shared" si="21"/>
        <v>-2.6228509422054063</v>
      </c>
      <c r="P463" s="14"/>
    </row>
    <row r="464" spans="3:16" s="12" customFormat="1" hidden="1" x14ac:dyDescent="0.3">
      <c r="C464" s="11">
        <f t="shared" si="23"/>
        <v>43926</v>
      </c>
      <c r="D464" s="12">
        <v>64979</v>
      </c>
      <c r="E464" s="12">
        <v>37908</v>
      </c>
      <c r="F464" s="12">
        <v>26118</v>
      </c>
      <c r="G464" s="12">
        <v>20400</v>
      </c>
      <c r="H464" s="11">
        <f t="shared" si="22"/>
        <v>43919</v>
      </c>
      <c r="I464" s="13">
        <f>Traffic!D462-Traffic!D455</f>
        <v>-56</v>
      </c>
      <c r="J464" s="13">
        <f>Traffic!D462-Table1[[#This Row],[List of Senders]]</f>
        <v>66001</v>
      </c>
      <c r="K464" s="13">
        <f>Table1[[#This Row],[List of Senders]]-Table1[[#This Row],[Amount Entry]]</f>
        <v>27071</v>
      </c>
      <c r="L464" s="13">
        <f>Table1[[#This Row],[Amount Entry]]-Table1[[#This Row],[UPI PIN Page]]</f>
        <v>11790</v>
      </c>
      <c r="M464" s="13">
        <f>Table1[[#This Row],[UPI PIN Page]]-Table1[[#This Row],[Successful Trasfers]]</f>
        <v>5718</v>
      </c>
      <c r="N464" s="14">
        <f>IFERROR((Table1[[#This Row],[Successful Trasfers]]-G457)/G457, "")</f>
        <v>4.8573631457208943E-2</v>
      </c>
      <c r="O464" s="14">
        <f t="shared" si="21"/>
        <v>-2.6185031150253715</v>
      </c>
      <c r="P464" s="14"/>
    </row>
    <row r="465" spans="3:16" s="12" customFormat="1" hidden="1" x14ac:dyDescent="0.3">
      <c r="C465" s="11">
        <f t="shared" si="23"/>
        <v>43927</v>
      </c>
      <c r="D465" s="12">
        <v>63703</v>
      </c>
      <c r="E465" s="12">
        <v>38132</v>
      </c>
      <c r="F465" s="12">
        <v>25720</v>
      </c>
      <c r="G465" s="12">
        <v>20388</v>
      </c>
      <c r="H465" s="11">
        <f t="shared" si="22"/>
        <v>43920</v>
      </c>
      <c r="I465" s="13">
        <f>Traffic!D463-Traffic!D456</f>
        <v>-273</v>
      </c>
      <c r="J465" s="13">
        <f>Traffic!D463-Table1[[#This Row],[List of Senders]]</f>
        <v>66731</v>
      </c>
      <c r="K465" s="13">
        <f>Table1[[#This Row],[List of Senders]]-Table1[[#This Row],[Amount Entry]]</f>
        <v>25571</v>
      </c>
      <c r="L465" s="13">
        <f>Table1[[#This Row],[Amount Entry]]-Table1[[#This Row],[UPI PIN Page]]</f>
        <v>12412</v>
      </c>
      <c r="M465" s="13">
        <f>Table1[[#This Row],[UPI PIN Page]]-Table1[[#This Row],[Successful Trasfers]]</f>
        <v>5332</v>
      </c>
      <c r="N465" s="14">
        <f>IFERROR((Table1[[#This Row],[Successful Trasfers]]-G458)/G458, "")</f>
        <v>5.7962741943853459E-2</v>
      </c>
      <c r="O465" s="14">
        <f t="shared" si="21"/>
        <v>-2.6134432786512036</v>
      </c>
      <c r="P465" s="14"/>
    </row>
    <row r="466" spans="3:16" s="12" customFormat="1" hidden="1" x14ac:dyDescent="0.3">
      <c r="C466" s="11">
        <f t="shared" si="23"/>
        <v>43928</v>
      </c>
      <c r="D466" s="12">
        <v>63161</v>
      </c>
      <c r="E466" s="12">
        <v>51279</v>
      </c>
      <c r="F466" s="12">
        <v>34956</v>
      </c>
      <c r="G466" s="12">
        <v>27461</v>
      </c>
      <c r="H466" s="11">
        <f t="shared" si="22"/>
        <v>43921</v>
      </c>
      <c r="I466" s="13">
        <f>Traffic!D464-Traffic!D457</f>
        <v>467</v>
      </c>
      <c r="J466" s="13">
        <f>Traffic!D464-Table1[[#This Row],[List of Senders]]</f>
        <v>67446</v>
      </c>
      <c r="K466" s="13">
        <f>Table1[[#This Row],[List of Senders]]-Table1[[#This Row],[Amount Entry]]</f>
        <v>11882</v>
      </c>
      <c r="L466" s="13">
        <f>Table1[[#This Row],[Amount Entry]]-Table1[[#This Row],[UPI PIN Page]]</f>
        <v>16323</v>
      </c>
      <c r="M466" s="13">
        <f>Table1[[#This Row],[UPI PIN Page]]-Table1[[#This Row],[Successful Trasfers]]</f>
        <v>7495</v>
      </c>
      <c r="N466" s="14">
        <f>IFERROR((Table1[[#This Row],[Successful Trasfers]]-G459)/G459, "")</f>
        <v>0.41865991630934546</v>
      </c>
      <c r="O466" s="14">
        <f t="shared" si="21"/>
        <v>-2.6083782616155147</v>
      </c>
      <c r="P466" s="14"/>
    </row>
    <row r="467" spans="3:16" s="12" customFormat="1" hidden="1" x14ac:dyDescent="0.3">
      <c r="C467" s="11">
        <f t="shared" si="23"/>
        <v>43929</v>
      </c>
      <c r="D467" s="12">
        <v>62838</v>
      </c>
      <c r="E467" s="12">
        <v>36691</v>
      </c>
      <c r="F467" s="12">
        <v>24693</v>
      </c>
      <c r="G467" s="12">
        <v>19230</v>
      </c>
      <c r="H467" s="11">
        <f t="shared" si="22"/>
        <v>43922</v>
      </c>
      <c r="I467" s="13">
        <f>Traffic!D465-Traffic!D458</f>
        <v>168</v>
      </c>
      <c r="J467" s="13">
        <f>Traffic!D465-Table1[[#This Row],[List of Senders]]</f>
        <v>67994</v>
      </c>
      <c r="K467" s="13">
        <f>Table1[[#This Row],[List of Senders]]-Table1[[#This Row],[Amount Entry]]</f>
        <v>26147</v>
      </c>
      <c r="L467" s="13">
        <f>Table1[[#This Row],[Amount Entry]]-Table1[[#This Row],[UPI PIN Page]]</f>
        <v>11998</v>
      </c>
      <c r="M467" s="13">
        <f>Table1[[#This Row],[UPI PIN Page]]-Table1[[#This Row],[Successful Trasfers]]</f>
        <v>5463</v>
      </c>
      <c r="N467" s="14">
        <f>IFERROR((Table1[[#This Row],[Successful Trasfers]]-G460)/G460, "")</f>
        <v>-5.7722461779694235E-2</v>
      </c>
      <c r="O467" s="14">
        <f t="shared" si="21"/>
        <v>-2.7934575670888808</v>
      </c>
      <c r="P467" s="14"/>
    </row>
    <row r="468" spans="3:16" s="12" customFormat="1" hidden="1" x14ac:dyDescent="0.3">
      <c r="C468" s="11">
        <f t="shared" si="23"/>
        <v>43930</v>
      </c>
      <c r="D468" s="12">
        <v>63478</v>
      </c>
      <c r="E468" s="12">
        <v>37096</v>
      </c>
      <c r="F468" s="12">
        <v>25915</v>
      </c>
      <c r="G468" s="12">
        <v>19998</v>
      </c>
      <c r="H468" s="11">
        <f t="shared" si="22"/>
        <v>43923</v>
      </c>
      <c r="I468" s="13">
        <f>Traffic!D466-Traffic!D459</f>
        <v>489</v>
      </c>
      <c r="J468" s="13">
        <f>Traffic!D466-Table1[[#This Row],[List of Senders]]</f>
        <v>67406</v>
      </c>
      <c r="K468" s="13">
        <f>Table1[[#This Row],[List of Senders]]-Table1[[#This Row],[Amount Entry]]</f>
        <v>26382</v>
      </c>
      <c r="L468" s="13">
        <f>Table1[[#This Row],[Amount Entry]]-Table1[[#This Row],[UPI PIN Page]]</f>
        <v>11181</v>
      </c>
      <c r="M468" s="13">
        <f>Table1[[#This Row],[UPI PIN Page]]-Table1[[#This Row],[Successful Trasfers]]</f>
        <v>5917</v>
      </c>
      <c r="N468" s="14">
        <f>IFERROR((Table1[[#This Row],[Successful Trasfers]]-G461)/G461, "")</f>
        <v>3.1099518459069019E-3</v>
      </c>
      <c r="O468" s="14">
        <f t="shared" si="21"/>
        <v>-2.7912862635015601</v>
      </c>
      <c r="P468" s="14"/>
    </row>
    <row r="469" spans="3:16" s="12" customFormat="1" hidden="1" x14ac:dyDescent="0.3">
      <c r="C469" s="11">
        <f t="shared" si="23"/>
        <v>43931</v>
      </c>
      <c r="D469" s="12">
        <v>63665</v>
      </c>
      <c r="E469" s="12">
        <v>38052</v>
      </c>
      <c r="F469" s="12">
        <v>25825</v>
      </c>
      <c r="G469" s="12">
        <v>20443</v>
      </c>
      <c r="H469" s="11">
        <f t="shared" si="22"/>
        <v>43924</v>
      </c>
      <c r="I469" s="13">
        <f>Traffic!D467-Traffic!D460</f>
        <v>137</v>
      </c>
      <c r="J469" s="13">
        <f>Traffic!D467-Table1[[#This Row],[List of Senders]]</f>
        <v>67038</v>
      </c>
      <c r="K469" s="13">
        <f>Table1[[#This Row],[List of Senders]]-Table1[[#This Row],[Amount Entry]]</f>
        <v>25613</v>
      </c>
      <c r="L469" s="13">
        <f>Table1[[#This Row],[Amount Entry]]-Table1[[#This Row],[UPI PIN Page]]</f>
        <v>12227</v>
      </c>
      <c r="M469" s="13">
        <f>Table1[[#This Row],[UPI PIN Page]]-Table1[[#This Row],[Successful Trasfers]]</f>
        <v>5382</v>
      </c>
      <c r="N469" s="14">
        <f>IFERROR((Table1[[#This Row],[Successful Trasfers]]-G462)/G462, "")</f>
        <v>7.8327703529642136E-4</v>
      </c>
      <c r="O469" s="14">
        <f t="shared" si="21"/>
        <v>-2.7863872370814655</v>
      </c>
      <c r="P469" s="14"/>
    </row>
    <row r="470" spans="3:16" s="12" customFormat="1" hidden="1" x14ac:dyDescent="0.3">
      <c r="C470" s="11">
        <f t="shared" si="23"/>
        <v>43932</v>
      </c>
      <c r="D470" s="12">
        <v>62515</v>
      </c>
      <c r="E470" s="12">
        <v>37146</v>
      </c>
      <c r="F470" s="12">
        <v>25318</v>
      </c>
      <c r="G470" s="12">
        <v>19801</v>
      </c>
      <c r="H470" s="11">
        <f t="shared" si="22"/>
        <v>43925</v>
      </c>
      <c r="I470" s="13">
        <f>Traffic!D468-Traffic!D461</f>
        <v>847</v>
      </c>
      <c r="J470" s="13">
        <f>Traffic!D468-Table1[[#This Row],[List of Senders]]</f>
        <v>68544</v>
      </c>
      <c r="K470" s="13">
        <f>Table1[[#This Row],[List of Senders]]-Table1[[#This Row],[Amount Entry]]</f>
        <v>25369</v>
      </c>
      <c r="L470" s="13">
        <f>Table1[[#This Row],[Amount Entry]]-Table1[[#This Row],[UPI PIN Page]]</f>
        <v>11828</v>
      </c>
      <c r="M470" s="13">
        <f>Table1[[#This Row],[UPI PIN Page]]-Table1[[#This Row],[Successful Trasfers]]</f>
        <v>5517</v>
      </c>
      <c r="N470" s="14">
        <f>IFERROR((Table1[[#This Row],[Successful Trasfers]]-G463)/G463, "")</f>
        <v>-5.2248178849535294E-3</v>
      </c>
      <c r="O470" s="14">
        <f t="shared" si="21"/>
        <v>-2.7810936885164281</v>
      </c>
      <c r="P470" s="14"/>
    </row>
    <row r="471" spans="3:16" s="12" customFormat="1" hidden="1" x14ac:dyDescent="0.3">
      <c r="C471" s="11">
        <f t="shared" si="23"/>
        <v>43933</v>
      </c>
      <c r="D471" s="12">
        <v>62417</v>
      </c>
      <c r="E471" s="12">
        <v>36620</v>
      </c>
      <c r="F471" s="12">
        <v>25428</v>
      </c>
      <c r="G471" s="12">
        <v>20255</v>
      </c>
      <c r="H471" s="11">
        <f t="shared" si="22"/>
        <v>43926</v>
      </c>
      <c r="I471" s="13">
        <f>Traffic!D469-Traffic!D462</f>
        <v>-754</v>
      </c>
      <c r="J471" s="13">
        <f>Traffic!D469-Table1[[#This Row],[List of Senders]]</f>
        <v>67809</v>
      </c>
      <c r="K471" s="13">
        <f>Table1[[#This Row],[List of Senders]]-Table1[[#This Row],[Amount Entry]]</f>
        <v>25797</v>
      </c>
      <c r="L471" s="13">
        <f>Table1[[#This Row],[Amount Entry]]-Table1[[#This Row],[UPI PIN Page]]</f>
        <v>11192</v>
      </c>
      <c r="M471" s="13">
        <f>Table1[[#This Row],[UPI PIN Page]]-Table1[[#This Row],[Successful Trasfers]]</f>
        <v>5173</v>
      </c>
      <c r="N471" s="14">
        <f>IFERROR((Table1[[#This Row],[Successful Trasfers]]-G464)/G464, "")</f>
        <v>-7.1078431372549019E-3</v>
      </c>
      <c r="O471" s="14">
        <f t="shared" si="21"/>
        <v>-2.776640936081149</v>
      </c>
      <c r="P471" s="14"/>
    </row>
    <row r="472" spans="3:16" s="12" customFormat="1" hidden="1" x14ac:dyDescent="0.3">
      <c r="C472" s="11">
        <f t="shared" si="23"/>
        <v>43934</v>
      </c>
      <c r="D472" s="12">
        <v>64337</v>
      </c>
      <c r="E472" s="12">
        <v>38467</v>
      </c>
      <c r="F472" s="12">
        <v>26596</v>
      </c>
      <c r="G472" s="12">
        <v>20606</v>
      </c>
      <c r="H472" s="11">
        <f t="shared" si="22"/>
        <v>43927</v>
      </c>
      <c r="I472" s="13">
        <f>Traffic!D470-Traffic!D463</f>
        <v>-38</v>
      </c>
      <c r="J472" s="13">
        <f>Traffic!D470-Table1[[#This Row],[List of Senders]]</f>
        <v>66059</v>
      </c>
      <c r="K472" s="13">
        <f>Table1[[#This Row],[List of Senders]]-Table1[[#This Row],[Amount Entry]]</f>
        <v>25870</v>
      </c>
      <c r="L472" s="13">
        <f>Table1[[#This Row],[Amount Entry]]-Table1[[#This Row],[UPI PIN Page]]</f>
        <v>11871</v>
      </c>
      <c r="M472" s="13">
        <f>Table1[[#This Row],[UPI PIN Page]]-Table1[[#This Row],[Successful Trasfers]]</f>
        <v>5990</v>
      </c>
      <c r="N472" s="14">
        <f>IFERROR((Table1[[#This Row],[Successful Trasfers]]-G465)/G465, "")</f>
        <v>1.069256425348244E-2</v>
      </c>
      <c r="O472" s="14">
        <f t="shared" si="21"/>
        <v>-2.7713738148007963</v>
      </c>
      <c r="P472" s="14"/>
    </row>
    <row r="473" spans="3:16" s="12" customFormat="1" hidden="1" x14ac:dyDescent="0.3">
      <c r="C473" s="11">
        <f t="shared" si="23"/>
        <v>43935</v>
      </c>
      <c r="D473" s="12">
        <v>62397</v>
      </c>
      <c r="E473" s="12">
        <v>36889</v>
      </c>
      <c r="F473" s="12">
        <v>25018</v>
      </c>
      <c r="G473" s="12">
        <v>19991</v>
      </c>
      <c r="H473" s="11">
        <f t="shared" si="22"/>
        <v>43928</v>
      </c>
      <c r="I473" s="13">
        <f>Traffic!D471-Traffic!D464</f>
        <v>124</v>
      </c>
      <c r="J473" s="13">
        <f>Traffic!D471-Table1[[#This Row],[List of Senders]]</f>
        <v>68334</v>
      </c>
      <c r="K473" s="13">
        <f>Table1[[#This Row],[List of Senders]]-Table1[[#This Row],[Amount Entry]]</f>
        <v>25508</v>
      </c>
      <c r="L473" s="13">
        <f>Table1[[#This Row],[Amount Entry]]-Table1[[#This Row],[UPI PIN Page]]</f>
        <v>11871</v>
      </c>
      <c r="M473" s="13">
        <f>Table1[[#This Row],[UPI PIN Page]]-Table1[[#This Row],[Successful Trasfers]]</f>
        <v>5027</v>
      </c>
      <c r="N473" s="14">
        <f>IFERROR((Table1[[#This Row],[Successful Trasfers]]-G466)/G466, "")</f>
        <v>-0.27202214049014967</v>
      </c>
      <c r="O473" s="14">
        <f t="shared" si="21"/>
        <v>-2.7661535128450985</v>
      </c>
      <c r="P473" s="14"/>
    </row>
    <row r="474" spans="3:16" s="12" customFormat="1" hidden="1" x14ac:dyDescent="0.3">
      <c r="C474" s="11">
        <f t="shared" si="23"/>
        <v>43936</v>
      </c>
      <c r="D474" s="12">
        <v>64236</v>
      </c>
      <c r="E474" s="12">
        <v>36993</v>
      </c>
      <c r="F474" s="12">
        <v>25380</v>
      </c>
      <c r="G474" s="12">
        <v>20050</v>
      </c>
      <c r="H474" s="11">
        <f t="shared" si="22"/>
        <v>43929</v>
      </c>
      <c r="I474" s="13">
        <f>Traffic!D472-Traffic!D465</f>
        <v>-110</v>
      </c>
      <c r="J474" s="13">
        <f>Traffic!D472-Table1[[#This Row],[List of Senders]]</f>
        <v>66486</v>
      </c>
      <c r="K474" s="13">
        <f>Table1[[#This Row],[List of Senders]]-Table1[[#This Row],[Amount Entry]]</f>
        <v>27243</v>
      </c>
      <c r="L474" s="13">
        <f>Table1[[#This Row],[Amount Entry]]-Table1[[#This Row],[UPI PIN Page]]</f>
        <v>11613</v>
      </c>
      <c r="M474" s="13">
        <f>Table1[[#This Row],[UPI PIN Page]]-Table1[[#This Row],[Successful Trasfers]]</f>
        <v>5330</v>
      </c>
      <c r="N474" s="14">
        <f>IFERROR((Table1[[#This Row],[Successful Trasfers]]-G467)/G467, "")</f>
        <v>4.2641705668226726E-2</v>
      </c>
      <c r="O474" s="14">
        <f t="shared" si="21"/>
        <v>-2.7612199748026378</v>
      </c>
      <c r="P474" s="14"/>
    </row>
    <row r="475" spans="3:16" s="12" customFormat="1" hidden="1" x14ac:dyDescent="0.3">
      <c r="C475" s="11">
        <f t="shared" si="23"/>
        <v>43937</v>
      </c>
      <c r="D475" s="12">
        <v>62072</v>
      </c>
      <c r="E475" s="12">
        <v>35691</v>
      </c>
      <c r="F475" s="12">
        <v>24915</v>
      </c>
      <c r="G475" s="12">
        <v>19837</v>
      </c>
      <c r="H475" s="11">
        <f t="shared" si="22"/>
        <v>43930</v>
      </c>
      <c r="I475" s="13">
        <f>Traffic!D473-Traffic!D466</f>
        <v>-150</v>
      </c>
      <c r="J475" s="13">
        <f>Traffic!D473-Table1[[#This Row],[List of Senders]]</f>
        <v>68662</v>
      </c>
      <c r="K475" s="13">
        <f>Table1[[#This Row],[List of Senders]]-Table1[[#This Row],[Amount Entry]]</f>
        <v>26381</v>
      </c>
      <c r="L475" s="13">
        <f>Table1[[#This Row],[Amount Entry]]-Table1[[#This Row],[UPI PIN Page]]</f>
        <v>10776</v>
      </c>
      <c r="M475" s="13">
        <f>Table1[[#This Row],[UPI PIN Page]]-Table1[[#This Row],[Successful Trasfers]]</f>
        <v>5078</v>
      </c>
      <c r="N475" s="14">
        <f>IFERROR((Table1[[#This Row],[Successful Trasfers]]-G468)/G468, "")</f>
        <v>-8.050805080508051E-3</v>
      </c>
      <c r="O475" s="14">
        <f t="shared" si="21"/>
        <v>-2.7561703518259359</v>
      </c>
      <c r="P475" s="14"/>
    </row>
    <row r="476" spans="3:16" s="12" customFormat="1" hidden="1" x14ac:dyDescent="0.3">
      <c r="C476" s="11">
        <f t="shared" si="23"/>
        <v>43938</v>
      </c>
      <c r="D476" s="12">
        <v>64359</v>
      </c>
      <c r="E476" s="12">
        <v>36768</v>
      </c>
      <c r="F476" s="12">
        <v>25509</v>
      </c>
      <c r="G476" s="12">
        <v>8563</v>
      </c>
      <c r="H476" s="11">
        <f t="shared" si="22"/>
        <v>43931</v>
      </c>
      <c r="I476" s="13">
        <f>Traffic!D474-Traffic!D467</f>
        <v>-527</v>
      </c>
      <c r="J476" s="13">
        <f>Traffic!D474-Table1[[#This Row],[List of Senders]]</f>
        <v>65817</v>
      </c>
      <c r="K476" s="13">
        <f>Table1[[#This Row],[List of Senders]]-Table1[[#This Row],[Amount Entry]]</f>
        <v>27591</v>
      </c>
      <c r="L476" s="13">
        <f>Table1[[#This Row],[Amount Entry]]-Table1[[#This Row],[UPI PIN Page]]</f>
        <v>11259</v>
      </c>
      <c r="M476" s="13">
        <f>Table1[[#This Row],[UPI PIN Page]]-Table1[[#This Row],[Successful Trasfers]]</f>
        <v>16946</v>
      </c>
      <c r="N476" s="14">
        <f>IFERROR((Table1[[#This Row],[Successful Trasfers]]-G469)/G469, "")</f>
        <v>-0.58112801447928386</v>
      </c>
      <c r="O476" s="14">
        <f t="shared" si="21"/>
        <v>-2.7515738484505778</v>
      </c>
      <c r="P476" s="14"/>
    </row>
    <row r="477" spans="3:16" s="12" customFormat="1" hidden="1" x14ac:dyDescent="0.3">
      <c r="C477" s="11">
        <f t="shared" si="23"/>
        <v>43939</v>
      </c>
      <c r="D477" s="12">
        <v>64893</v>
      </c>
      <c r="E477" s="12">
        <v>38260</v>
      </c>
      <c r="F477" s="12">
        <v>26701</v>
      </c>
      <c r="G477" s="12">
        <v>20965</v>
      </c>
      <c r="H477" s="11">
        <f t="shared" si="22"/>
        <v>43932</v>
      </c>
      <c r="I477" s="13">
        <f>Traffic!D475-Traffic!D468</f>
        <v>-882</v>
      </c>
      <c r="J477" s="13">
        <f>Traffic!D475-Table1[[#This Row],[List of Senders]]</f>
        <v>65284</v>
      </c>
      <c r="K477" s="13">
        <f>Table1[[#This Row],[List of Senders]]-Table1[[#This Row],[Amount Entry]]</f>
        <v>26633</v>
      </c>
      <c r="L477" s="13">
        <f>Table1[[#This Row],[Amount Entry]]-Table1[[#This Row],[UPI PIN Page]]</f>
        <v>11559</v>
      </c>
      <c r="M477" s="13">
        <f>Table1[[#This Row],[UPI PIN Page]]-Table1[[#This Row],[Successful Trasfers]]</f>
        <v>5736</v>
      </c>
      <c r="N477" s="14">
        <f>IFERROR((Table1[[#This Row],[Successful Trasfers]]-G470)/G470, "")</f>
        <v>5.8784909853037727E-2</v>
      </c>
      <c r="O477" s="14">
        <f t="shared" si="21"/>
        <v>-2.7546799213378477</v>
      </c>
      <c r="P477" s="14"/>
    </row>
    <row r="478" spans="3:16" s="12" customFormat="1" hidden="1" x14ac:dyDescent="0.3">
      <c r="C478" s="11">
        <f t="shared" si="23"/>
        <v>43940</v>
      </c>
      <c r="D478" s="12">
        <v>62169</v>
      </c>
      <c r="E478" s="12">
        <v>36990</v>
      </c>
      <c r="F478" s="12">
        <v>24872</v>
      </c>
      <c r="G478" s="12">
        <v>19619</v>
      </c>
      <c r="H478" s="11">
        <f t="shared" si="22"/>
        <v>43933</v>
      </c>
      <c r="I478" s="13">
        <f>Traffic!D476-Traffic!D469</f>
        <v>355</v>
      </c>
      <c r="J478" s="13">
        <f>Traffic!D476-Table1[[#This Row],[List of Senders]]</f>
        <v>68412</v>
      </c>
      <c r="K478" s="13">
        <f>Table1[[#This Row],[List of Senders]]-Table1[[#This Row],[Amount Entry]]</f>
        <v>25179</v>
      </c>
      <c r="L478" s="13">
        <f>Table1[[#This Row],[Amount Entry]]-Table1[[#This Row],[UPI PIN Page]]</f>
        <v>12118</v>
      </c>
      <c r="M478" s="13">
        <f>Table1[[#This Row],[UPI PIN Page]]-Table1[[#This Row],[Successful Trasfers]]</f>
        <v>5253</v>
      </c>
      <c r="N478" s="14">
        <f>IFERROR((Table1[[#This Row],[Successful Trasfers]]-G471)/G471, "")</f>
        <v>-3.1399654406319429E-2</v>
      </c>
      <c r="O478" s="14">
        <f t="shared" si="21"/>
        <v>-2.7501494822506505</v>
      </c>
      <c r="P478" s="14"/>
    </row>
    <row r="479" spans="3:16" s="12" customFormat="1" hidden="1" x14ac:dyDescent="0.3">
      <c r="C479" s="11">
        <f t="shared" si="23"/>
        <v>43941</v>
      </c>
      <c r="D479" s="12">
        <v>63538</v>
      </c>
      <c r="E479" s="12">
        <v>36483</v>
      </c>
      <c r="F479" s="12">
        <v>24786</v>
      </c>
      <c r="G479" s="12">
        <v>19769</v>
      </c>
      <c r="H479" s="11">
        <f t="shared" si="22"/>
        <v>43934</v>
      </c>
      <c r="I479" s="13">
        <f>Traffic!D477-Traffic!D470</f>
        <v>477</v>
      </c>
      <c r="J479" s="13">
        <f>Traffic!D477-Table1[[#This Row],[List of Senders]]</f>
        <v>67335</v>
      </c>
      <c r="K479" s="13">
        <f>Table1[[#This Row],[List of Senders]]-Table1[[#This Row],[Amount Entry]]</f>
        <v>27055</v>
      </c>
      <c r="L479" s="13">
        <f>Table1[[#This Row],[Amount Entry]]-Table1[[#This Row],[UPI PIN Page]]</f>
        <v>11697</v>
      </c>
      <c r="M479" s="13">
        <f>Table1[[#This Row],[UPI PIN Page]]-Table1[[#This Row],[Successful Trasfers]]</f>
        <v>5017</v>
      </c>
      <c r="N479" s="14">
        <f>IFERROR((Table1[[#This Row],[Successful Trasfers]]-G472)/G472, "")</f>
        <v>-4.061923711540328E-2</v>
      </c>
      <c r="O479" s="14">
        <f t="shared" si="21"/>
        <v>-2.746306107555514</v>
      </c>
      <c r="P479" s="14"/>
    </row>
    <row r="480" spans="3:16" s="12" customFormat="1" hidden="1" x14ac:dyDescent="0.3">
      <c r="C480" s="11">
        <f t="shared" si="23"/>
        <v>43942</v>
      </c>
      <c r="D480" s="12">
        <v>64190</v>
      </c>
      <c r="E480" s="12">
        <v>36780</v>
      </c>
      <c r="F480" s="12">
        <v>25617</v>
      </c>
      <c r="G480" s="12">
        <v>20457</v>
      </c>
      <c r="H480" s="11">
        <f t="shared" si="22"/>
        <v>43935</v>
      </c>
      <c r="I480" s="13">
        <f>Traffic!D478-Traffic!D471</f>
        <v>-580</v>
      </c>
      <c r="J480" s="13">
        <f>Traffic!D478-Table1[[#This Row],[List of Senders]]</f>
        <v>65961</v>
      </c>
      <c r="K480" s="13">
        <f>Table1[[#This Row],[List of Senders]]-Table1[[#This Row],[Amount Entry]]</f>
        <v>27410</v>
      </c>
      <c r="L480" s="13">
        <f>Table1[[#This Row],[Amount Entry]]-Table1[[#This Row],[UPI PIN Page]]</f>
        <v>11163</v>
      </c>
      <c r="M480" s="13">
        <f>Table1[[#This Row],[UPI PIN Page]]-Table1[[#This Row],[Successful Trasfers]]</f>
        <v>5160</v>
      </c>
      <c r="N480" s="14">
        <f>IFERROR((Table1[[#This Row],[Successful Trasfers]]-G473)/G473, "")</f>
        <v>2.3310489720374167E-2</v>
      </c>
      <c r="O480" s="14">
        <f t="shared" si="21"/>
        <v>-2.7419351686443938</v>
      </c>
      <c r="P480" s="14"/>
    </row>
    <row r="481" spans="3:16" s="12" customFormat="1" hidden="1" x14ac:dyDescent="0.3">
      <c r="C481" s="11">
        <f t="shared" si="23"/>
        <v>43943</v>
      </c>
      <c r="D481" s="12">
        <v>65287</v>
      </c>
      <c r="E481" s="12">
        <v>37442</v>
      </c>
      <c r="F481" s="12">
        <v>35820</v>
      </c>
      <c r="G481" s="12">
        <v>27692</v>
      </c>
      <c r="H481" s="11">
        <f t="shared" si="22"/>
        <v>43936</v>
      </c>
      <c r="I481" s="13">
        <f>Traffic!D479-Traffic!D472</f>
        <v>88</v>
      </c>
      <c r="J481" s="13">
        <f>Traffic!D479-Table1[[#This Row],[List of Senders]]</f>
        <v>65523</v>
      </c>
      <c r="K481" s="13">
        <f>Table1[[#This Row],[List of Senders]]-Table1[[#This Row],[Amount Entry]]</f>
        <v>27845</v>
      </c>
      <c r="L481" s="13">
        <f>Table1[[#This Row],[Amount Entry]]-Table1[[#This Row],[UPI PIN Page]]</f>
        <v>1622</v>
      </c>
      <c r="M481" s="13">
        <f>Table1[[#This Row],[UPI PIN Page]]-Table1[[#This Row],[Successful Trasfers]]</f>
        <v>8128</v>
      </c>
      <c r="N481" s="14">
        <f>IFERROR((Table1[[#This Row],[Successful Trasfers]]-G474)/G474, "")</f>
        <v>0.38114713216957608</v>
      </c>
      <c r="O481" s="14">
        <f t="shared" si="21"/>
        <v>-2.7365167860153674</v>
      </c>
      <c r="P481" s="14"/>
    </row>
    <row r="482" spans="3:16" s="12" customFormat="1" hidden="1" x14ac:dyDescent="0.3">
      <c r="C482" s="11">
        <f t="shared" si="23"/>
        <v>43944</v>
      </c>
      <c r="D482" s="12">
        <v>61879</v>
      </c>
      <c r="E482" s="12">
        <v>35481</v>
      </c>
      <c r="F482" s="12">
        <v>24049</v>
      </c>
      <c r="G482" s="12">
        <v>18556</v>
      </c>
      <c r="H482" s="11">
        <f t="shared" si="22"/>
        <v>43937</v>
      </c>
      <c r="I482" s="13">
        <f>Traffic!D480-Traffic!D473</f>
        <v>90</v>
      </c>
      <c r="J482" s="13">
        <f>Traffic!D480-Table1[[#This Row],[List of Senders]]</f>
        <v>68945</v>
      </c>
      <c r="K482" s="13">
        <f>Table1[[#This Row],[List of Senders]]-Table1[[#This Row],[Amount Entry]]</f>
        <v>26398</v>
      </c>
      <c r="L482" s="13">
        <f>Table1[[#This Row],[Amount Entry]]-Table1[[#This Row],[UPI PIN Page]]</f>
        <v>11432</v>
      </c>
      <c r="M482" s="13">
        <f>Table1[[#This Row],[UPI PIN Page]]-Table1[[#This Row],[Successful Trasfers]]</f>
        <v>5493</v>
      </c>
      <c r="N482" s="14">
        <f>IFERROR((Table1[[#This Row],[Successful Trasfers]]-G475)/G475, "")</f>
        <v>-6.4576296819075465E-2</v>
      </c>
      <c r="O482" s="14">
        <f t="shared" si="21"/>
        <v>-2.9695015392103064</v>
      </c>
      <c r="P482" s="14"/>
    </row>
    <row r="483" spans="3:16" s="12" customFormat="1" hidden="1" x14ac:dyDescent="0.3">
      <c r="C483" s="11">
        <f t="shared" si="23"/>
        <v>43945</v>
      </c>
      <c r="D483" s="12">
        <v>63636</v>
      </c>
      <c r="E483" s="12">
        <v>37901</v>
      </c>
      <c r="F483" s="12">
        <v>26011</v>
      </c>
      <c r="G483" s="12">
        <v>20665</v>
      </c>
      <c r="H483" s="11">
        <f t="shared" si="22"/>
        <v>43938</v>
      </c>
      <c r="I483" s="13">
        <f>Traffic!D481-Traffic!D474</f>
        <v>-14</v>
      </c>
      <c r="J483" s="13">
        <f>Traffic!D481-Table1[[#This Row],[List of Senders]]</f>
        <v>66526</v>
      </c>
      <c r="K483" s="13">
        <f>Table1[[#This Row],[List of Senders]]-Table1[[#This Row],[Amount Entry]]</f>
        <v>25735</v>
      </c>
      <c r="L483" s="13">
        <f>Table1[[#This Row],[Amount Entry]]-Table1[[#This Row],[UPI PIN Page]]</f>
        <v>11890</v>
      </c>
      <c r="M483" s="13">
        <f>Table1[[#This Row],[UPI PIN Page]]-Table1[[#This Row],[Successful Trasfers]]</f>
        <v>5346</v>
      </c>
      <c r="N483" s="14">
        <f>IFERROR((Table1[[#This Row],[Successful Trasfers]]-G476)/G476, "")</f>
        <v>1.413289734905991</v>
      </c>
      <c r="O483" s="14">
        <f t="shared" si="21"/>
        <v>-2.9716595237134977</v>
      </c>
      <c r="P483" s="14"/>
    </row>
    <row r="484" spans="3:16" s="12" customFormat="1" hidden="1" x14ac:dyDescent="0.3">
      <c r="C484" s="11">
        <f t="shared" si="23"/>
        <v>43946</v>
      </c>
      <c r="D484" s="12">
        <v>63081</v>
      </c>
      <c r="E484" s="12">
        <v>36214</v>
      </c>
      <c r="F484" s="12">
        <v>25013</v>
      </c>
      <c r="G484" s="12">
        <v>19467</v>
      </c>
      <c r="H484" s="11">
        <f t="shared" si="22"/>
        <v>43939</v>
      </c>
      <c r="I484" s="13">
        <f>Traffic!D482-Traffic!D475</f>
        <v>697</v>
      </c>
      <c r="J484" s="13">
        <f>Traffic!D482-Table1[[#This Row],[List of Senders]]</f>
        <v>67793</v>
      </c>
      <c r="K484" s="13">
        <f>Table1[[#This Row],[List of Senders]]-Table1[[#This Row],[Amount Entry]]</f>
        <v>26867</v>
      </c>
      <c r="L484" s="13">
        <f>Table1[[#This Row],[Amount Entry]]-Table1[[#This Row],[UPI PIN Page]]</f>
        <v>11201</v>
      </c>
      <c r="M484" s="13">
        <f>Table1[[#This Row],[UPI PIN Page]]-Table1[[#This Row],[Successful Trasfers]]</f>
        <v>5546</v>
      </c>
      <c r="N484" s="14">
        <f>IFERROR((Table1[[#This Row],[Successful Trasfers]]-G477)/G477, "")</f>
        <v>-7.1452420701168612E-2</v>
      </c>
      <c r="O484" s="14">
        <f t="shared" si="21"/>
        <v>-2.9662897912101771</v>
      </c>
      <c r="P484" s="14"/>
    </row>
    <row r="485" spans="3:16" s="12" customFormat="1" hidden="1" x14ac:dyDescent="0.3">
      <c r="C485" s="11">
        <f t="shared" si="23"/>
        <v>43947</v>
      </c>
      <c r="D485" s="12">
        <v>63009</v>
      </c>
      <c r="E485" s="12">
        <v>36872</v>
      </c>
      <c r="F485" s="12">
        <v>24866</v>
      </c>
      <c r="G485" s="12">
        <v>19390</v>
      </c>
      <c r="H485" s="11">
        <f t="shared" si="22"/>
        <v>43940</v>
      </c>
      <c r="I485" s="13">
        <f>Traffic!D483-Traffic!D476</f>
        <v>-18</v>
      </c>
      <c r="J485" s="13">
        <f>Traffic!D483-Table1[[#This Row],[List of Senders]]</f>
        <v>67554</v>
      </c>
      <c r="K485" s="13">
        <f>Table1[[#This Row],[List of Senders]]-Table1[[#This Row],[Amount Entry]]</f>
        <v>26137</v>
      </c>
      <c r="L485" s="13">
        <f>Table1[[#This Row],[Amount Entry]]-Table1[[#This Row],[UPI PIN Page]]</f>
        <v>12006</v>
      </c>
      <c r="M485" s="13">
        <f>Table1[[#This Row],[UPI PIN Page]]-Table1[[#This Row],[Successful Trasfers]]</f>
        <v>5476</v>
      </c>
      <c r="N485" s="14">
        <f>IFERROR((Table1[[#This Row],[Successful Trasfers]]-G478)/G478, "")</f>
        <v>-1.1672358428054436E-2</v>
      </c>
      <c r="O485" s="14">
        <f t="shared" si="21"/>
        <v>-2.9625962146849636</v>
      </c>
      <c r="P485" s="14"/>
    </row>
    <row r="486" spans="3:16" s="12" customFormat="1" hidden="1" x14ac:dyDescent="0.3">
      <c r="C486" s="11">
        <f t="shared" si="23"/>
        <v>43948</v>
      </c>
      <c r="D486" s="12">
        <v>63128</v>
      </c>
      <c r="E486" s="12">
        <v>37819</v>
      </c>
      <c r="F486" s="12">
        <v>25860</v>
      </c>
      <c r="G486" s="12">
        <v>20000</v>
      </c>
      <c r="H486" s="11">
        <f t="shared" si="22"/>
        <v>43941</v>
      </c>
      <c r="I486" s="13">
        <f>Traffic!D484-Traffic!D477</f>
        <v>-630</v>
      </c>
      <c r="J486" s="13">
        <f>Traffic!D484-Table1[[#This Row],[List of Senders]]</f>
        <v>67115</v>
      </c>
      <c r="K486" s="13">
        <f>Table1[[#This Row],[List of Senders]]-Table1[[#This Row],[Amount Entry]]</f>
        <v>25309</v>
      </c>
      <c r="L486" s="13">
        <f>Table1[[#This Row],[Amount Entry]]-Table1[[#This Row],[UPI PIN Page]]</f>
        <v>11959</v>
      </c>
      <c r="M486" s="13">
        <f>Table1[[#This Row],[UPI PIN Page]]-Table1[[#This Row],[Successful Trasfers]]</f>
        <v>5860</v>
      </c>
      <c r="N486" s="14">
        <f>IFERROR((Table1[[#This Row],[Successful Trasfers]]-G479)/G479, "")</f>
        <v>1.168496130305023E-2</v>
      </c>
      <c r="O486" s="14">
        <f t="shared" si="21"/>
        <v>-2.9592592654827268</v>
      </c>
      <c r="P486" s="14"/>
    </row>
    <row r="487" spans="3:16" s="12" customFormat="1" hidden="1" x14ac:dyDescent="0.3">
      <c r="C487" s="11">
        <f t="shared" si="23"/>
        <v>43949</v>
      </c>
      <c r="D487" s="12">
        <v>62992</v>
      </c>
      <c r="E487" s="12">
        <v>36711</v>
      </c>
      <c r="F487" s="12">
        <v>25018</v>
      </c>
      <c r="G487" s="12">
        <v>19566</v>
      </c>
      <c r="H487" s="11">
        <f t="shared" si="22"/>
        <v>43942</v>
      </c>
      <c r="I487" s="13">
        <f>Traffic!D485-Traffic!D478</f>
        <v>187</v>
      </c>
      <c r="J487" s="13">
        <f>Traffic!D485-Table1[[#This Row],[List of Senders]]</f>
        <v>67346</v>
      </c>
      <c r="K487" s="13">
        <f>Table1[[#This Row],[List of Senders]]-Table1[[#This Row],[Amount Entry]]</f>
        <v>26281</v>
      </c>
      <c r="L487" s="13">
        <f>Table1[[#This Row],[Amount Entry]]-Table1[[#This Row],[UPI PIN Page]]</f>
        <v>11693</v>
      </c>
      <c r="M487" s="13">
        <f>Table1[[#This Row],[UPI PIN Page]]-Table1[[#This Row],[Successful Trasfers]]</f>
        <v>5452</v>
      </c>
      <c r="N487" s="14">
        <f>IFERROR((Table1[[#This Row],[Successful Trasfers]]-G480)/G480, "")</f>
        <v>-4.3554773427188741E-2</v>
      </c>
      <c r="O487" s="14">
        <f t="shared" si="21"/>
        <v>-2.9538365477662727</v>
      </c>
      <c r="P487" s="14"/>
    </row>
    <row r="488" spans="3:16" s="12" customFormat="1" hidden="1" x14ac:dyDescent="0.3">
      <c r="C488" s="11">
        <f t="shared" si="23"/>
        <v>43950</v>
      </c>
      <c r="D488" s="12">
        <v>63867</v>
      </c>
      <c r="E488" s="12">
        <v>38205</v>
      </c>
      <c r="F488" s="12">
        <v>25971</v>
      </c>
      <c r="G488" s="12">
        <v>20018</v>
      </c>
      <c r="H488" s="11">
        <f t="shared" si="22"/>
        <v>43943</v>
      </c>
      <c r="I488" s="13">
        <f>Traffic!D486-Traffic!D479</f>
        <v>-733</v>
      </c>
      <c r="J488" s="13">
        <f>Traffic!D486-Table1[[#This Row],[List of Senders]]</f>
        <v>66210</v>
      </c>
      <c r="K488" s="13">
        <f>Table1[[#This Row],[List of Senders]]-Table1[[#This Row],[Amount Entry]]</f>
        <v>25662</v>
      </c>
      <c r="L488" s="13">
        <f>Table1[[#This Row],[Amount Entry]]-Table1[[#This Row],[UPI PIN Page]]</f>
        <v>12234</v>
      </c>
      <c r="M488" s="13">
        <f>Table1[[#This Row],[UPI PIN Page]]-Table1[[#This Row],[Successful Trasfers]]</f>
        <v>5953</v>
      </c>
      <c r="N488" s="14">
        <f>IFERROR((Table1[[#This Row],[Successful Trasfers]]-G481)/G481, "")</f>
        <v>-0.27711974577495307</v>
      </c>
      <c r="O488" s="14">
        <f t="shared" si="21"/>
        <v>-2.9497007505965205</v>
      </c>
      <c r="P488" s="14"/>
    </row>
    <row r="489" spans="3:16" s="12" customFormat="1" hidden="1" x14ac:dyDescent="0.3">
      <c r="C489" s="11">
        <f t="shared" si="23"/>
        <v>43951</v>
      </c>
      <c r="D489" s="12">
        <v>62759</v>
      </c>
      <c r="E489" s="12">
        <v>36130</v>
      </c>
      <c r="F489" s="12">
        <v>24796</v>
      </c>
      <c r="G489" s="12">
        <v>19787</v>
      </c>
      <c r="H489" s="11">
        <f t="shared" si="22"/>
        <v>43944</v>
      </c>
      <c r="I489" s="13">
        <f>Traffic!D487-Traffic!D480</f>
        <v>170</v>
      </c>
      <c r="J489" s="13">
        <f>Traffic!D487-Table1[[#This Row],[List of Senders]]</f>
        <v>68235</v>
      </c>
      <c r="K489" s="13">
        <f>Table1[[#This Row],[List of Senders]]-Table1[[#This Row],[Amount Entry]]</f>
        <v>26629</v>
      </c>
      <c r="L489" s="13">
        <f>Table1[[#This Row],[Amount Entry]]-Table1[[#This Row],[UPI PIN Page]]</f>
        <v>11334</v>
      </c>
      <c r="M489" s="13">
        <f>Table1[[#This Row],[UPI PIN Page]]-Table1[[#This Row],[Successful Trasfers]]</f>
        <v>5009</v>
      </c>
      <c r="N489" s="14">
        <f>IFERROR((Table1[[#This Row],[Successful Trasfers]]-G482)/G482, "")</f>
        <v>6.6339728389739172E-2</v>
      </c>
      <c r="O489" s="14">
        <f t="shared" si="21"/>
        <v>-2.9442261752127163</v>
      </c>
      <c r="P489" s="14"/>
    </row>
    <row r="490" spans="3:16" s="12" customFormat="1" hidden="1" x14ac:dyDescent="0.3">
      <c r="C490" s="11">
        <f t="shared" si="23"/>
        <v>43952</v>
      </c>
      <c r="D490" s="12">
        <v>62766</v>
      </c>
      <c r="E490" s="12">
        <v>35927</v>
      </c>
      <c r="F490" s="12">
        <v>25012</v>
      </c>
      <c r="G490" s="12">
        <v>19264</v>
      </c>
      <c r="H490" s="11">
        <f t="shared" si="22"/>
        <v>43945</v>
      </c>
      <c r="I490" s="13">
        <f>Traffic!D488-Traffic!D481</f>
        <v>412</v>
      </c>
      <c r="J490" s="13">
        <f>Traffic!D488-Table1[[#This Row],[List of Senders]]</f>
        <v>67808</v>
      </c>
      <c r="K490" s="13">
        <f>Table1[[#This Row],[List of Senders]]-Table1[[#This Row],[Amount Entry]]</f>
        <v>26839</v>
      </c>
      <c r="L490" s="13">
        <f>Table1[[#This Row],[Amount Entry]]-Table1[[#This Row],[UPI PIN Page]]</f>
        <v>10915</v>
      </c>
      <c r="M490" s="13">
        <f>Table1[[#This Row],[UPI PIN Page]]-Table1[[#This Row],[Successful Trasfers]]</f>
        <v>5748</v>
      </c>
      <c r="N490" s="14">
        <f>IFERROR((Table1[[#This Row],[Successful Trasfers]]-G483)/G483, "")</f>
        <v>-6.7795789983063154E-2</v>
      </c>
      <c r="O490" s="14">
        <f t="shared" si="21"/>
        <v>-2.9392947941628491</v>
      </c>
      <c r="P490" s="14"/>
    </row>
    <row r="491" spans="3:16" s="12" customFormat="1" hidden="1" x14ac:dyDescent="0.3">
      <c r="C491" s="11">
        <f t="shared" si="23"/>
        <v>43953</v>
      </c>
      <c r="D491" s="12">
        <v>62652</v>
      </c>
      <c r="E491" s="12">
        <v>36212</v>
      </c>
      <c r="F491" s="12">
        <v>24750</v>
      </c>
      <c r="G491" s="12">
        <v>19421</v>
      </c>
      <c r="H491" s="11">
        <f t="shared" si="22"/>
        <v>43946</v>
      </c>
      <c r="I491" s="13">
        <f>Traffic!D489-Traffic!D482</f>
        <v>116</v>
      </c>
      <c r="J491" s="13">
        <f>Traffic!D489-Table1[[#This Row],[List of Senders]]</f>
        <v>68338</v>
      </c>
      <c r="K491" s="13">
        <f>Table1[[#This Row],[List of Senders]]-Table1[[#This Row],[Amount Entry]]</f>
        <v>26440</v>
      </c>
      <c r="L491" s="13">
        <f>Table1[[#This Row],[Amount Entry]]-Table1[[#This Row],[UPI PIN Page]]</f>
        <v>11462</v>
      </c>
      <c r="M491" s="13">
        <f>Table1[[#This Row],[UPI PIN Page]]-Table1[[#This Row],[Successful Trasfers]]</f>
        <v>5329</v>
      </c>
      <c r="N491" s="14">
        <f>IFERROR((Table1[[#This Row],[Successful Trasfers]]-G484)/G484, "")</f>
        <v>-2.3629732367596444E-3</v>
      </c>
      <c r="O491" s="14">
        <f t="shared" si="21"/>
        <v>-2.9365735534627286</v>
      </c>
      <c r="P491" s="14"/>
    </row>
    <row r="492" spans="3:16" s="12" customFormat="1" hidden="1" x14ac:dyDescent="0.3">
      <c r="C492" s="11">
        <f t="shared" si="23"/>
        <v>43954</v>
      </c>
      <c r="D492" s="12">
        <v>65014</v>
      </c>
      <c r="E492" s="12">
        <v>37214</v>
      </c>
      <c r="F492" s="12">
        <v>25774</v>
      </c>
      <c r="G492" s="12">
        <v>19866</v>
      </c>
      <c r="H492" s="11">
        <f t="shared" si="22"/>
        <v>43947</v>
      </c>
      <c r="I492" s="13">
        <f>Traffic!D490-Traffic!D483</f>
        <v>120</v>
      </c>
      <c r="J492" s="13">
        <f>Traffic!D490-Table1[[#This Row],[List of Senders]]</f>
        <v>65669</v>
      </c>
      <c r="K492" s="13">
        <f>Table1[[#This Row],[List of Senders]]-Table1[[#This Row],[Amount Entry]]</f>
        <v>27800</v>
      </c>
      <c r="L492" s="13">
        <f>Table1[[#This Row],[Amount Entry]]-Table1[[#This Row],[UPI PIN Page]]</f>
        <v>11440</v>
      </c>
      <c r="M492" s="13">
        <f>Table1[[#This Row],[UPI PIN Page]]-Table1[[#This Row],[Successful Trasfers]]</f>
        <v>5908</v>
      </c>
      <c r="N492" s="14">
        <f>IFERROR((Table1[[#This Row],[Successful Trasfers]]-G485)/G485, "")</f>
        <v>2.4548736462093861E-2</v>
      </c>
      <c r="O492" s="14">
        <f t="shared" si="21"/>
        <v>-2.9330511220412046</v>
      </c>
      <c r="P492" s="14"/>
    </row>
    <row r="493" spans="3:16" s="12" customFormat="1" hidden="1" x14ac:dyDescent="0.3">
      <c r="C493" s="11">
        <f t="shared" si="23"/>
        <v>43955</v>
      </c>
      <c r="D493" s="12">
        <v>61902</v>
      </c>
      <c r="E493" s="12">
        <v>35692</v>
      </c>
      <c r="F493" s="12">
        <v>24159</v>
      </c>
      <c r="G493" s="12">
        <v>18798</v>
      </c>
      <c r="H493" s="11">
        <f t="shared" si="22"/>
        <v>43948</v>
      </c>
      <c r="I493" s="13">
        <f>Traffic!D491-Traffic!D484</f>
        <v>216</v>
      </c>
      <c r="J493" s="13">
        <f>Traffic!D491-Table1[[#This Row],[List of Senders]]</f>
        <v>68557</v>
      </c>
      <c r="K493" s="13">
        <f>Table1[[#This Row],[List of Senders]]-Table1[[#This Row],[Amount Entry]]</f>
        <v>26210</v>
      </c>
      <c r="L493" s="13">
        <f>Table1[[#This Row],[Amount Entry]]-Table1[[#This Row],[UPI PIN Page]]</f>
        <v>11533</v>
      </c>
      <c r="M493" s="13">
        <f>Table1[[#This Row],[UPI PIN Page]]-Table1[[#This Row],[Successful Trasfers]]</f>
        <v>5361</v>
      </c>
      <c r="N493" s="14">
        <f>IFERROR((Table1[[#This Row],[Successful Trasfers]]-G486)/G486, "")</f>
        <v>-6.0100000000000001E-2</v>
      </c>
      <c r="O493" s="14">
        <f t="shared" si="21"/>
        <v>-2.927875291436115</v>
      </c>
      <c r="P493" s="14"/>
    </row>
    <row r="494" spans="3:16" s="12" customFormat="1" hidden="1" x14ac:dyDescent="0.3">
      <c r="C494" s="11">
        <f t="shared" si="23"/>
        <v>43956</v>
      </c>
      <c r="D494" s="12">
        <v>63220</v>
      </c>
      <c r="E494" s="12">
        <v>37129</v>
      </c>
      <c r="F494" s="12">
        <v>25459</v>
      </c>
      <c r="G494" s="12">
        <v>20244</v>
      </c>
      <c r="H494" s="11">
        <f t="shared" si="22"/>
        <v>43949</v>
      </c>
      <c r="I494" s="13">
        <f>Traffic!D492-Traffic!D485</f>
        <v>444</v>
      </c>
      <c r="J494" s="13">
        <f>Traffic!D492-Table1[[#This Row],[List of Senders]]</f>
        <v>67562</v>
      </c>
      <c r="K494" s="13">
        <f>Table1[[#This Row],[List of Senders]]-Table1[[#This Row],[Amount Entry]]</f>
        <v>26091</v>
      </c>
      <c r="L494" s="13">
        <f>Table1[[#This Row],[Amount Entry]]-Table1[[#This Row],[UPI PIN Page]]</f>
        <v>11670</v>
      </c>
      <c r="M494" s="13">
        <f>Table1[[#This Row],[UPI PIN Page]]-Table1[[#This Row],[Successful Trasfers]]</f>
        <v>5215</v>
      </c>
      <c r="N494" s="14">
        <f>IFERROR((Table1[[#This Row],[Successful Trasfers]]-G487)/G487, "")</f>
        <v>3.4651947255443113E-2</v>
      </c>
      <c r="O494" s="14">
        <f t="shared" si="21"/>
        <v>-2.928120839020715</v>
      </c>
      <c r="P494" s="14"/>
    </row>
    <row r="495" spans="3:16" s="12" customFormat="1" hidden="1" x14ac:dyDescent="0.3">
      <c r="C495" s="11">
        <f t="shared" si="23"/>
        <v>43957</v>
      </c>
      <c r="D495" s="12">
        <v>63581</v>
      </c>
      <c r="E495" s="12">
        <v>37996</v>
      </c>
      <c r="F495" s="12">
        <v>26019</v>
      </c>
      <c r="G495" s="12">
        <v>20799</v>
      </c>
      <c r="H495" s="11">
        <f t="shared" si="22"/>
        <v>43950</v>
      </c>
      <c r="I495" s="13">
        <f>Traffic!D493-Traffic!D486</f>
        <v>400</v>
      </c>
      <c r="J495" s="13">
        <f>Traffic!D493-Table1[[#This Row],[List of Senders]]</f>
        <v>66896</v>
      </c>
      <c r="K495" s="13">
        <f>Table1[[#This Row],[List of Senders]]-Table1[[#This Row],[Amount Entry]]</f>
        <v>25585</v>
      </c>
      <c r="L495" s="13">
        <f>Table1[[#This Row],[Amount Entry]]-Table1[[#This Row],[UPI PIN Page]]</f>
        <v>11977</v>
      </c>
      <c r="M495" s="13">
        <f>Table1[[#This Row],[UPI PIN Page]]-Table1[[#This Row],[Successful Trasfers]]</f>
        <v>5220</v>
      </c>
      <c r="N495" s="14">
        <f>IFERROR((Table1[[#This Row],[Successful Trasfers]]-G488)/G488, "")</f>
        <v>3.9014886602058145E-2</v>
      </c>
      <c r="O495" s="14">
        <f t="shared" si="21"/>
        <v>-2.9223079698047973</v>
      </c>
      <c r="P495" s="14"/>
    </row>
    <row r="496" spans="3:16" s="12" customFormat="1" hidden="1" x14ac:dyDescent="0.3">
      <c r="C496" s="11">
        <f t="shared" si="23"/>
        <v>43958</v>
      </c>
      <c r="D496" s="12">
        <v>61361</v>
      </c>
      <c r="E496" s="12">
        <v>36540</v>
      </c>
      <c r="F496" s="12">
        <v>25329</v>
      </c>
      <c r="G496" s="12">
        <v>20035</v>
      </c>
      <c r="H496" s="11">
        <f t="shared" si="22"/>
        <v>43951</v>
      </c>
      <c r="I496" s="13">
        <f>Traffic!D494-Traffic!D487</f>
        <v>-881</v>
      </c>
      <c r="J496" s="13">
        <f>Traffic!D494-Table1[[#This Row],[List of Senders]]</f>
        <v>68752</v>
      </c>
      <c r="K496" s="13">
        <f>Table1[[#This Row],[List of Senders]]-Table1[[#This Row],[Amount Entry]]</f>
        <v>24821</v>
      </c>
      <c r="L496" s="13">
        <f>Table1[[#This Row],[Amount Entry]]-Table1[[#This Row],[UPI PIN Page]]</f>
        <v>11211</v>
      </c>
      <c r="M496" s="13">
        <f>Table1[[#This Row],[UPI PIN Page]]-Table1[[#This Row],[Successful Trasfers]]</f>
        <v>5294</v>
      </c>
      <c r="N496" s="14">
        <f>IFERROR((Table1[[#This Row],[Successful Trasfers]]-G489)/G489, "")</f>
        <v>1.2533481578814372E-2</v>
      </c>
      <c r="O496" s="14">
        <f t="shared" si="21"/>
        <v>-2.9170526463315136</v>
      </c>
      <c r="P496" s="14"/>
    </row>
    <row r="497" spans="3:16" s="12" customFormat="1" hidden="1" x14ac:dyDescent="0.3">
      <c r="C497" s="11">
        <f t="shared" si="23"/>
        <v>43959</v>
      </c>
      <c r="D497" s="12">
        <v>61678</v>
      </c>
      <c r="E497" s="12">
        <v>36365</v>
      </c>
      <c r="F497" s="12">
        <v>24586</v>
      </c>
      <c r="G497" s="12">
        <v>18931</v>
      </c>
      <c r="H497" s="11">
        <f t="shared" si="22"/>
        <v>43952</v>
      </c>
      <c r="I497" s="13">
        <f>Traffic!D495-Traffic!D488</f>
        <v>379</v>
      </c>
      <c r="J497" s="13">
        <f>Traffic!D495-Table1[[#This Row],[List of Senders]]</f>
        <v>69275</v>
      </c>
      <c r="K497" s="13">
        <f>Table1[[#This Row],[List of Senders]]-Table1[[#This Row],[Amount Entry]]</f>
        <v>25313</v>
      </c>
      <c r="L497" s="13">
        <f>Table1[[#This Row],[Amount Entry]]-Table1[[#This Row],[UPI PIN Page]]</f>
        <v>11779</v>
      </c>
      <c r="M497" s="13">
        <f>Table1[[#This Row],[UPI PIN Page]]-Table1[[#This Row],[Successful Trasfers]]</f>
        <v>5655</v>
      </c>
      <c r="N497" s="14">
        <f>IFERROR((Table1[[#This Row],[Successful Trasfers]]-G490)/G490, "")</f>
        <v>-1.7286129568106313E-2</v>
      </c>
      <c r="O497" s="14">
        <f t="shared" si="21"/>
        <v>-2.911461292343358</v>
      </c>
      <c r="P497" s="14"/>
    </row>
    <row r="498" spans="3:16" s="12" customFormat="1" hidden="1" x14ac:dyDescent="0.3">
      <c r="C498" s="11">
        <f t="shared" si="23"/>
        <v>43960</v>
      </c>
      <c r="D498" s="12">
        <v>64767</v>
      </c>
      <c r="E498" s="12">
        <v>37169</v>
      </c>
      <c r="F498" s="12">
        <v>25449</v>
      </c>
      <c r="G498" s="12">
        <v>19949</v>
      </c>
      <c r="H498" s="11">
        <f t="shared" si="22"/>
        <v>43953</v>
      </c>
      <c r="I498" s="13">
        <f>Traffic!D496-Traffic!D489</f>
        <v>-331</v>
      </c>
      <c r="J498" s="13">
        <f>Traffic!D496-Table1[[#This Row],[List of Senders]]</f>
        <v>65892</v>
      </c>
      <c r="K498" s="13">
        <f>Table1[[#This Row],[List of Senders]]-Table1[[#This Row],[Amount Entry]]</f>
        <v>27598</v>
      </c>
      <c r="L498" s="13">
        <f>Table1[[#This Row],[Amount Entry]]-Table1[[#This Row],[UPI PIN Page]]</f>
        <v>11720</v>
      </c>
      <c r="M498" s="13">
        <f>Table1[[#This Row],[UPI PIN Page]]-Table1[[#This Row],[Successful Trasfers]]</f>
        <v>5500</v>
      </c>
      <c r="N498" s="14">
        <f>IFERROR((Table1[[#This Row],[Successful Trasfers]]-G491)/G491, "")</f>
        <v>2.7187065547603109E-2</v>
      </c>
      <c r="O498" s="14">
        <f t="shared" si="21"/>
        <v>-2.9107263049833039</v>
      </c>
      <c r="P498" s="14"/>
    </row>
    <row r="499" spans="3:16" s="12" customFormat="1" hidden="1" x14ac:dyDescent="0.3">
      <c r="C499" s="11">
        <f t="shared" si="23"/>
        <v>43961</v>
      </c>
      <c r="D499" s="12">
        <v>64391</v>
      </c>
      <c r="E499" s="12">
        <v>38125</v>
      </c>
      <c r="F499" s="12">
        <v>26382</v>
      </c>
      <c r="G499" s="12">
        <v>20767</v>
      </c>
      <c r="H499" s="11">
        <f t="shared" si="22"/>
        <v>43954</v>
      </c>
      <c r="I499" s="13">
        <f>Traffic!D497-Traffic!D490</f>
        <v>-388</v>
      </c>
      <c r="J499" s="13">
        <f>Traffic!D497-Table1[[#This Row],[List of Senders]]</f>
        <v>65904</v>
      </c>
      <c r="K499" s="13">
        <f>Table1[[#This Row],[List of Senders]]-Table1[[#This Row],[Amount Entry]]</f>
        <v>26266</v>
      </c>
      <c r="L499" s="13">
        <f>Table1[[#This Row],[Amount Entry]]-Table1[[#This Row],[UPI PIN Page]]</f>
        <v>11743</v>
      </c>
      <c r="M499" s="13">
        <f>Table1[[#This Row],[UPI PIN Page]]-Table1[[#This Row],[Successful Trasfers]]</f>
        <v>5615</v>
      </c>
      <c r="N499" s="14">
        <f>IFERROR((Table1[[#This Row],[Successful Trasfers]]-G492)/G492, "")</f>
        <v>4.5353870935266286E-2</v>
      </c>
      <c r="O499" s="14">
        <f t="shared" si="21"/>
        <v>-2.9052844754008071</v>
      </c>
      <c r="P499" s="14"/>
    </row>
    <row r="500" spans="3:16" s="12" customFormat="1" hidden="1" x14ac:dyDescent="0.3">
      <c r="C500" s="11">
        <f t="shared" si="23"/>
        <v>43962</v>
      </c>
      <c r="D500" s="12">
        <v>64757</v>
      </c>
      <c r="E500" s="12">
        <v>38795</v>
      </c>
      <c r="F500" s="12">
        <v>27098</v>
      </c>
      <c r="G500" s="12">
        <v>20911</v>
      </c>
      <c r="H500" s="11">
        <f t="shared" si="22"/>
        <v>43955</v>
      </c>
      <c r="I500" s="13">
        <f>Traffic!D498-Traffic!D491</f>
        <v>179</v>
      </c>
      <c r="J500" s="13">
        <f>Traffic!D498-Table1[[#This Row],[List of Senders]]</f>
        <v>65881</v>
      </c>
      <c r="K500" s="13">
        <f>Table1[[#This Row],[List of Senders]]-Table1[[#This Row],[Amount Entry]]</f>
        <v>25962</v>
      </c>
      <c r="L500" s="13">
        <f>Table1[[#This Row],[Amount Entry]]-Table1[[#This Row],[UPI PIN Page]]</f>
        <v>11697</v>
      </c>
      <c r="M500" s="13">
        <f>Table1[[#This Row],[UPI PIN Page]]-Table1[[#This Row],[Successful Trasfers]]</f>
        <v>6187</v>
      </c>
      <c r="N500" s="14">
        <f>IFERROR((Table1[[#This Row],[Successful Trasfers]]-G493)/G493, "")</f>
        <v>0.11240557506117672</v>
      </c>
      <c r="O500" s="14">
        <f t="shared" si="21"/>
        <v>-2.8998807003602303</v>
      </c>
      <c r="P500" s="14"/>
    </row>
    <row r="501" spans="3:16" s="12" customFormat="1" hidden="1" x14ac:dyDescent="0.3">
      <c r="C501" s="11">
        <f t="shared" si="23"/>
        <v>43963</v>
      </c>
      <c r="D501" s="12">
        <v>63284</v>
      </c>
      <c r="E501" s="12">
        <v>36445</v>
      </c>
      <c r="F501" s="12">
        <v>25234</v>
      </c>
      <c r="G501" s="12">
        <v>19624</v>
      </c>
      <c r="H501" s="11">
        <f t="shared" si="22"/>
        <v>43956</v>
      </c>
      <c r="I501" s="13">
        <f>Traffic!D499-Traffic!D492</f>
        <v>188</v>
      </c>
      <c r="J501" s="13">
        <f>Traffic!D499-Table1[[#This Row],[List of Senders]]</f>
        <v>67686</v>
      </c>
      <c r="K501" s="13">
        <f>Table1[[#This Row],[List of Senders]]-Table1[[#This Row],[Amount Entry]]</f>
        <v>26839</v>
      </c>
      <c r="L501" s="13">
        <f>Table1[[#This Row],[Amount Entry]]-Table1[[#This Row],[UPI PIN Page]]</f>
        <v>11211</v>
      </c>
      <c r="M501" s="13">
        <f>Table1[[#This Row],[UPI PIN Page]]-Table1[[#This Row],[Successful Trasfers]]</f>
        <v>5610</v>
      </c>
      <c r="N501" s="14">
        <f>IFERROR((Table1[[#This Row],[Successful Trasfers]]-G494)/G494, "")</f>
        <v>-3.0626358427188301E-2</v>
      </c>
      <c r="O501" s="14">
        <f t="shared" si="21"/>
        <v>-2.8948952177706624</v>
      </c>
      <c r="P501" s="14"/>
    </row>
    <row r="502" spans="3:16" s="12" customFormat="1" hidden="1" x14ac:dyDescent="0.3">
      <c r="C502" s="11">
        <f t="shared" si="23"/>
        <v>43964</v>
      </c>
      <c r="D502" s="12">
        <v>64071</v>
      </c>
      <c r="E502" s="12">
        <v>36687</v>
      </c>
      <c r="F502" s="12">
        <v>25141</v>
      </c>
      <c r="G502" s="12">
        <v>19846</v>
      </c>
      <c r="H502" s="11">
        <f t="shared" si="22"/>
        <v>43957</v>
      </c>
      <c r="I502" s="13">
        <f>Traffic!D500-Traffic!D493</f>
        <v>14</v>
      </c>
      <c r="J502" s="13">
        <f>Traffic!D500-Table1[[#This Row],[List of Senders]]</f>
        <v>66420</v>
      </c>
      <c r="K502" s="13">
        <f>Table1[[#This Row],[List of Senders]]-Table1[[#This Row],[Amount Entry]]</f>
        <v>27384</v>
      </c>
      <c r="L502" s="13">
        <f>Table1[[#This Row],[Amount Entry]]-Table1[[#This Row],[UPI PIN Page]]</f>
        <v>11546</v>
      </c>
      <c r="M502" s="13">
        <f>Table1[[#This Row],[UPI PIN Page]]-Table1[[#This Row],[Successful Trasfers]]</f>
        <v>5295</v>
      </c>
      <c r="N502" s="14">
        <f>IFERROR((Table1[[#This Row],[Successful Trasfers]]-G495)/G495, "")</f>
        <v>-4.5819510553391993E-2</v>
      </c>
      <c r="O502" s="14">
        <f t="shared" si="21"/>
        <v>-2.890391640432759</v>
      </c>
      <c r="P502" s="14"/>
    </row>
    <row r="503" spans="3:16" s="12" customFormat="1" hidden="1" x14ac:dyDescent="0.3">
      <c r="C503" s="11">
        <f t="shared" si="23"/>
        <v>43965</v>
      </c>
      <c r="D503" s="12">
        <v>64401</v>
      </c>
      <c r="E503" s="12">
        <v>38640</v>
      </c>
      <c r="F503" s="12">
        <v>26823</v>
      </c>
      <c r="G503" s="12">
        <v>21133</v>
      </c>
      <c r="H503" s="11">
        <f t="shared" si="22"/>
        <v>43958</v>
      </c>
      <c r="I503" s="13">
        <f>Traffic!D501-Traffic!D494</f>
        <v>890</v>
      </c>
      <c r="J503" s="13">
        <f>Traffic!D501-Table1[[#This Row],[List of Senders]]</f>
        <v>66602</v>
      </c>
      <c r="K503" s="13">
        <f>Table1[[#This Row],[List of Senders]]-Table1[[#This Row],[Amount Entry]]</f>
        <v>25761</v>
      </c>
      <c r="L503" s="13">
        <f>Table1[[#This Row],[Amount Entry]]-Table1[[#This Row],[UPI PIN Page]]</f>
        <v>11817</v>
      </c>
      <c r="M503" s="13">
        <f>Table1[[#This Row],[UPI PIN Page]]-Table1[[#This Row],[Successful Trasfers]]</f>
        <v>5690</v>
      </c>
      <c r="N503" s="14">
        <f>IFERROR((Table1[[#This Row],[Successful Trasfers]]-G496)/G496, "")</f>
        <v>5.4804092837534318E-2</v>
      </c>
      <c r="O503" s="14">
        <f t="shared" si="21"/>
        <v>-2.8851516362381124</v>
      </c>
      <c r="P503" s="14"/>
    </row>
    <row r="504" spans="3:16" s="12" customFormat="1" hidden="1" x14ac:dyDescent="0.3">
      <c r="C504" s="11">
        <f t="shared" si="23"/>
        <v>43966</v>
      </c>
      <c r="D504" s="12">
        <v>64097</v>
      </c>
      <c r="E504" s="12">
        <v>38035</v>
      </c>
      <c r="F504" s="12">
        <v>26609</v>
      </c>
      <c r="G504" s="12">
        <v>21023</v>
      </c>
      <c r="H504" s="11">
        <f t="shared" si="22"/>
        <v>43959</v>
      </c>
      <c r="I504" s="13">
        <f>Traffic!D502-Traffic!D495</f>
        <v>-276</v>
      </c>
      <c r="J504" s="13">
        <f>Traffic!D502-Table1[[#This Row],[List of Senders]]</f>
        <v>66580</v>
      </c>
      <c r="K504" s="13">
        <f>Table1[[#This Row],[List of Senders]]-Table1[[#This Row],[Amount Entry]]</f>
        <v>26062</v>
      </c>
      <c r="L504" s="13">
        <f>Table1[[#This Row],[Amount Entry]]-Table1[[#This Row],[UPI PIN Page]]</f>
        <v>11426</v>
      </c>
      <c r="M504" s="13">
        <f>Table1[[#This Row],[UPI PIN Page]]-Table1[[#This Row],[Successful Trasfers]]</f>
        <v>5586</v>
      </c>
      <c r="N504" s="14">
        <f>IFERROR((Table1[[#This Row],[Successful Trasfers]]-G497)/G497, "")</f>
        <v>0.11050657651471132</v>
      </c>
      <c r="O504" s="14">
        <f t="shared" si="21"/>
        <v>-2.8810413838768869</v>
      </c>
      <c r="P504" s="14"/>
    </row>
    <row r="505" spans="3:16" s="12" customFormat="1" hidden="1" x14ac:dyDescent="0.3">
      <c r="C505" s="11">
        <f t="shared" si="23"/>
        <v>43967</v>
      </c>
      <c r="D505" s="12">
        <v>63088</v>
      </c>
      <c r="E505" s="12">
        <v>37840</v>
      </c>
      <c r="F505" s="12">
        <v>26003</v>
      </c>
      <c r="G505" s="12">
        <v>20245</v>
      </c>
      <c r="H505" s="11">
        <f t="shared" si="22"/>
        <v>43960</v>
      </c>
      <c r="I505" s="13">
        <f>Traffic!D503-Traffic!D496</f>
        <v>-310</v>
      </c>
      <c r="J505" s="13">
        <f>Traffic!D503-Table1[[#This Row],[List of Senders]]</f>
        <v>67261</v>
      </c>
      <c r="K505" s="13">
        <f>Table1[[#This Row],[List of Senders]]-Table1[[#This Row],[Amount Entry]]</f>
        <v>25248</v>
      </c>
      <c r="L505" s="13">
        <f>Table1[[#This Row],[Amount Entry]]-Table1[[#This Row],[UPI PIN Page]]</f>
        <v>11837</v>
      </c>
      <c r="M505" s="13">
        <f>Table1[[#This Row],[UPI PIN Page]]-Table1[[#This Row],[Successful Trasfers]]</f>
        <v>5758</v>
      </c>
      <c r="N505" s="14">
        <f>IFERROR((Table1[[#This Row],[Successful Trasfers]]-G498)/G498, "")</f>
        <v>1.4837836483031731E-2</v>
      </c>
      <c r="O505" s="14">
        <f t="shared" si="21"/>
        <v>-2.8764330210797491</v>
      </c>
      <c r="P505" s="14"/>
    </row>
    <row r="506" spans="3:16" s="12" customFormat="1" hidden="1" x14ac:dyDescent="0.3">
      <c r="C506" s="11">
        <f t="shared" si="23"/>
        <v>43968</v>
      </c>
      <c r="D506" s="12">
        <v>61594</v>
      </c>
      <c r="E506" s="12">
        <v>35521</v>
      </c>
      <c r="F506" s="12">
        <v>24264</v>
      </c>
      <c r="G506" s="12">
        <v>18697</v>
      </c>
      <c r="H506" s="11">
        <f t="shared" si="22"/>
        <v>43961</v>
      </c>
      <c r="I506" s="13">
        <f>Traffic!D504-Traffic!D497</f>
        <v>-185</v>
      </c>
      <c r="J506" s="13">
        <f>Traffic!D504-Table1[[#This Row],[List of Senders]]</f>
        <v>68516</v>
      </c>
      <c r="K506" s="13">
        <f>Table1[[#This Row],[List of Senders]]-Table1[[#This Row],[Amount Entry]]</f>
        <v>26073</v>
      </c>
      <c r="L506" s="13">
        <f>Table1[[#This Row],[Amount Entry]]-Table1[[#This Row],[UPI PIN Page]]</f>
        <v>11257</v>
      </c>
      <c r="M506" s="13">
        <f>Table1[[#This Row],[UPI PIN Page]]-Table1[[#This Row],[Successful Trasfers]]</f>
        <v>5567</v>
      </c>
      <c r="N506" s="14">
        <f>IFERROR((Table1[[#This Row],[Successful Trasfers]]-G499)/G499, "")</f>
        <v>-9.9677372754851445E-2</v>
      </c>
      <c r="O506" s="14">
        <f t="shared" si="21"/>
        <v>-2.8704745039504291</v>
      </c>
      <c r="P506" s="14"/>
    </row>
    <row r="507" spans="3:16" s="12" customFormat="1" hidden="1" x14ac:dyDescent="0.3">
      <c r="C507" s="11">
        <f t="shared" si="23"/>
        <v>43969</v>
      </c>
      <c r="D507" s="12">
        <v>65023</v>
      </c>
      <c r="E507" s="12">
        <v>37277</v>
      </c>
      <c r="F507" s="12">
        <v>25001</v>
      </c>
      <c r="G507" s="12">
        <v>19323</v>
      </c>
      <c r="H507" s="11">
        <f t="shared" si="22"/>
        <v>43962</v>
      </c>
      <c r="I507" s="13">
        <f>Traffic!D505-Traffic!D498</f>
        <v>-174</v>
      </c>
      <c r="J507" s="13">
        <f>Traffic!D505-Table1[[#This Row],[List of Senders]]</f>
        <v>65441</v>
      </c>
      <c r="K507" s="13">
        <f>Table1[[#This Row],[List of Senders]]-Table1[[#This Row],[Amount Entry]]</f>
        <v>27746</v>
      </c>
      <c r="L507" s="13">
        <f>Table1[[#This Row],[Amount Entry]]-Table1[[#This Row],[UPI PIN Page]]</f>
        <v>12276</v>
      </c>
      <c r="M507" s="13">
        <f>Table1[[#This Row],[UPI PIN Page]]-Table1[[#This Row],[Successful Trasfers]]</f>
        <v>5678</v>
      </c>
      <c r="N507" s="14">
        <f>IFERROR((Table1[[#This Row],[Successful Trasfers]]-G500)/G500, "")</f>
        <v>-7.5940892353306866E-2</v>
      </c>
      <c r="O507" s="14">
        <f t="shared" si="21"/>
        <v>-2.8712701350711205</v>
      </c>
      <c r="P507" s="14"/>
    </row>
    <row r="508" spans="3:16" s="12" customFormat="1" hidden="1" x14ac:dyDescent="0.3">
      <c r="C508" s="11">
        <f t="shared" si="23"/>
        <v>43970</v>
      </c>
      <c r="D508" s="12">
        <v>62374</v>
      </c>
      <c r="E508" s="12">
        <v>36831</v>
      </c>
      <c r="F508" s="12">
        <v>25255</v>
      </c>
      <c r="G508" s="12">
        <v>19777</v>
      </c>
      <c r="H508" s="11">
        <f t="shared" si="22"/>
        <v>43963</v>
      </c>
      <c r="I508" s="13">
        <f>Traffic!D506-Traffic!D499</f>
        <v>-342</v>
      </c>
      <c r="J508" s="13">
        <f>Traffic!D506-Table1[[#This Row],[List of Senders]]</f>
        <v>68254</v>
      </c>
      <c r="K508" s="13">
        <f>Table1[[#This Row],[List of Senders]]-Table1[[#This Row],[Amount Entry]]</f>
        <v>25543</v>
      </c>
      <c r="L508" s="13">
        <f>Table1[[#This Row],[Amount Entry]]-Table1[[#This Row],[UPI PIN Page]]</f>
        <v>11576</v>
      </c>
      <c r="M508" s="13">
        <f>Table1[[#This Row],[UPI PIN Page]]-Table1[[#This Row],[Successful Trasfers]]</f>
        <v>5478</v>
      </c>
      <c r="N508" s="14">
        <f>IFERROR((Table1[[#This Row],[Successful Trasfers]]-G501)/G501, "")</f>
        <v>7.7965756216877291E-3</v>
      </c>
      <c r="O508" s="14">
        <f t="shared" si="21"/>
        <v>-2.8680418049972265</v>
      </c>
      <c r="P508" s="14"/>
    </row>
    <row r="509" spans="3:16" s="12" customFormat="1" hidden="1" x14ac:dyDescent="0.3">
      <c r="C509" s="11">
        <f t="shared" si="23"/>
        <v>43971</v>
      </c>
      <c r="D509" s="12">
        <v>64018</v>
      </c>
      <c r="E509" s="12">
        <v>37821</v>
      </c>
      <c r="F509" s="12">
        <v>26452</v>
      </c>
      <c r="G509" s="12">
        <v>20780</v>
      </c>
      <c r="H509" s="11">
        <f t="shared" si="22"/>
        <v>43964</v>
      </c>
      <c r="I509" s="13">
        <f>Traffic!D507-Traffic!D500</f>
        <v>534</v>
      </c>
      <c r="J509" s="13">
        <f>Traffic!D507-Table1[[#This Row],[List of Senders]]</f>
        <v>67007</v>
      </c>
      <c r="K509" s="13">
        <f>Table1[[#This Row],[List of Senders]]-Table1[[#This Row],[Amount Entry]]</f>
        <v>26197</v>
      </c>
      <c r="L509" s="13">
        <f>Table1[[#This Row],[Amount Entry]]-Table1[[#This Row],[UPI PIN Page]]</f>
        <v>11369</v>
      </c>
      <c r="M509" s="13">
        <f>Table1[[#This Row],[UPI PIN Page]]-Table1[[#This Row],[Successful Trasfers]]</f>
        <v>5672</v>
      </c>
      <c r="N509" s="14">
        <f>IFERROR((Table1[[#This Row],[Successful Trasfers]]-G502)/G502, "")</f>
        <v>4.7062380328529677E-2</v>
      </c>
      <c r="O509" s="14">
        <f t="shared" si="21"/>
        <v>-2.8629205917561951</v>
      </c>
      <c r="P509" s="14"/>
    </row>
    <row r="510" spans="3:16" s="12" customFormat="1" hidden="1" x14ac:dyDescent="0.3">
      <c r="C510" s="11">
        <f t="shared" si="23"/>
        <v>43972</v>
      </c>
      <c r="D510" s="12">
        <v>63737</v>
      </c>
      <c r="E510" s="12">
        <v>36954</v>
      </c>
      <c r="F510" s="12">
        <v>25431</v>
      </c>
      <c r="G510" s="12">
        <v>19904</v>
      </c>
      <c r="H510" s="11">
        <f t="shared" si="22"/>
        <v>43965</v>
      </c>
      <c r="I510" s="13">
        <f>Traffic!D508-Traffic!D501</f>
        <v>-421</v>
      </c>
      <c r="J510" s="13">
        <f>Traffic!D508-Table1[[#This Row],[List of Senders]]</f>
        <v>66845</v>
      </c>
      <c r="K510" s="13">
        <f>Table1[[#This Row],[List of Senders]]-Table1[[#This Row],[Amount Entry]]</f>
        <v>26783</v>
      </c>
      <c r="L510" s="13">
        <f>Table1[[#This Row],[Amount Entry]]-Table1[[#This Row],[UPI PIN Page]]</f>
        <v>11523</v>
      </c>
      <c r="M510" s="13">
        <f>Table1[[#This Row],[UPI PIN Page]]-Table1[[#This Row],[Successful Trasfers]]</f>
        <v>5527</v>
      </c>
      <c r="N510" s="14">
        <f>IFERROR((Table1[[#This Row],[Successful Trasfers]]-G503)/G503, "")</f>
        <v>-5.8155491411536461E-2</v>
      </c>
      <c r="O510" s="14">
        <f t="shared" si="21"/>
        <v>-2.8574008930257291</v>
      </c>
      <c r="P510" s="14"/>
    </row>
    <row r="511" spans="3:16" s="12" customFormat="1" hidden="1" x14ac:dyDescent="0.3">
      <c r="C511" s="11">
        <f t="shared" si="23"/>
        <v>43973</v>
      </c>
      <c r="D511" s="12">
        <v>65423</v>
      </c>
      <c r="E511" s="12">
        <v>37794</v>
      </c>
      <c r="F511" s="12">
        <v>25631</v>
      </c>
      <c r="G511" s="12">
        <v>20117</v>
      </c>
      <c r="H511" s="11">
        <f t="shared" si="22"/>
        <v>43966</v>
      </c>
      <c r="I511" s="13">
        <f>Traffic!D509-Traffic!D502</f>
        <v>406</v>
      </c>
      <c r="J511" s="13">
        <f>Traffic!D509-Table1[[#This Row],[List of Senders]]</f>
        <v>65660</v>
      </c>
      <c r="K511" s="13">
        <f>Table1[[#This Row],[List of Senders]]-Table1[[#This Row],[Amount Entry]]</f>
        <v>27629</v>
      </c>
      <c r="L511" s="13">
        <f>Table1[[#This Row],[Amount Entry]]-Table1[[#This Row],[UPI PIN Page]]</f>
        <v>12163</v>
      </c>
      <c r="M511" s="13">
        <f>Table1[[#This Row],[UPI PIN Page]]-Table1[[#This Row],[Successful Trasfers]]</f>
        <v>5514</v>
      </c>
      <c r="N511" s="14">
        <f>IFERROR((Table1[[#This Row],[Successful Trasfers]]-G504)/G504, "")</f>
        <v>-4.3095657137420917E-2</v>
      </c>
      <c r="O511" s="14">
        <f t="shared" si="21"/>
        <v>-2.8519006809378515</v>
      </c>
      <c r="P511" s="14"/>
    </row>
    <row r="512" spans="3:16" s="12" customFormat="1" hidden="1" x14ac:dyDescent="0.3">
      <c r="C512" s="11">
        <f t="shared" si="23"/>
        <v>43974</v>
      </c>
      <c r="D512" s="12">
        <v>63678</v>
      </c>
      <c r="E512" s="12">
        <v>38206</v>
      </c>
      <c r="F512" s="12">
        <v>26381</v>
      </c>
      <c r="G512" s="12">
        <v>20859</v>
      </c>
      <c r="H512" s="11">
        <f t="shared" si="22"/>
        <v>43967</v>
      </c>
      <c r="I512" s="13">
        <f>Traffic!D510-Traffic!D503</f>
        <v>381</v>
      </c>
      <c r="J512" s="13">
        <f>Traffic!D510-Table1[[#This Row],[List of Senders]]</f>
        <v>67052</v>
      </c>
      <c r="K512" s="13">
        <f>Table1[[#This Row],[List of Senders]]-Table1[[#This Row],[Amount Entry]]</f>
        <v>25472</v>
      </c>
      <c r="L512" s="13">
        <f>Table1[[#This Row],[Amount Entry]]-Table1[[#This Row],[UPI PIN Page]]</f>
        <v>11825</v>
      </c>
      <c r="M512" s="13">
        <f>Table1[[#This Row],[UPI PIN Page]]-Table1[[#This Row],[Successful Trasfers]]</f>
        <v>5522</v>
      </c>
      <c r="N512" s="14">
        <f>IFERROR((Table1[[#This Row],[Successful Trasfers]]-G505)/G505, "")</f>
        <v>3.0328476166954804E-2</v>
      </c>
      <c r="O512" s="14">
        <f t="shared" si="21"/>
        <v>-2.8459860776577233</v>
      </c>
      <c r="P512" s="14"/>
    </row>
    <row r="513" spans="3:16" s="12" customFormat="1" hidden="1" x14ac:dyDescent="0.3">
      <c r="C513" s="11">
        <f t="shared" si="23"/>
        <v>43975</v>
      </c>
      <c r="D513" s="12">
        <v>64464</v>
      </c>
      <c r="E513" s="12">
        <v>38265</v>
      </c>
      <c r="F513" s="12">
        <v>25893</v>
      </c>
      <c r="G513" s="12">
        <v>20408</v>
      </c>
      <c r="H513" s="11">
        <f t="shared" si="22"/>
        <v>43968</v>
      </c>
      <c r="I513" s="13">
        <f>Traffic!D511-Traffic!D504</f>
        <v>517</v>
      </c>
      <c r="J513" s="13">
        <f>Traffic!D511-Table1[[#This Row],[List of Senders]]</f>
        <v>66163</v>
      </c>
      <c r="K513" s="13">
        <f>Table1[[#This Row],[List of Senders]]-Table1[[#This Row],[Amount Entry]]</f>
        <v>26199</v>
      </c>
      <c r="L513" s="13">
        <f>Table1[[#This Row],[Amount Entry]]-Table1[[#This Row],[UPI PIN Page]]</f>
        <v>12372</v>
      </c>
      <c r="M513" s="13">
        <f>Table1[[#This Row],[UPI PIN Page]]-Table1[[#This Row],[Successful Trasfers]]</f>
        <v>5485</v>
      </c>
      <c r="N513" s="14">
        <f>IFERROR((Table1[[#This Row],[Successful Trasfers]]-G506)/G506, "")</f>
        <v>9.1512007273894205E-2</v>
      </c>
      <c r="O513" s="14">
        <f t="shared" si="21"/>
        <v>-2.8406445107746876</v>
      </c>
      <c r="P513" s="14"/>
    </row>
    <row r="514" spans="3:16" s="12" customFormat="1" hidden="1" x14ac:dyDescent="0.3">
      <c r="C514" s="11">
        <f t="shared" si="23"/>
        <v>43976</v>
      </c>
      <c r="D514" s="12">
        <v>63374</v>
      </c>
      <c r="E514" s="12">
        <v>36389</v>
      </c>
      <c r="F514" s="12">
        <v>24558</v>
      </c>
      <c r="G514" s="12">
        <v>19015</v>
      </c>
      <c r="H514" s="11">
        <f t="shared" si="22"/>
        <v>43969</v>
      </c>
      <c r="I514" s="13">
        <f>Traffic!D512-Traffic!D505</f>
        <v>-64</v>
      </c>
      <c r="J514" s="13">
        <f>Traffic!D512-Table1[[#This Row],[List of Senders]]</f>
        <v>67026</v>
      </c>
      <c r="K514" s="13">
        <f>Table1[[#This Row],[List of Senders]]-Table1[[#This Row],[Amount Entry]]</f>
        <v>26985</v>
      </c>
      <c r="L514" s="13">
        <f>Table1[[#This Row],[Amount Entry]]-Table1[[#This Row],[UPI PIN Page]]</f>
        <v>11831</v>
      </c>
      <c r="M514" s="13">
        <f>Table1[[#This Row],[UPI PIN Page]]-Table1[[#This Row],[Successful Trasfers]]</f>
        <v>5543</v>
      </c>
      <c r="N514" s="14">
        <f>IFERROR((Table1[[#This Row],[Successful Trasfers]]-G507)/G507, "")</f>
        <v>-1.5939553899498006E-2</v>
      </c>
      <c r="O514" s="14">
        <f t="shared" si="21"/>
        <v>-2.8345498899356385</v>
      </c>
      <c r="P514" s="14"/>
    </row>
    <row r="515" spans="3:16" s="12" customFormat="1" hidden="1" x14ac:dyDescent="0.3">
      <c r="C515" s="11">
        <f t="shared" si="23"/>
        <v>43977</v>
      </c>
      <c r="D515" s="12">
        <v>65260</v>
      </c>
      <c r="E515" s="12">
        <v>39149</v>
      </c>
      <c r="F515" s="12">
        <v>26711</v>
      </c>
      <c r="G515" s="12">
        <v>20746</v>
      </c>
      <c r="H515" s="11">
        <f t="shared" si="22"/>
        <v>43970</v>
      </c>
      <c r="I515" s="13">
        <f>Traffic!D513-Traffic!D506</f>
        <v>285</v>
      </c>
      <c r="J515" s="13">
        <f>Traffic!D513-Table1[[#This Row],[List of Senders]]</f>
        <v>65653</v>
      </c>
      <c r="K515" s="13">
        <f>Table1[[#This Row],[List of Senders]]-Table1[[#This Row],[Amount Entry]]</f>
        <v>26111</v>
      </c>
      <c r="L515" s="13">
        <f>Table1[[#This Row],[Amount Entry]]-Table1[[#This Row],[UPI PIN Page]]</f>
        <v>12438</v>
      </c>
      <c r="M515" s="13">
        <f>Table1[[#This Row],[UPI PIN Page]]-Table1[[#This Row],[Successful Trasfers]]</f>
        <v>5965</v>
      </c>
      <c r="N515" s="14">
        <f>IFERROR((Table1[[#This Row],[Successful Trasfers]]-G508)/G508, "")</f>
        <v>4.8996308843606208E-2</v>
      </c>
      <c r="O515" s="14">
        <f t="shared" si="21"/>
        <v>-2.8330131624433688</v>
      </c>
      <c r="P515" s="14"/>
    </row>
    <row r="516" spans="3:16" s="12" customFormat="1" hidden="1" x14ac:dyDescent="0.3">
      <c r="C516" s="11">
        <f t="shared" si="23"/>
        <v>43978</v>
      </c>
      <c r="D516" s="12">
        <v>64102</v>
      </c>
      <c r="E516" s="12">
        <v>36781</v>
      </c>
      <c r="F516" s="12">
        <v>24845</v>
      </c>
      <c r="G516" s="12">
        <v>19426</v>
      </c>
      <c r="H516" s="11">
        <f t="shared" si="22"/>
        <v>43971</v>
      </c>
      <c r="I516" s="13">
        <f>Traffic!D514-Traffic!D507</f>
        <v>-70</v>
      </c>
      <c r="J516" s="13">
        <f>Traffic!D514-Table1[[#This Row],[List of Senders]]</f>
        <v>66853</v>
      </c>
      <c r="K516" s="13">
        <f>Table1[[#This Row],[List of Senders]]-Table1[[#This Row],[Amount Entry]]</f>
        <v>27321</v>
      </c>
      <c r="L516" s="13">
        <f>Table1[[#This Row],[Amount Entry]]-Table1[[#This Row],[UPI PIN Page]]</f>
        <v>11936</v>
      </c>
      <c r="M516" s="13">
        <f>Table1[[#This Row],[UPI PIN Page]]-Table1[[#This Row],[Successful Trasfers]]</f>
        <v>5419</v>
      </c>
      <c r="N516" s="14">
        <f>IFERROR((Table1[[#This Row],[Successful Trasfers]]-G509)/G509, "")</f>
        <v>-6.5158806544754574E-2</v>
      </c>
      <c r="O516" s="14">
        <f t="shared" ref="O516:O579" si="24">SKEW(G516:G1329)</f>
        <v>-2.8273208965428922</v>
      </c>
      <c r="P516" s="14"/>
    </row>
    <row r="517" spans="3:16" s="12" customFormat="1" hidden="1" x14ac:dyDescent="0.3">
      <c r="C517" s="11">
        <f t="shared" si="23"/>
        <v>43979</v>
      </c>
      <c r="D517" s="12">
        <v>64991</v>
      </c>
      <c r="E517" s="12">
        <v>37714</v>
      </c>
      <c r="F517" s="12">
        <v>35958</v>
      </c>
      <c r="G517" s="12">
        <v>28410</v>
      </c>
      <c r="H517" s="11">
        <f t="shared" ref="H517:H580" si="25">C517-7</f>
        <v>43972</v>
      </c>
      <c r="I517" s="13">
        <f>Traffic!D515-Traffic!D508</f>
        <v>-442</v>
      </c>
      <c r="J517" s="13">
        <f>Traffic!D515-Table1[[#This Row],[List of Senders]]</f>
        <v>65149</v>
      </c>
      <c r="K517" s="13">
        <f>Table1[[#This Row],[List of Senders]]-Table1[[#This Row],[Amount Entry]]</f>
        <v>27277</v>
      </c>
      <c r="L517" s="13">
        <f>Table1[[#This Row],[Amount Entry]]-Table1[[#This Row],[UPI PIN Page]]</f>
        <v>1756</v>
      </c>
      <c r="M517" s="13">
        <f>Table1[[#This Row],[UPI PIN Page]]-Table1[[#This Row],[Successful Trasfers]]</f>
        <v>7548</v>
      </c>
      <c r="N517" s="14">
        <f>IFERROR((Table1[[#This Row],[Successful Trasfers]]-G510)/G510, "")</f>
        <v>0.42735128617363344</v>
      </c>
      <c r="O517" s="14">
        <f t="shared" si="24"/>
        <v>-2.8234631325939197</v>
      </c>
      <c r="P517" s="14"/>
    </row>
    <row r="518" spans="3:16" s="12" customFormat="1" hidden="1" x14ac:dyDescent="0.3">
      <c r="C518" s="11">
        <f t="shared" ref="C518:C581" si="26">C517+1</f>
        <v>43980</v>
      </c>
      <c r="D518" s="12">
        <v>62468</v>
      </c>
      <c r="E518" s="12">
        <v>36262</v>
      </c>
      <c r="F518" s="12">
        <v>24835</v>
      </c>
      <c r="G518" s="12">
        <v>19175</v>
      </c>
      <c r="H518" s="11">
        <f t="shared" si="25"/>
        <v>43973</v>
      </c>
      <c r="I518" s="13">
        <f>Traffic!D516-Traffic!D509</f>
        <v>-259</v>
      </c>
      <c r="J518" s="13">
        <f>Traffic!D516-Table1[[#This Row],[List of Senders]]</f>
        <v>68356</v>
      </c>
      <c r="K518" s="13">
        <f>Table1[[#This Row],[List of Senders]]-Table1[[#This Row],[Amount Entry]]</f>
        <v>26206</v>
      </c>
      <c r="L518" s="13">
        <f>Table1[[#This Row],[Amount Entry]]-Table1[[#This Row],[UPI PIN Page]]</f>
        <v>11427</v>
      </c>
      <c r="M518" s="13">
        <f>Table1[[#This Row],[UPI PIN Page]]-Table1[[#This Row],[Successful Trasfers]]</f>
        <v>5660</v>
      </c>
      <c r="N518" s="14">
        <f>IFERROR((Table1[[#This Row],[Successful Trasfers]]-G511)/G511, "")</f>
        <v>-4.6826067505095194E-2</v>
      </c>
      <c r="O518" s="14">
        <f t="shared" si="24"/>
        <v>-3.1389008246525298</v>
      </c>
      <c r="P518" s="14"/>
    </row>
    <row r="519" spans="3:16" s="12" customFormat="1" hidden="1" x14ac:dyDescent="0.3">
      <c r="C519" s="11">
        <f t="shared" si="26"/>
        <v>43981</v>
      </c>
      <c r="D519" s="12">
        <v>62503</v>
      </c>
      <c r="E519" s="12">
        <v>36082</v>
      </c>
      <c r="F519" s="12">
        <v>24986</v>
      </c>
      <c r="G519" s="12">
        <v>19908</v>
      </c>
      <c r="H519" s="11">
        <f t="shared" si="25"/>
        <v>43974</v>
      </c>
      <c r="I519" s="13">
        <f>Traffic!D517-Traffic!D510</f>
        <v>-541</v>
      </c>
      <c r="J519" s="13">
        <f>Traffic!D517-Table1[[#This Row],[List of Senders]]</f>
        <v>67686</v>
      </c>
      <c r="K519" s="13">
        <f>Table1[[#This Row],[List of Senders]]-Table1[[#This Row],[Amount Entry]]</f>
        <v>26421</v>
      </c>
      <c r="L519" s="13">
        <f>Table1[[#This Row],[Amount Entry]]-Table1[[#This Row],[UPI PIN Page]]</f>
        <v>11096</v>
      </c>
      <c r="M519" s="13">
        <f>Table1[[#This Row],[UPI PIN Page]]-Table1[[#This Row],[Successful Trasfers]]</f>
        <v>5078</v>
      </c>
      <c r="N519" s="14">
        <f>IFERROR((Table1[[#This Row],[Successful Trasfers]]-G512)/G512, "")</f>
        <v>-4.5591830864375092E-2</v>
      </c>
      <c r="O519" s="14">
        <f t="shared" si="24"/>
        <v>-3.135760263630849</v>
      </c>
      <c r="P519" s="14"/>
    </row>
    <row r="520" spans="3:16" s="12" customFormat="1" hidden="1" x14ac:dyDescent="0.3">
      <c r="C520" s="11">
        <f t="shared" si="26"/>
        <v>43982</v>
      </c>
      <c r="D520" s="12">
        <v>63887</v>
      </c>
      <c r="E520" s="12">
        <v>37246</v>
      </c>
      <c r="F520" s="12">
        <v>25669</v>
      </c>
      <c r="G520" s="12">
        <v>20496</v>
      </c>
      <c r="H520" s="11">
        <f t="shared" si="25"/>
        <v>43975</v>
      </c>
      <c r="I520" s="13">
        <f>Traffic!D518-Traffic!D511</f>
        <v>-562</v>
      </c>
      <c r="J520" s="13">
        <f>Traffic!D518-Table1[[#This Row],[List of Senders]]</f>
        <v>66178</v>
      </c>
      <c r="K520" s="13">
        <f>Table1[[#This Row],[List of Senders]]-Table1[[#This Row],[Amount Entry]]</f>
        <v>26641</v>
      </c>
      <c r="L520" s="13">
        <f>Table1[[#This Row],[Amount Entry]]-Table1[[#This Row],[UPI PIN Page]]</f>
        <v>11577</v>
      </c>
      <c r="M520" s="13">
        <f>Table1[[#This Row],[UPI PIN Page]]-Table1[[#This Row],[Successful Trasfers]]</f>
        <v>5173</v>
      </c>
      <c r="N520" s="14">
        <f>IFERROR((Table1[[#This Row],[Successful Trasfers]]-G513)/G513, "")</f>
        <v>4.3120344962759702E-3</v>
      </c>
      <c r="O520" s="14">
        <f t="shared" si="24"/>
        <v>-3.1295696761236744</v>
      </c>
      <c r="P520" s="14"/>
    </row>
    <row r="521" spans="3:16" s="12" customFormat="1" hidden="1" x14ac:dyDescent="0.3">
      <c r="C521" s="11">
        <f t="shared" si="26"/>
        <v>43983</v>
      </c>
      <c r="D521" s="12">
        <v>61994</v>
      </c>
      <c r="E521" s="12">
        <v>37177</v>
      </c>
      <c r="F521" s="12">
        <v>25577</v>
      </c>
      <c r="G521" s="12">
        <v>20226</v>
      </c>
      <c r="H521" s="11">
        <f t="shared" si="25"/>
        <v>43976</v>
      </c>
      <c r="I521" s="13">
        <f>Traffic!D519-Traffic!D512</f>
        <v>-296</v>
      </c>
      <c r="J521" s="13">
        <f>Traffic!D519-Table1[[#This Row],[List of Senders]]</f>
        <v>68110</v>
      </c>
      <c r="K521" s="13">
        <f>Table1[[#This Row],[List of Senders]]-Table1[[#This Row],[Amount Entry]]</f>
        <v>24817</v>
      </c>
      <c r="L521" s="13">
        <f>Table1[[#This Row],[Amount Entry]]-Table1[[#This Row],[UPI PIN Page]]</f>
        <v>11600</v>
      </c>
      <c r="M521" s="13">
        <f>Table1[[#This Row],[UPI PIN Page]]-Table1[[#This Row],[Successful Trasfers]]</f>
        <v>5351</v>
      </c>
      <c r="N521" s="14">
        <f>IFERROR((Table1[[#This Row],[Successful Trasfers]]-G514)/G514, "")</f>
        <v>6.368656323954773E-2</v>
      </c>
      <c r="O521" s="14">
        <f t="shared" si="24"/>
        <v>-3.1231792267881899</v>
      </c>
      <c r="P521" s="14"/>
    </row>
    <row r="522" spans="3:16" s="12" customFormat="1" hidden="1" x14ac:dyDescent="0.3">
      <c r="C522" s="11">
        <f t="shared" si="26"/>
        <v>43984</v>
      </c>
      <c r="D522" s="12">
        <v>64738</v>
      </c>
      <c r="E522" s="12">
        <v>49993</v>
      </c>
      <c r="F522" s="12">
        <v>34770</v>
      </c>
      <c r="G522" s="12">
        <v>27652</v>
      </c>
      <c r="H522" s="11">
        <f t="shared" si="25"/>
        <v>43977</v>
      </c>
      <c r="I522" s="13">
        <f>Traffic!D520-Traffic!D513</f>
        <v>-602</v>
      </c>
      <c r="J522" s="13">
        <f>Traffic!D520-Table1[[#This Row],[List of Senders]]</f>
        <v>65573</v>
      </c>
      <c r="K522" s="13">
        <f>Table1[[#This Row],[List of Senders]]-Table1[[#This Row],[Amount Entry]]</f>
        <v>14745</v>
      </c>
      <c r="L522" s="13">
        <f>Table1[[#This Row],[Amount Entry]]-Table1[[#This Row],[UPI PIN Page]]</f>
        <v>15223</v>
      </c>
      <c r="M522" s="13">
        <f>Table1[[#This Row],[UPI PIN Page]]-Table1[[#This Row],[Successful Trasfers]]</f>
        <v>7118</v>
      </c>
      <c r="N522" s="14">
        <f>IFERROR((Table1[[#This Row],[Successful Trasfers]]-G515)/G515, "")</f>
        <v>0.33288344741154924</v>
      </c>
      <c r="O522" s="14">
        <f t="shared" si="24"/>
        <v>-3.1165896046653581</v>
      </c>
      <c r="P522" s="14"/>
    </row>
    <row r="523" spans="3:16" s="12" customFormat="1" hidden="1" x14ac:dyDescent="0.3">
      <c r="C523" s="11">
        <f t="shared" si="26"/>
        <v>43985</v>
      </c>
      <c r="D523" s="12">
        <v>64403</v>
      </c>
      <c r="E523" s="12">
        <v>36915</v>
      </c>
      <c r="F523" s="12">
        <v>25153</v>
      </c>
      <c r="G523" s="12">
        <v>19833</v>
      </c>
      <c r="H523" s="11">
        <f t="shared" si="25"/>
        <v>43978</v>
      </c>
      <c r="I523" s="13">
        <f>Traffic!D521-Traffic!D514</f>
        <v>-452</v>
      </c>
      <c r="J523" s="13">
        <f>Traffic!D521-Table1[[#This Row],[List of Senders]]</f>
        <v>66100</v>
      </c>
      <c r="K523" s="13">
        <f>Table1[[#This Row],[List of Senders]]-Table1[[#This Row],[Amount Entry]]</f>
        <v>27488</v>
      </c>
      <c r="L523" s="13">
        <f>Table1[[#This Row],[Amount Entry]]-Table1[[#This Row],[UPI PIN Page]]</f>
        <v>11762</v>
      </c>
      <c r="M523" s="13">
        <f>Table1[[#This Row],[UPI PIN Page]]-Table1[[#This Row],[Successful Trasfers]]</f>
        <v>5320</v>
      </c>
      <c r="N523" s="14">
        <f>IFERROR((Table1[[#This Row],[Successful Trasfers]]-G516)/G516, "")</f>
        <v>2.0951302378255945E-2</v>
      </c>
      <c r="O523" s="14">
        <f t="shared" si="24"/>
        <v>-3.3963013197852256</v>
      </c>
      <c r="P523" s="14"/>
    </row>
    <row r="524" spans="3:16" s="12" customFormat="1" hidden="1" x14ac:dyDescent="0.3">
      <c r="C524" s="11">
        <f t="shared" si="26"/>
        <v>43986</v>
      </c>
      <c r="D524" s="12">
        <v>64075</v>
      </c>
      <c r="E524" s="12">
        <v>37137</v>
      </c>
      <c r="F524" s="12">
        <v>25457</v>
      </c>
      <c r="G524" s="12">
        <v>20365</v>
      </c>
      <c r="H524" s="11">
        <f t="shared" si="25"/>
        <v>43979</v>
      </c>
      <c r="I524" s="13">
        <f>Traffic!D522-Traffic!D515</f>
        <v>894</v>
      </c>
      <c r="J524" s="13">
        <f>Traffic!D522-Table1[[#This Row],[List of Senders]]</f>
        <v>66959</v>
      </c>
      <c r="K524" s="13">
        <f>Table1[[#This Row],[List of Senders]]-Table1[[#This Row],[Amount Entry]]</f>
        <v>26938</v>
      </c>
      <c r="L524" s="13">
        <f>Table1[[#This Row],[Amount Entry]]-Table1[[#This Row],[UPI PIN Page]]</f>
        <v>11680</v>
      </c>
      <c r="M524" s="13">
        <f>Table1[[#This Row],[UPI PIN Page]]-Table1[[#This Row],[Successful Trasfers]]</f>
        <v>5092</v>
      </c>
      <c r="N524" s="14">
        <f>IFERROR((Table1[[#This Row],[Successful Trasfers]]-G517)/G517, "")</f>
        <v>-0.28317493840197111</v>
      </c>
      <c r="O524" s="14">
        <f t="shared" si="24"/>
        <v>-3.3897098047476311</v>
      </c>
      <c r="P524" s="14"/>
    </row>
    <row r="525" spans="3:16" s="12" customFormat="1" hidden="1" x14ac:dyDescent="0.3">
      <c r="C525" s="11">
        <f t="shared" si="26"/>
        <v>43987</v>
      </c>
      <c r="D525" s="12">
        <v>64855</v>
      </c>
      <c r="E525" s="12">
        <v>37576</v>
      </c>
      <c r="F525" s="12">
        <v>25701</v>
      </c>
      <c r="G525" s="12">
        <v>19982</v>
      </c>
      <c r="H525" s="11">
        <f t="shared" si="25"/>
        <v>43980</v>
      </c>
      <c r="I525" s="13">
        <f>Traffic!D523-Traffic!D516</f>
        <v>-277</v>
      </c>
      <c r="J525" s="13">
        <f>Traffic!D523-Table1[[#This Row],[List of Senders]]</f>
        <v>65692</v>
      </c>
      <c r="K525" s="13">
        <f>Table1[[#This Row],[List of Senders]]-Table1[[#This Row],[Amount Entry]]</f>
        <v>27279</v>
      </c>
      <c r="L525" s="13">
        <f>Table1[[#This Row],[Amount Entry]]-Table1[[#This Row],[UPI PIN Page]]</f>
        <v>11875</v>
      </c>
      <c r="M525" s="13">
        <f>Table1[[#This Row],[UPI PIN Page]]-Table1[[#This Row],[Successful Trasfers]]</f>
        <v>5719</v>
      </c>
      <c r="N525" s="14">
        <f>IFERROR((Table1[[#This Row],[Successful Trasfers]]-G518)/G518, "")</f>
        <v>4.208604954367666E-2</v>
      </c>
      <c r="O525" s="14">
        <f t="shared" si="24"/>
        <v>-3.3828596822975765</v>
      </c>
      <c r="P525" s="14"/>
    </row>
    <row r="526" spans="3:16" s="12" customFormat="1" hidden="1" x14ac:dyDescent="0.3">
      <c r="C526" s="11">
        <f t="shared" si="26"/>
        <v>43988</v>
      </c>
      <c r="D526" s="12">
        <v>64086</v>
      </c>
      <c r="E526" s="12">
        <v>38201</v>
      </c>
      <c r="F526" s="12">
        <v>26244</v>
      </c>
      <c r="G526" s="12">
        <v>20643</v>
      </c>
      <c r="H526" s="11">
        <f t="shared" si="25"/>
        <v>43981</v>
      </c>
      <c r="I526" s="13">
        <f>Traffic!D524-Traffic!D517</f>
        <v>307</v>
      </c>
      <c r="J526" s="13">
        <f>Traffic!D524-Table1[[#This Row],[List of Senders]]</f>
        <v>66410</v>
      </c>
      <c r="K526" s="13">
        <f>Table1[[#This Row],[List of Senders]]-Table1[[#This Row],[Amount Entry]]</f>
        <v>25885</v>
      </c>
      <c r="L526" s="13">
        <f>Table1[[#This Row],[Amount Entry]]-Table1[[#This Row],[UPI PIN Page]]</f>
        <v>11957</v>
      </c>
      <c r="M526" s="13">
        <f>Table1[[#This Row],[UPI PIN Page]]-Table1[[#This Row],[Successful Trasfers]]</f>
        <v>5601</v>
      </c>
      <c r="N526" s="14">
        <f>IFERROR((Table1[[#This Row],[Successful Trasfers]]-G519)/G519, "")</f>
        <v>3.6919831223628692E-2</v>
      </c>
      <c r="O526" s="14">
        <f t="shared" si="24"/>
        <v>-3.3759749749001924</v>
      </c>
      <c r="P526" s="14"/>
    </row>
    <row r="527" spans="3:16" s="12" customFormat="1" hidden="1" x14ac:dyDescent="0.3">
      <c r="C527" s="11">
        <f t="shared" si="26"/>
        <v>43989</v>
      </c>
      <c r="D527" s="12">
        <v>63052</v>
      </c>
      <c r="E527" s="12">
        <v>36040</v>
      </c>
      <c r="F527" s="12">
        <v>24727</v>
      </c>
      <c r="G527" s="12">
        <v>19262</v>
      </c>
      <c r="H527" s="11">
        <f t="shared" si="25"/>
        <v>43982</v>
      </c>
      <c r="I527" s="13">
        <f>Traffic!D525-Traffic!D518</f>
        <v>452</v>
      </c>
      <c r="J527" s="13">
        <f>Traffic!D525-Table1[[#This Row],[List of Senders]]</f>
        <v>67465</v>
      </c>
      <c r="K527" s="13">
        <f>Table1[[#This Row],[List of Senders]]-Table1[[#This Row],[Amount Entry]]</f>
        <v>27012</v>
      </c>
      <c r="L527" s="13">
        <f>Table1[[#This Row],[Amount Entry]]-Table1[[#This Row],[UPI PIN Page]]</f>
        <v>11313</v>
      </c>
      <c r="M527" s="13">
        <f>Table1[[#This Row],[UPI PIN Page]]-Table1[[#This Row],[Successful Trasfers]]</f>
        <v>5465</v>
      </c>
      <c r="N527" s="14">
        <f>IFERROR((Table1[[#This Row],[Successful Trasfers]]-G520)/G520, "")</f>
        <v>-6.0206869633099139E-2</v>
      </c>
      <c r="O527" s="14">
        <f t="shared" si="24"/>
        <v>-3.3697780054639983</v>
      </c>
      <c r="P527" s="14"/>
    </row>
    <row r="528" spans="3:16" s="12" customFormat="1" hidden="1" x14ac:dyDescent="0.3">
      <c r="C528" s="11">
        <f t="shared" si="26"/>
        <v>43990</v>
      </c>
      <c r="D528" s="12">
        <v>63587</v>
      </c>
      <c r="E528" s="12">
        <v>36594</v>
      </c>
      <c r="F528" s="12">
        <v>25004</v>
      </c>
      <c r="G528" s="12">
        <v>19915</v>
      </c>
      <c r="H528" s="11">
        <f t="shared" si="25"/>
        <v>43983</v>
      </c>
      <c r="I528" s="13">
        <f>Traffic!D526-Traffic!D519</f>
        <v>707</v>
      </c>
      <c r="J528" s="13">
        <f>Traffic!D526-Table1[[#This Row],[List of Senders]]</f>
        <v>67224</v>
      </c>
      <c r="K528" s="13">
        <f>Table1[[#This Row],[List of Senders]]-Table1[[#This Row],[Amount Entry]]</f>
        <v>26993</v>
      </c>
      <c r="L528" s="13">
        <f>Table1[[#This Row],[Amount Entry]]-Table1[[#This Row],[UPI PIN Page]]</f>
        <v>11590</v>
      </c>
      <c r="M528" s="13">
        <f>Table1[[#This Row],[UPI PIN Page]]-Table1[[#This Row],[Successful Trasfers]]</f>
        <v>5089</v>
      </c>
      <c r="N528" s="14">
        <f>IFERROR((Table1[[#This Row],[Successful Trasfers]]-G521)/G521, "")</f>
        <v>-1.5376248393157323E-2</v>
      </c>
      <c r="O528" s="14">
        <f t="shared" si="24"/>
        <v>-3.3654229108728386</v>
      </c>
      <c r="P528" s="14"/>
    </row>
    <row r="529" spans="3:16" s="12" customFormat="1" hidden="1" x14ac:dyDescent="0.3">
      <c r="C529" s="11">
        <f t="shared" si="26"/>
        <v>43991</v>
      </c>
      <c r="D529" s="12">
        <v>65256</v>
      </c>
      <c r="E529" s="12">
        <v>37411</v>
      </c>
      <c r="F529" s="12">
        <v>25491</v>
      </c>
      <c r="G529" s="12">
        <v>19658</v>
      </c>
      <c r="H529" s="11">
        <f t="shared" si="25"/>
        <v>43984</v>
      </c>
      <c r="I529" s="13">
        <f>Traffic!D527-Traffic!D520</f>
        <v>648</v>
      </c>
      <c r="J529" s="13">
        <f>Traffic!D527-Table1[[#This Row],[List of Senders]]</f>
        <v>65703</v>
      </c>
      <c r="K529" s="13">
        <f>Table1[[#This Row],[List of Senders]]-Table1[[#This Row],[Amount Entry]]</f>
        <v>27845</v>
      </c>
      <c r="L529" s="13">
        <f>Table1[[#This Row],[Amount Entry]]-Table1[[#This Row],[UPI PIN Page]]</f>
        <v>11920</v>
      </c>
      <c r="M529" s="13">
        <f>Table1[[#This Row],[UPI PIN Page]]-Table1[[#This Row],[Successful Trasfers]]</f>
        <v>5833</v>
      </c>
      <c r="N529" s="14">
        <f>IFERROR((Table1[[#This Row],[Successful Trasfers]]-G522)/G522, "")</f>
        <v>-0.28909301316360481</v>
      </c>
      <c r="O529" s="14">
        <f t="shared" si="24"/>
        <v>-3.3585925045655385</v>
      </c>
      <c r="P529" s="14"/>
    </row>
    <row r="530" spans="3:16" s="12" customFormat="1" hidden="1" x14ac:dyDescent="0.3">
      <c r="C530" s="11">
        <f t="shared" si="26"/>
        <v>43992</v>
      </c>
      <c r="D530" s="12">
        <v>65258</v>
      </c>
      <c r="E530" s="12">
        <v>37268</v>
      </c>
      <c r="F530" s="12">
        <v>10502</v>
      </c>
      <c r="G530" s="12">
        <v>8352</v>
      </c>
      <c r="H530" s="11">
        <f t="shared" si="25"/>
        <v>43985</v>
      </c>
      <c r="I530" s="13">
        <f>Traffic!D528-Traffic!D521</f>
        <v>250</v>
      </c>
      <c r="J530" s="13">
        <f>Traffic!D528-Table1[[#This Row],[List of Senders]]</f>
        <v>65495</v>
      </c>
      <c r="K530" s="13">
        <f>Table1[[#This Row],[List of Senders]]-Table1[[#This Row],[Amount Entry]]</f>
        <v>27990</v>
      </c>
      <c r="L530" s="13">
        <f>Table1[[#This Row],[Amount Entry]]-Table1[[#This Row],[UPI PIN Page]]</f>
        <v>26766</v>
      </c>
      <c r="M530" s="13">
        <f>Table1[[#This Row],[UPI PIN Page]]-Table1[[#This Row],[Successful Trasfers]]</f>
        <v>2150</v>
      </c>
      <c r="N530" s="14">
        <f>IFERROR((Table1[[#This Row],[Successful Trasfers]]-G523)/G523, "")</f>
        <v>-0.57888367871728941</v>
      </c>
      <c r="O530" s="14">
        <f t="shared" si="24"/>
        <v>-3.3524074068550425</v>
      </c>
      <c r="P530" s="14"/>
    </row>
    <row r="531" spans="3:16" s="12" customFormat="1" hidden="1" x14ac:dyDescent="0.3">
      <c r="C531" s="11">
        <f t="shared" si="26"/>
        <v>43993</v>
      </c>
      <c r="D531" s="12">
        <v>62837</v>
      </c>
      <c r="E531" s="12">
        <v>36030</v>
      </c>
      <c r="F531" s="12">
        <v>24752</v>
      </c>
      <c r="G531" s="12">
        <v>19702</v>
      </c>
      <c r="H531" s="11">
        <f t="shared" si="25"/>
        <v>43986</v>
      </c>
      <c r="I531" s="13">
        <f>Traffic!D529-Traffic!D522</f>
        <v>-68</v>
      </c>
      <c r="J531" s="13">
        <f>Traffic!D529-Table1[[#This Row],[List of Senders]]</f>
        <v>68129</v>
      </c>
      <c r="K531" s="13">
        <f>Table1[[#This Row],[List of Senders]]-Table1[[#This Row],[Amount Entry]]</f>
        <v>26807</v>
      </c>
      <c r="L531" s="13">
        <f>Table1[[#This Row],[Amount Entry]]-Table1[[#This Row],[UPI PIN Page]]</f>
        <v>11278</v>
      </c>
      <c r="M531" s="13">
        <f>Table1[[#This Row],[UPI PIN Page]]-Table1[[#This Row],[Successful Trasfers]]</f>
        <v>5050</v>
      </c>
      <c r="N531" s="14">
        <f>IFERROR((Table1[[#This Row],[Successful Trasfers]]-G524)/G524, "")</f>
        <v>-3.255585563466732E-2</v>
      </c>
      <c r="O531" s="14">
        <f t="shared" si="24"/>
        <v>-3.4174974303407448</v>
      </c>
      <c r="P531" s="14"/>
    </row>
    <row r="532" spans="3:16" s="12" customFormat="1" hidden="1" x14ac:dyDescent="0.3">
      <c r="C532" s="11">
        <f t="shared" si="26"/>
        <v>43994</v>
      </c>
      <c r="D532" s="12">
        <v>62347</v>
      </c>
      <c r="E532" s="12">
        <v>36373</v>
      </c>
      <c r="F532" s="12">
        <v>24911</v>
      </c>
      <c r="G532" s="12">
        <v>19751</v>
      </c>
      <c r="H532" s="11">
        <f t="shared" si="25"/>
        <v>43987</v>
      </c>
      <c r="I532" s="13">
        <f>Traffic!D530-Traffic!D523</f>
        <v>298</v>
      </c>
      <c r="J532" s="13">
        <f>Traffic!D530-Table1[[#This Row],[List of Senders]]</f>
        <v>68498</v>
      </c>
      <c r="K532" s="13">
        <f>Table1[[#This Row],[List of Senders]]-Table1[[#This Row],[Amount Entry]]</f>
        <v>25974</v>
      </c>
      <c r="L532" s="13">
        <f>Table1[[#This Row],[Amount Entry]]-Table1[[#This Row],[UPI PIN Page]]</f>
        <v>11462</v>
      </c>
      <c r="M532" s="13">
        <f>Table1[[#This Row],[UPI PIN Page]]-Table1[[#This Row],[Successful Trasfers]]</f>
        <v>5160</v>
      </c>
      <c r="N532" s="14">
        <f>IFERROR((Table1[[#This Row],[Successful Trasfers]]-G525)/G525, "")</f>
        <v>-1.1560404363927535E-2</v>
      </c>
      <c r="O532" s="14">
        <f t="shared" si="24"/>
        <v>-3.4111320979917603</v>
      </c>
      <c r="P532" s="14"/>
    </row>
    <row r="533" spans="3:16" s="12" customFormat="1" hidden="1" x14ac:dyDescent="0.3">
      <c r="C533" s="11">
        <f t="shared" si="26"/>
        <v>43995</v>
      </c>
      <c r="D533" s="12">
        <v>61439</v>
      </c>
      <c r="E533" s="12">
        <v>36562</v>
      </c>
      <c r="F533" s="12">
        <v>25443</v>
      </c>
      <c r="G533" s="12">
        <v>19787</v>
      </c>
      <c r="H533" s="11">
        <f t="shared" si="25"/>
        <v>43988</v>
      </c>
      <c r="I533" s="13">
        <f>Traffic!D531-Traffic!D524</f>
        <v>-245</v>
      </c>
      <c r="J533" s="13">
        <f>Traffic!D531-Table1[[#This Row],[List of Senders]]</f>
        <v>68812</v>
      </c>
      <c r="K533" s="13">
        <f>Table1[[#This Row],[List of Senders]]-Table1[[#This Row],[Amount Entry]]</f>
        <v>24877</v>
      </c>
      <c r="L533" s="13">
        <f>Table1[[#This Row],[Amount Entry]]-Table1[[#This Row],[UPI PIN Page]]</f>
        <v>11119</v>
      </c>
      <c r="M533" s="13">
        <f>Table1[[#This Row],[UPI PIN Page]]-Table1[[#This Row],[Successful Trasfers]]</f>
        <v>5656</v>
      </c>
      <c r="N533" s="14">
        <f>IFERROR((Table1[[#This Row],[Successful Trasfers]]-G526)/G526, "")</f>
        <v>-4.1466841059923459E-2</v>
      </c>
      <c r="O533" s="14">
        <f t="shared" si="24"/>
        <v>-3.4045948034267908</v>
      </c>
      <c r="P533" s="14"/>
    </row>
    <row r="534" spans="3:16" s="12" customFormat="1" hidden="1" x14ac:dyDescent="0.3">
      <c r="C534" s="11">
        <f t="shared" si="26"/>
        <v>43996</v>
      </c>
      <c r="D534" s="12">
        <v>62566</v>
      </c>
      <c r="E534" s="12">
        <v>35737</v>
      </c>
      <c r="F534" s="12">
        <v>24254</v>
      </c>
      <c r="G534" s="12">
        <v>18835</v>
      </c>
      <c r="H534" s="11">
        <f t="shared" si="25"/>
        <v>43989</v>
      </c>
      <c r="I534" s="13">
        <f>Traffic!D532-Traffic!D525</f>
        <v>-386</v>
      </c>
      <c r="J534" s="13">
        <f>Traffic!D532-Table1[[#This Row],[List of Senders]]</f>
        <v>67565</v>
      </c>
      <c r="K534" s="13">
        <f>Table1[[#This Row],[List of Senders]]-Table1[[#This Row],[Amount Entry]]</f>
        <v>26829</v>
      </c>
      <c r="L534" s="13">
        <f>Table1[[#This Row],[Amount Entry]]-Table1[[#This Row],[UPI PIN Page]]</f>
        <v>11483</v>
      </c>
      <c r="M534" s="13">
        <f>Table1[[#This Row],[UPI PIN Page]]-Table1[[#This Row],[Successful Trasfers]]</f>
        <v>5419</v>
      </c>
      <c r="N534" s="14">
        <f>IFERROR((Table1[[#This Row],[Successful Trasfers]]-G527)/G527, "")</f>
        <v>-2.2167999169348977E-2</v>
      </c>
      <c r="O534" s="14">
        <f t="shared" si="24"/>
        <v>-3.3979377699402566</v>
      </c>
      <c r="P534" s="14"/>
    </row>
    <row r="535" spans="3:16" s="12" customFormat="1" hidden="1" x14ac:dyDescent="0.3">
      <c r="C535" s="11">
        <f t="shared" si="26"/>
        <v>43997</v>
      </c>
      <c r="D535" s="12">
        <v>65237</v>
      </c>
      <c r="E535" s="12">
        <v>38039</v>
      </c>
      <c r="F535" s="12">
        <v>25885</v>
      </c>
      <c r="G535" s="12">
        <v>20604</v>
      </c>
      <c r="H535" s="11">
        <f t="shared" si="25"/>
        <v>43990</v>
      </c>
      <c r="I535" s="13">
        <f>Traffic!D533-Traffic!D526</f>
        <v>-100</v>
      </c>
      <c r="J535" s="13">
        <f>Traffic!D533-Table1[[#This Row],[List of Senders]]</f>
        <v>65474</v>
      </c>
      <c r="K535" s="13">
        <f>Table1[[#This Row],[List of Senders]]-Table1[[#This Row],[Amount Entry]]</f>
        <v>27198</v>
      </c>
      <c r="L535" s="13">
        <f>Table1[[#This Row],[Amount Entry]]-Table1[[#This Row],[UPI PIN Page]]</f>
        <v>12154</v>
      </c>
      <c r="M535" s="13">
        <f>Table1[[#This Row],[UPI PIN Page]]-Table1[[#This Row],[Successful Trasfers]]</f>
        <v>5281</v>
      </c>
      <c r="N535" s="14">
        <f>IFERROR((Table1[[#This Row],[Successful Trasfers]]-G528)/G528, "")</f>
        <v>3.4597037408988202E-2</v>
      </c>
      <c r="O535" s="14">
        <f t="shared" si="24"/>
        <v>-3.3969069594254329</v>
      </c>
      <c r="P535" s="14"/>
    </row>
    <row r="536" spans="3:16" s="12" customFormat="1" hidden="1" x14ac:dyDescent="0.3">
      <c r="C536" s="11">
        <f t="shared" si="26"/>
        <v>43998</v>
      </c>
      <c r="D536" s="12">
        <v>63369</v>
      </c>
      <c r="E536" s="12">
        <v>36304</v>
      </c>
      <c r="F536" s="12">
        <v>24799</v>
      </c>
      <c r="G536" s="12">
        <v>19439</v>
      </c>
      <c r="H536" s="11">
        <f t="shared" si="25"/>
        <v>43991</v>
      </c>
      <c r="I536" s="13">
        <f>Traffic!D534-Traffic!D527</f>
        <v>-542</v>
      </c>
      <c r="J536" s="13">
        <f>Traffic!D534-Table1[[#This Row],[List of Senders]]</f>
        <v>67048</v>
      </c>
      <c r="K536" s="13">
        <f>Table1[[#This Row],[List of Senders]]-Table1[[#This Row],[Amount Entry]]</f>
        <v>27065</v>
      </c>
      <c r="L536" s="13">
        <f>Table1[[#This Row],[Amount Entry]]-Table1[[#This Row],[UPI PIN Page]]</f>
        <v>11505</v>
      </c>
      <c r="M536" s="13">
        <f>Table1[[#This Row],[UPI PIN Page]]-Table1[[#This Row],[Successful Trasfers]]</f>
        <v>5360</v>
      </c>
      <c r="N536" s="14">
        <f>IFERROR((Table1[[#This Row],[Successful Trasfers]]-G529)/G529, "")</f>
        <v>-1.1140502594363617E-2</v>
      </c>
      <c r="O536" s="14">
        <f t="shared" si="24"/>
        <v>-3.3903442667916215</v>
      </c>
      <c r="P536" s="14"/>
    </row>
    <row r="537" spans="3:16" s="12" customFormat="1" hidden="1" x14ac:dyDescent="0.3">
      <c r="C537" s="11">
        <f t="shared" si="26"/>
        <v>43999</v>
      </c>
      <c r="D537" s="12">
        <v>61613</v>
      </c>
      <c r="E537" s="12">
        <v>36924</v>
      </c>
      <c r="F537" s="12">
        <v>25337</v>
      </c>
      <c r="G537" s="12">
        <v>19980</v>
      </c>
      <c r="H537" s="11">
        <f t="shared" si="25"/>
        <v>43992</v>
      </c>
      <c r="I537" s="13">
        <f>Traffic!D535-Traffic!D528</f>
        <v>-133</v>
      </c>
      <c r="J537" s="13">
        <f>Traffic!D535-Table1[[#This Row],[List of Senders]]</f>
        <v>69007</v>
      </c>
      <c r="K537" s="13">
        <f>Table1[[#This Row],[List of Senders]]-Table1[[#This Row],[Amount Entry]]</f>
        <v>24689</v>
      </c>
      <c r="L537" s="13">
        <f>Table1[[#This Row],[Amount Entry]]-Table1[[#This Row],[UPI PIN Page]]</f>
        <v>11587</v>
      </c>
      <c r="M537" s="13">
        <f>Table1[[#This Row],[UPI PIN Page]]-Table1[[#This Row],[Successful Trasfers]]</f>
        <v>5357</v>
      </c>
      <c r="N537" s="14">
        <f>IFERROR((Table1[[#This Row],[Successful Trasfers]]-G530)/G530, "")</f>
        <v>1.3922413793103448</v>
      </c>
      <c r="O537" s="14">
        <f t="shared" si="24"/>
        <v>-3.3850484046687495</v>
      </c>
      <c r="P537" s="14"/>
    </row>
    <row r="538" spans="3:16" s="12" customFormat="1" hidden="1" x14ac:dyDescent="0.3">
      <c r="C538" s="11">
        <f t="shared" si="26"/>
        <v>44000</v>
      </c>
      <c r="D538" s="12">
        <v>64456</v>
      </c>
      <c r="E538" s="12">
        <v>37487</v>
      </c>
      <c r="F538" s="12">
        <v>26184</v>
      </c>
      <c r="G538" s="12">
        <v>20271</v>
      </c>
      <c r="H538" s="11">
        <f t="shared" si="25"/>
        <v>43993</v>
      </c>
      <c r="I538" s="13">
        <f>Traffic!D536-Traffic!D529</f>
        <v>-855</v>
      </c>
      <c r="J538" s="13">
        <f>Traffic!D536-Table1[[#This Row],[List of Senders]]</f>
        <v>65655</v>
      </c>
      <c r="K538" s="13">
        <f>Table1[[#This Row],[List of Senders]]-Table1[[#This Row],[Amount Entry]]</f>
        <v>26969</v>
      </c>
      <c r="L538" s="13">
        <f>Table1[[#This Row],[Amount Entry]]-Table1[[#This Row],[UPI PIN Page]]</f>
        <v>11303</v>
      </c>
      <c r="M538" s="13">
        <f>Table1[[#This Row],[UPI PIN Page]]-Table1[[#This Row],[Successful Trasfers]]</f>
        <v>5913</v>
      </c>
      <c r="N538" s="14">
        <f>IFERROR((Table1[[#This Row],[Successful Trasfers]]-G531)/G531, "")</f>
        <v>2.8880316719114809E-2</v>
      </c>
      <c r="O538" s="14">
        <f t="shared" si="24"/>
        <v>-3.3779065249754003</v>
      </c>
      <c r="P538" s="14"/>
    </row>
    <row r="539" spans="3:16" s="12" customFormat="1" hidden="1" x14ac:dyDescent="0.3">
      <c r="C539" s="11">
        <f t="shared" si="26"/>
        <v>44001</v>
      </c>
      <c r="D539" s="12">
        <v>64633</v>
      </c>
      <c r="E539" s="12">
        <v>36892</v>
      </c>
      <c r="F539" s="12">
        <v>25296</v>
      </c>
      <c r="G539" s="12">
        <v>19627</v>
      </c>
      <c r="H539" s="11">
        <f t="shared" si="25"/>
        <v>43994</v>
      </c>
      <c r="I539" s="13">
        <f>Traffic!D537-Traffic!D530</f>
        <v>-114</v>
      </c>
      <c r="J539" s="13">
        <f>Traffic!D537-Table1[[#This Row],[List of Senders]]</f>
        <v>66098</v>
      </c>
      <c r="K539" s="13">
        <f>Table1[[#This Row],[List of Senders]]-Table1[[#This Row],[Amount Entry]]</f>
        <v>27741</v>
      </c>
      <c r="L539" s="13">
        <f>Table1[[#This Row],[Amount Entry]]-Table1[[#This Row],[UPI PIN Page]]</f>
        <v>11596</v>
      </c>
      <c r="M539" s="13">
        <f>Table1[[#This Row],[UPI PIN Page]]-Table1[[#This Row],[Successful Trasfers]]</f>
        <v>5669</v>
      </c>
      <c r="N539" s="14">
        <f>IFERROR((Table1[[#This Row],[Successful Trasfers]]-G532)/G532, "")</f>
        <v>-6.2781631309807096E-3</v>
      </c>
      <c r="O539" s="14">
        <f t="shared" si="24"/>
        <v>-3.370623264859077</v>
      </c>
      <c r="P539" s="14"/>
    </row>
    <row r="540" spans="3:16" s="12" customFormat="1" hidden="1" x14ac:dyDescent="0.3">
      <c r="C540" s="11">
        <f t="shared" si="26"/>
        <v>44002</v>
      </c>
      <c r="D540" s="12">
        <v>65159</v>
      </c>
      <c r="E540" s="12">
        <v>37147</v>
      </c>
      <c r="F540" s="12">
        <v>25029</v>
      </c>
      <c r="G540" s="12">
        <v>19660</v>
      </c>
      <c r="H540" s="11">
        <f t="shared" si="25"/>
        <v>43995</v>
      </c>
      <c r="I540" s="13">
        <f>Traffic!D538-Traffic!D531</f>
        <v>433</v>
      </c>
      <c r="J540" s="13">
        <f>Traffic!D538-Table1[[#This Row],[List of Senders]]</f>
        <v>65525</v>
      </c>
      <c r="K540" s="13">
        <f>Table1[[#This Row],[List of Senders]]-Table1[[#This Row],[Amount Entry]]</f>
        <v>28012</v>
      </c>
      <c r="L540" s="13">
        <f>Table1[[#This Row],[Amount Entry]]-Table1[[#This Row],[UPI PIN Page]]</f>
        <v>12118</v>
      </c>
      <c r="M540" s="13">
        <f>Table1[[#This Row],[UPI PIN Page]]-Table1[[#This Row],[Successful Trasfers]]</f>
        <v>5369</v>
      </c>
      <c r="N540" s="14">
        <f>IFERROR((Table1[[#This Row],[Successful Trasfers]]-G533)/G533, "")</f>
        <v>-6.418355485925102E-3</v>
      </c>
      <c r="O540" s="14">
        <f t="shared" si="24"/>
        <v>-3.3644228855543501</v>
      </c>
      <c r="P540" s="14"/>
    </row>
    <row r="541" spans="3:16" s="12" customFormat="1" hidden="1" x14ac:dyDescent="0.3">
      <c r="C541" s="11">
        <f t="shared" si="26"/>
        <v>44003</v>
      </c>
      <c r="D541" s="12">
        <v>61946</v>
      </c>
      <c r="E541" s="12">
        <v>36226</v>
      </c>
      <c r="F541" s="12">
        <v>24336</v>
      </c>
      <c r="G541" s="12">
        <v>18789</v>
      </c>
      <c r="H541" s="11">
        <f t="shared" si="25"/>
        <v>43996</v>
      </c>
      <c r="I541" s="13">
        <f>Traffic!D539-Traffic!D532</f>
        <v>752</v>
      </c>
      <c r="J541" s="13">
        <f>Traffic!D539-Table1[[#This Row],[List of Senders]]</f>
        <v>68937</v>
      </c>
      <c r="K541" s="13">
        <f>Table1[[#This Row],[List of Senders]]-Table1[[#This Row],[Amount Entry]]</f>
        <v>25720</v>
      </c>
      <c r="L541" s="13">
        <f>Table1[[#This Row],[Amount Entry]]-Table1[[#This Row],[UPI PIN Page]]</f>
        <v>11890</v>
      </c>
      <c r="M541" s="13">
        <f>Table1[[#This Row],[UPI PIN Page]]-Table1[[#This Row],[Successful Trasfers]]</f>
        <v>5547</v>
      </c>
      <c r="N541" s="14">
        <f>IFERROR((Table1[[#This Row],[Successful Trasfers]]-G534)/G534, "")</f>
        <v>-2.4422617467480755E-3</v>
      </c>
      <c r="O541" s="14">
        <f t="shared" si="24"/>
        <v>-3.3580835788234618</v>
      </c>
      <c r="P541" s="14"/>
    </row>
    <row r="542" spans="3:16" s="12" customFormat="1" hidden="1" x14ac:dyDescent="0.3">
      <c r="C542" s="11">
        <f t="shared" si="26"/>
        <v>44004</v>
      </c>
      <c r="D542" s="12">
        <v>64125</v>
      </c>
      <c r="E542" s="12">
        <v>37808</v>
      </c>
      <c r="F542" s="12">
        <v>26250</v>
      </c>
      <c r="G542" s="12">
        <v>20506</v>
      </c>
      <c r="H542" s="11">
        <f t="shared" si="25"/>
        <v>43997</v>
      </c>
      <c r="I542" s="13">
        <f>Traffic!D540-Traffic!D533</f>
        <v>-242</v>
      </c>
      <c r="J542" s="13">
        <f>Traffic!D540-Table1[[#This Row],[List of Senders]]</f>
        <v>66344</v>
      </c>
      <c r="K542" s="13">
        <f>Table1[[#This Row],[List of Senders]]-Table1[[#This Row],[Amount Entry]]</f>
        <v>26317</v>
      </c>
      <c r="L542" s="13">
        <f>Table1[[#This Row],[Amount Entry]]-Table1[[#This Row],[UPI PIN Page]]</f>
        <v>11558</v>
      </c>
      <c r="M542" s="13">
        <f>Table1[[#This Row],[UPI PIN Page]]-Table1[[#This Row],[Successful Trasfers]]</f>
        <v>5744</v>
      </c>
      <c r="N542" s="14">
        <f>IFERROR((Table1[[#This Row],[Successful Trasfers]]-G535)/G535, "")</f>
        <v>-4.7563579887400509E-3</v>
      </c>
      <c r="O542" s="14">
        <f t="shared" si="24"/>
        <v>-3.3573652676430519</v>
      </c>
      <c r="P542" s="14"/>
    </row>
    <row r="543" spans="3:16" s="12" customFormat="1" hidden="1" x14ac:dyDescent="0.3">
      <c r="C543" s="11">
        <f t="shared" si="26"/>
        <v>44005</v>
      </c>
      <c r="D543" s="12">
        <v>63375</v>
      </c>
      <c r="E543" s="12">
        <v>37771</v>
      </c>
      <c r="F543" s="12">
        <v>25333</v>
      </c>
      <c r="G543" s="12">
        <v>7029</v>
      </c>
      <c r="H543" s="11">
        <f t="shared" si="25"/>
        <v>43998</v>
      </c>
      <c r="I543" s="13">
        <f>Traffic!D541-Traffic!D534</f>
        <v>-42</v>
      </c>
      <c r="J543" s="13">
        <f>Traffic!D541-Table1[[#This Row],[List of Senders]]</f>
        <v>67000</v>
      </c>
      <c r="K543" s="13">
        <f>Table1[[#This Row],[List of Senders]]-Table1[[#This Row],[Amount Entry]]</f>
        <v>25604</v>
      </c>
      <c r="L543" s="13">
        <f>Table1[[#This Row],[Amount Entry]]-Table1[[#This Row],[UPI PIN Page]]</f>
        <v>12438</v>
      </c>
      <c r="M543" s="13">
        <f>Table1[[#This Row],[UPI PIN Page]]-Table1[[#This Row],[Successful Trasfers]]</f>
        <v>18304</v>
      </c>
      <c r="N543" s="14">
        <f>IFERROR((Table1[[#This Row],[Successful Trasfers]]-G536)/G536, "")</f>
        <v>-0.6384073254797058</v>
      </c>
      <c r="O543" s="14">
        <f t="shared" si="24"/>
        <v>-3.3503628379353518</v>
      </c>
      <c r="P543" s="14"/>
    </row>
    <row r="544" spans="3:16" s="12" customFormat="1" hidden="1" x14ac:dyDescent="0.3">
      <c r="C544" s="11">
        <f t="shared" si="26"/>
        <v>44006</v>
      </c>
      <c r="D544" s="12">
        <v>63528</v>
      </c>
      <c r="E544" s="12">
        <v>37284</v>
      </c>
      <c r="F544" s="12">
        <v>26083</v>
      </c>
      <c r="G544" s="12">
        <v>20845</v>
      </c>
      <c r="H544" s="11">
        <f t="shared" si="25"/>
        <v>43999</v>
      </c>
      <c r="I544" s="13">
        <f>Traffic!D542-Traffic!D535</f>
        <v>71</v>
      </c>
      <c r="J544" s="13">
        <f>Traffic!D542-Table1[[#This Row],[List of Senders]]</f>
        <v>67163</v>
      </c>
      <c r="K544" s="13">
        <f>Table1[[#This Row],[List of Senders]]-Table1[[#This Row],[Amount Entry]]</f>
        <v>26244</v>
      </c>
      <c r="L544" s="13">
        <f>Table1[[#This Row],[Amount Entry]]-Table1[[#This Row],[UPI PIN Page]]</f>
        <v>11201</v>
      </c>
      <c r="M544" s="13">
        <f>Table1[[#This Row],[UPI PIN Page]]-Table1[[#This Row],[Successful Trasfers]]</f>
        <v>5238</v>
      </c>
      <c r="N544" s="14">
        <f>IFERROR((Table1[[#This Row],[Successful Trasfers]]-G537)/G537, "")</f>
        <v>4.3293293293293296E-2</v>
      </c>
      <c r="O544" s="14">
        <f t="shared" si="24"/>
        <v>-3.3518770005627654</v>
      </c>
      <c r="P544" s="14"/>
    </row>
    <row r="545" spans="3:16" s="12" customFormat="1" hidden="1" x14ac:dyDescent="0.3">
      <c r="C545" s="11">
        <f t="shared" si="26"/>
        <v>44007</v>
      </c>
      <c r="D545" s="12">
        <v>63109</v>
      </c>
      <c r="E545" s="12">
        <v>37859</v>
      </c>
      <c r="F545" s="12">
        <v>25687</v>
      </c>
      <c r="G545" s="12">
        <v>19881</v>
      </c>
      <c r="H545" s="11">
        <f t="shared" si="25"/>
        <v>44000</v>
      </c>
      <c r="I545" s="13">
        <f>Traffic!D543-Traffic!D536</f>
        <v>577</v>
      </c>
      <c r="J545" s="13">
        <f>Traffic!D543-Table1[[#This Row],[List of Senders]]</f>
        <v>67579</v>
      </c>
      <c r="K545" s="13">
        <f>Table1[[#This Row],[List of Senders]]-Table1[[#This Row],[Amount Entry]]</f>
        <v>25250</v>
      </c>
      <c r="L545" s="13">
        <f>Table1[[#This Row],[Amount Entry]]-Table1[[#This Row],[UPI PIN Page]]</f>
        <v>12172</v>
      </c>
      <c r="M545" s="13">
        <f>Table1[[#This Row],[UPI PIN Page]]-Table1[[#This Row],[Successful Trasfers]]</f>
        <v>5806</v>
      </c>
      <c r="N545" s="14">
        <f>IFERROR((Table1[[#This Row],[Successful Trasfers]]-G538)/G538, "")</f>
        <v>-1.9239307384934141E-2</v>
      </c>
      <c r="O545" s="14">
        <f t="shared" si="24"/>
        <v>-3.3462797117437533</v>
      </c>
      <c r="P545" s="14"/>
    </row>
    <row r="546" spans="3:16" s="12" customFormat="1" hidden="1" x14ac:dyDescent="0.3">
      <c r="C546" s="11">
        <f t="shared" si="26"/>
        <v>44008</v>
      </c>
      <c r="D546" s="12">
        <v>65000</v>
      </c>
      <c r="E546" s="12">
        <v>37420</v>
      </c>
      <c r="F546" s="12">
        <v>26182</v>
      </c>
      <c r="G546" s="12">
        <v>20411</v>
      </c>
      <c r="H546" s="11">
        <f t="shared" si="25"/>
        <v>44001</v>
      </c>
      <c r="I546" s="13">
        <f>Traffic!D544-Traffic!D537</f>
        <v>2</v>
      </c>
      <c r="J546" s="13">
        <f>Traffic!D544-Table1[[#This Row],[List of Senders]]</f>
        <v>65733</v>
      </c>
      <c r="K546" s="13">
        <f>Table1[[#This Row],[List of Senders]]-Table1[[#This Row],[Amount Entry]]</f>
        <v>27580</v>
      </c>
      <c r="L546" s="13">
        <f>Table1[[#This Row],[Amount Entry]]-Table1[[#This Row],[UPI PIN Page]]</f>
        <v>11238</v>
      </c>
      <c r="M546" s="13">
        <f>Table1[[#This Row],[UPI PIN Page]]-Table1[[#This Row],[Successful Trasfers]]</f>
        <v>5771</v>
      </c>
      <c r="N546" s="14">
        <f>IFERROR((Table1[[#This Row],[Successful Trasfers]]-G539)/G539, "")</f>
        <v>3.9944973760635862E-2</v>
      </c>
      <c r="O546" s="14">
        <f t="shared" si="24"/>
        <v>-3.3392423618317197</v>
      </c>
      <c r="P546" s="14"/>
    </row>
    <row r="547" spans="3:16" s="12" customFormat="1" hidden="1" x14ac:dyDescent="0.3">
      <c r="C547" s="11">
        <f t="shared" si="26"/>
        <v>44009</v>
      </c>
      <c r="D547" s="12">
        <v>62547</v>
      </c>
      <c r="E547" s="12">
        <v>37340</v>
      </c>
      <c r="F547" s="12">
        <v>25088</v>
      </c>
      <c r="G547" s="12">
        <v>19347</v>
      </c>
      <c r="H547" s="11">
        <f t="shared" si="25"/>
        <v>44002</v>
      </c>
      <c r="I547" s="13">
        <f>Traffic!D545-Traffic!D538</f>
        <v>-403</v>
      </c>
      <c r="J547" s="13">
        <f>Traffic!D545-Table1[[#This Row],[List of Senders]]</f>
        <v>67734</v>
      </c>
      <c r="K547" s="13">
        <f>Table1[[#This Row],[List of Senders]]-Table1[[#This Row],[Amount Entry]]</f>
        <v>25207</v>
      </c>
      <c r="L547" s="13">
        <f>Table1[[#This Row],[Amount Entry]]-Table1[[#This Row],[UPI PIN Page]]</f>
        <v>12252</v>
      </c>
      <c r="M547" s="13">
        <f>Table1[[#This Row],[UPI PIN Page]]-Table1[[#This Row],[Successful Trasfers]]</f>
        <v>5741</v>
      </c>
      <c r="N547" s="14">
        <f>IFERROR((Table1[[#This Row],[Successful Trasfers]]-G540)/G540, "")</f>
        <v>-1.5920651068158698E-2</v>
      </c>
      <c r="O547" s="14">
        <f t="shared" si="24"/>
        <v>-3.331965469844953</v>
      </c>
      <c r="P547" s="14"/>
    </row>
    <row r="548" spans="3:16" s="12" customFormat="1" hidden="1" x14ac:dyDescent="0.3">
      <c r="C548" s="11">
        <f t="shared" si="26"/>
        <v>44010</v>
      </c>
      <c r="D548" s="12">
        <v>64291</v>
      </c>
      <c r="E548" s="12">
        <v>37635</v>
      </c>
      <c r="F548" s="12">
        <v>25290</v>
      </c>
      <c r="G548" s="12">
        <v>20135</v>
      </c>
      <c r="H548" s="11">
        <f t="shared" si="25"/>
        <v>44003</v>
      </c>
      <c r="I548" s="13">
        <f>Traffic!D546-Traffic!D539</f>
        <v>-369</v>
      </c>
      <c r="J548" s="13">
        <f>Traffic!D546-Table1[[#This Row],[List of Senders]]</f>
        <v>66223</v>
      </c>
      <c r="K548" s="13">
        <f>Table1[[#This Row],[List of Senders]]-Table1[[#This Row],[Amount Entry]]</f>
        <v>26656</v>
      </c>
      <c r="L548" s="13">
        <f>Table1[[#This Row],[Amount Entry]]-Table1[[#This Row],[UPI PIN Page]]</f>
        <v>12345</v>
      </c>
      <c r="M548" s="13">
        <f>Table1[[#This Row],[UPI PIN Page]]-Table1[[#This Row],[Successful Trasfers]]</f>
        <v>5155</v>
      </c>
      <c r="N548" s="14">
        <f>IFERROR((Table1[[#This Row],[Successful Trasfers]]-G541)/G541, "")</f>
        <v>7.1637660333173661E-2</v>
      </c>
      <c r="O548" s="14">
        <f t="shared" si="24"/>
        <v>-3.3273269261140608</v>
      </c>
      <c r="P548" s="14"/>
    </row>
    <row r="549" spans="3:16" s="12" customFormat="1" hidden="1" x14ac:dyDescent="0.3">
      <c r="C549" s="11">
        <f t="shared" si="26"/>
        <v>44011</v>
      </c>
      <c r="D549" s="12">
        <v>61925</v>
      </c>
      <c r="E549" s="12">
        <v>35470</v>
      </c>
      <c r="F549" s="12">
        <v>23839</v>
      </c>
      <c r="G549" s="12">
        <v>18599</v>
      </c>
      <c r="H549" s="11">
        <f t="shared" si="25"/>
        <v>44004</v>
      </c>
      <c r="I549" s="13">
        <f>Traffic!D547-Traffic!D540</f>
        <v>535</v>
      </c>
      <c r="J549" s="13">
        <f>Traffic!D547-Table1[[#This Row],[List of Senders]]</f>
        <v>69079</v>
      </c>
      <c r="K549" s="13">
        <f>Table1[[#This Row],[List of Senders]]-Table1[[#This Row],[Amount Entry]]</f>
        <v>26455</v>
      </c>
      <c r="L549" s="13">
        <f>Table1[[#This Row],[Amount Entry]]-Table1[[#This Row],[UPI PIN Page]]</f>
        <v>11631</v>
      </c>
      <c r="M549" s="13">
        <f>Table1[[#This Row],[UPI PIN Page]]-Table1[[#This Row],[Successful Trasfers]]</f>
        <v>5240</v>
      </c>
      <c r="N549" s="14">
        <f>IFERROR((Table1[[#This Row],[Successful Trasfers]]-G542)/G542, "")</f>
        <v>-9.2997171559543554E-2</v>
      </c>
      <c r="O549" s="14">
        <f t="shared" si="24"/>
        <v>-3.3198397888134346</v>
      </c>
      <c r="P549" s="14"/>
    </row>
    <row r="550" spans="3:16" s="12" customFormat="1" hidden="1" x14ac:dyDescent="0.3">
      <c r="C550" s="11">
        <f t="shared" si="26"/>
        <v>44012</v>
      </c>
      <c r="D550" s="12">
        <v>61655</v>
      </c>
      <c r="E550" s="12">
        <v>36265</v>
      </c>
      <c r="F550" s="12">
        <v>24500</v>
      </c>
      <c r="G550" s="12">
        <v>19521</v>
      </c>
      <c r="H550" s="11">
        <f t="shared" si="25"/>
        <v>44005</v>
      </c>
      <c r="I550" s="13">
        <f>Traffic!D548-Traffic!D541</f>
        <v>445</v>
      </c>
      <c r="J550" s="13">
        <f>Traffic!D548-Table1[[#This Row],[List of Senders]]</f>
        <v>69165</v>
      </c>
      <c r="K550" s="13">
        <f>Table1[[#This Row],[List of Senders]]-Table1[[#This Row],[Amount Entry]]</f>
        <v>25390</v>
      </c>
      <c r="L550" s="13">
        <f>Table1[[#This Row],[Amount Entry]]-Table1[[#This Row],[UPI PIN Page]]</f>
        <v>11765</v>
      </c>
      <c r="M550" s="13">
        <f>Table1[[#This Row],[UPI PIN Page]]-Table1[[#This Row],[Successful Trasfers]]</f>
        <v>4979</v>
      </c>
      <c r="N550" s="14">
        <f>IFERROR((Table1[[#This Row],[Successful Trasfers]]-G543)/G543, "")</f>
        <v>1.7772087067861715</v>
      </c>
      <c r="O550" s="14">
        <f t="shared" si="24"/>
        <v>-3.3217567276629141</v>
      </c>
      <c r="P550" s="14"/>
    </row>
    <row r="551" spans="3:16" s="12" customFormat="1" hidden="1" x14ac:dyDescent="0.3">
      <c r="C551" s="11">
        <f t="shared" si="26"/>
        <v>44013</v>
      </c>
      <c r="D551" s="12">
        <v>64632</v>
      </c>
      <c r="E551" s="12">
        <v>13084</v>
      </c>
      <c r="F551" s="12">
        <v>8821</v>
      </c>
      <c r="G551" s="12">
        <v>6881</v>
      </c>
      <c r="H551" s="11">
        <f t="shared" si="25"/>
        <v>44006</v>
      </c>
      <c r="I551" s="13">
        <f>Traffic!D549-Traffic!D542</f>
        <v>-41</v>
      </c>
      <c r="J551" s="13">
        <f>Traffic!D549-Table1[[#This Row],[List of Senders]]</f>
        <v>66018</v>
      </c>
      <c r="K551" s="13">
        <f>Table1[[#This Row],[List of Senders]]-Table1[[#This Row],[Amount Entry]]</f>
        <v>51548</v>
      </c>
      <c r="L551" s="13">
        <f>Table1[[#This Row],[Amount Entry]]-Table1[[#This Row],[UPI PIN Page]]</f>
        <v>4263</v>
      </c>
      <c r="M551" s="13">
        <f>Table1[[#This Row],[UPI PIN Page]]-Table1[[#This Row],[Successful Trasfers]]</f>
        <v>1940</v>
      </c>
      <c r="N551" s="14">
        <f>IFERROR((Table1[[#This Row],[Successful Trasfers]]-G544)/G544, "")</f>
        <v>-0.66989685775965457</v>
      </c>
      <c r="O551" s="14">
        <f t="shared" si="24"/>
        <v>-3.3160680492296701</v>
      </c>
      <c r="P551" s="14"/>
    </row>
    <row r="552" spans="3:16" s="12" customFormat="1" hidden="1" x14ac:dyDescent="0.3">
      <c r="C552" s="11">
        <f t="shared" si="26"/>
        <v>44014</v>
      </c>
      <c r="D552" s="12">
        <v>64375</v>
      </c>
      <c r="E552" s="12">
        <v>38290</v>
      </c>
      <c r="F552" s="12">
        <v>25830</v>
      </c>
      <c r="G552" s="12">
        <v>19971</v>
      </c>
      <c r="H552" s="11">
        <f t="shared" si="25"/>
        <v>44007</v>
      </c>
      <c r="I552" s="13">
        <f>Traffic!D550-Traffic!D543</f>
        <v>-346</v>
      </c>
      <c r="J552" s="13">
        <f>Traffic!D550-Table1[[#This Row],[List of Senders]]</f>
        <v>65967</v>
      </c>
      <c r="K552" s="13">
        <f>Table1[[#This Row],[List of Senders]]-Table1[[#This Row],[Amount Entry]]</f>
        <v>26085</v>
      </c>
      <c r="L552" s="13">
        <f>Table1[[#This Row],[Amount Entry]]-Table1[[#This Row],[UPI PIN Page]]</f>
        <v>12460</v>
      </c>
      <c r="M552" s="13">
        <f>Table1[[#This Row],[UPI PIN Page]]-Table1[[#This Row],[Successful Trasfers]]</f>
        <v>5859</v>
      </c>
      <c r="N552" s="14">
        <f>IFERROR((Table1[[#This Row],[Successful Trasfers]]-G545)/G545, "")</f>
        <v>4.5269352648257127E-3</v>
      </c>
      <c r="O552" s="14">
        <f t="shared" si="24"/>
        <v>-3.2618245352730439</v>
      </c>
      <c r="P552" s="14"/>
    </row>
    <row r="553" spans="3:16" s="12" customFormat="1" hidden="1" x14ac:dyDescent="0.3">
      <c r="C553" s="11">
        <f t="shared" si="26"/>
        <v>44015</v>
      </c>
      <c r="D553" s="12">
        <v>63092</v>
      </c>
      <c r="E553" s="12">
        <v>36751</v>
      </c>
      <c r="F553" s="12">
        <v>24670</v>
      </c>
      <c r="G553" s="12">
        <v>19109</v>
      </c>
      <c r="H553" s="11">
        <f t="shared" si="25"/>
        <v>44008</v>
      </c>
      <c r="I553" s="13">
        <f>Traffic!D551-Traffic!D544</f>
        <v>-188</v>
      </c>
      <c r="J553" s="13">
        <f>Traffic!D551-Table1[[#This Row],[List of Senders]]</f>
        <v>67453</v>
      </c>
      <c r="K553" s="13">
        <f>Table1[[#This Row],[List of Senders]]-Table1[[#This Row],[Amount Entry]]</f>
        <v>26341</v>
      </c>
      <c r="L553" s="13">
        <f>Table1[[#This Row],[Amount Entry]]-Table1[[#This Row],[UPI PIN Page]]</f>
        <v>12081</v>
      </c>
      <c r="M553" s="13">
        <f>Table1[[#This Row],[UPI PIN Page]]-Table1[[#This Row],[Successful Trasfers]]</f>
        <v>5561</v>
      </c>
      <c r="N553" s="14">
        <f>IFERROR((Table1[[#This Row],[Successful Trasfers]]-G546)/G546, "")</f>
        <v>-6.3789133310469842E-2</v>
      </c>
      <c r="O553" s="14">
        <f t="shared" si="24"/>
        <v>-3.2545988812976536</v>
      </c>
      <c r="P553" s="14"/>
    </row>
    <row r="554" spans="3:16" s="12" customFormat="1" hidden="1" x14ac:dyDescent="0.3">
      <c r="C554" s="11">
        <f t="shared" si="26"/>
        <v>44016</v>
      </c>
      <c r="D554" s="12">
        <v>62516</v>
      </c>
      <c r="E554" s="12">
        <v>36759</v>
      </c>
      <c r="F554" s="12">
        <v>25393</v>
      </c>
      <c r="G554" s="12">
        <v>19976</v>
      </c>
      <c r="H554" s="11">
        <f t="shared" si="25"/>
        <v>44009</v>
      </c>
      <c r="I554" s="13">
        <f>Traffic!D552-Traffic!D545</f>
        <v>-66</v>
      </c>
      <c r="J554" s="13">
        <f>Traffic!D552-Table1[[#This Row],[List of Senders]]</f>
        <v>67699</v>
      </c>
      <c r="K554" s="13">
        <f>Table1[[#This Row],[List of Senders]]-Table1[[#This Row],[Amount Entry]]</f>
        <v>25757</v>
      </c>
      <c r="L554" s="13">
        <f>Table1[[#This Row],[Amount Entry]]-Table1[[#This Row],[UPI PIN Page]]</f>
        <v>11366</v>
      </c>
      <c r="M554" s="13">
        <f>Table1[[#This Row],[UPI PIN Page]]-Table1[[#This Row],[Successful Trasfers]]</f>
        <v>5417</v>
      </c>
      <c r="N554" s="14">
        <f>IFERROR((Table1[[#This Row],[Successful Trasfers]]-G547)/G547, "")</f>
        <v>3.25115004910322E-2</v>
      </c>
      <c r="O554" s="14">
        <f t="shared" si="24"/>
        <v>-3.2523667294283483</v>
      </c>
      <c r="P554" s="14"/>
    </row>
    <row r="555" spans="3:16" s="12" customFormat="1" hidden="1" x14ac:dyDescent="0.3">
      <c r="C555" s="11">
        <f t="shared" si="26"/>
        <v>44017</v>
      </c>
      <c r="D555" s="12">
        <v>63253</v>
      </c>
      <c r="E555" s="12">
        <v>36560</v>
      </c>
      <c r="F555" s="12">
        <v>24791</v>
      </c>
      <c r="G555" s="12">
        <v>19138</v>
      </c>
      <c r="H555" s="11">
        <f t="shared" si="25"/>
        <v>44010</v>
      </c>
      <c r="I555" s="13">
        <f>Traffic!D553-Traffic!D546</f>
        <v>-40</v>
      </c>
      <c r="J555" s="13">
        <f>Traffic!D553-Table1[[#This Row],[List of Senders]]</f>
        <v>67221</v>
      </c>
      <c r="K555" s="13">
        <f>Table1[[#This Row],[List of Senders]]-Table1[[#This Row],[Amount Entry]]</f>
        <v>26693</v>
      </c>
      <c r="L555" s="13">
        <f>Table1[[#This Row],[Amount Entry]]-Table1[[#This Row],[UPI PIN Page]]</f>
        <v>11769</v>
      </c>
      <c r="M555" s="13">
        <f>Table1[[#This Row],[UPI PIN Page]]-Table1[[#This Row],[Successful Trasfers]]</f>
        <v>5653</v>
      </c>
      <c r="N555" s="14">
        <f>IFERROR((Table1[[#This Row],[Successful Trasfers]]-G548)/G548, "")</f>
        <v>-4.9515768562205117E-2</v>
      </c>
      <c r="O555" s="14">
        <f t="shared" si="24"/>
        <v>-3.2450966708564977</v>
      </c>
      <c r="P555" s="14"/>
    </row>
    <row r="556" spans="3:16" s="12" customFormat="1" hidden="1" x14ac:dyDescent="0.3">
      <c r="C556" s="11">
        <f t="shared" si="26"/>
        <v>44018</v>
      </c>
      <c r="D556" s="12">
        <v>61607</v>
      </c>
      <c r="E556" s="12">
        <v>35707</v>
      </c>
      <c r="F556" s="12">
        <v>23952</v>
      </c>
      <c r="G556" s="12">
        <v>18732</v>
      </c>
      <c r="H556" s="11">
        <f t="shared" si="25"/>
        <v>44011</v>
      </c>
      <c r="I556" s="13">
        <f>Traffic!D554-Traffic!D547</f>
        <v>-700</v>
      </c>
      <c r="J556" s="13">
        <f>Traffic!D554-Table1[[#This Row],[List of Senders]]</f>
        <v>68697</v>
      </c>
      <c r="K556" s="13">
        <f>Table1[[#This Row],[List of Senders]]-Table1[[#This Row],[Amount Entry]]</f>
        <v>25900</v>
      </c>
      <c r="L556" s="13">
        <f>Table1[[#This Row],[Amount Entry]]-Table1[[#This Row],[UPI PIN Page]]</f>
        <v>11755</v>
      </c>
      <c r="M556" s="13">
        <f>Table1[[#This Row],[UPI PIN Page]]-Table1[[#This Row],[Successful Trasfers]]</f>
        <v>5220</v>
      </c>
      <c r="N556" s="14">
        <f>IFERROR((Table1[[#This Row],[Successful Trasfers]]-G549)/G549, "")</f>
        <v>7.1509220925856229E-3</v>
      </c>
      <c r="O556" s="14">
        <f t="shared" si="24"/>
        <v>-3.2425927972055377</v>
      </c>
      <c r="P556" s="14"/>
    </row>
    <row r="557" spans="3:16" s="12" customFormat="1" hidden="1" x14ac:dyDescent="0.3">
      <c r="C557" s="11">
        <f t="shared" si="26"/>
        <v>44019</v>
      </c>
      <c r="D557" s="12">
        <v>63730</v>
      </c>
      <c r="E557" s="12">
        <v>37441</v>
      </c>
      <c r="F557" s="12">
        <v>25774</v>
      </c>
      <c r="G557" s="12">
        <v>20472</v>
      </c>
      <c r="H557" s="11">
        <f t="shared" si="25"/>
        <v>44012</v>
      </c>
      <c r="I557" s="13">
        <f>Traffic!D555-Traffic!D548</f>
        <v>-439</v>
      </c>
      <c r="J557" s="13">
        <f>Traffic!D555-Table1[[#This Row],[List of Senders]]</f>
        <v>66651</v>
      </c>
      <c r="K557" s="13">
        <f>Table1[[#This Row],[List of Senders]]-Table1[[#This Row],[Amount Entry]]</f>
        <v>26289</v>
      </c>
      <c r="L557" s="13">
        <f>Table1[[#This Row],[Amount Entry]]-Table1[[#This Row],[UPI PIN Page]]</f>
        <v>11667</v>
      </c>
      <c r="M557" s="13">
        <f>Table1[[#This Row],[UPI PIN Page]]-Table1[[#This Row],[Successful Trasfers]]</f>
        <v>5302</v>
      </c>
      <c r="N557" s="14">
        <f>IFERROR((Table1[[#This Row],[Successful Trasfers]]-G550)/G550, "")</f>
        <v>4.8716766559090213E-2</v>
      </c>
      <c r="O557" s="14">
        <f t="shared" si="24"/>
        <v>-3.2442260355782433</v>
      </c>
      <c r="P557" s="14"/>
    </row>
    <row r="558" spans="3:16" s="12" customFormat="1" hidden="1" x14ac:dyDescent="0.3">
      <c r="C558" s="11">
        <f t="shared" si="26"/>
        <v>44020</v>
      </c>
      <c r="D558" s="12">
        <v>61278</v>
      </c>
      <c r="E558" s="12">
        <v>35014</v>
      </c>
      <c r="F558" s="12">
        <v>23872</v>
      </c>
      <c r="G558" s="12">
        <v>18555</v>
      </c>
      <c r="H558" s="11">
        <f t="shared" si="25"/>
        <v>44013</v>
      </c>
      <c r="I558" s="13">
        <f>Traffic!D556-Traffic!D549</f>
        <v>-436</v>
      </c>
      <c r="J558" s="13">
        <f>Traffic!D556-Table1[[#This Row],[List of Senders]]</f>
        <v>68936</v>
      </c>
      <c r="K558" s="13">
        <f>Table1[[#This Row],[List of Senders]]-Table1[[#This Row],[Amount Entry]]</f>
        <v>26264</v>
      </c>
      <c r="L558" s="13">
        <f>Table1[[#This Row],[Amount Entry]]-Table1[[#This Row],[UPI PIN Page]]</f>
        <v>11142</v>
      </c>
      <c r="M558" s="13">
        <f>Table1[[#This Row],[UPI PIN Page]]-Table1[[#This Row],[Successful Trasfers]]</f>
        <v>5317</v>
      </c>
      <c r="N558" s="14">
        <f>IFERROR((Table1[[#This Row],[Successful Trasfers]]-G551)/G551, "")</f>
        <v>1.6965557331783172</v>
      </c>
      <c r="O558" s="14">
        <f t="shared" si="24"/>
        <v>-3.2368454829373183</v>
      </c>
      <c r="P558" s="14"/>
    </row>
    <row r="559" spans="3:16" hidden="1" x14ac:dyDescent="0.3">
      <c r="C559" s="1">
        <f t="shared" si="26"/>
        <v>44021</v>
      </c>
      <c r="D559">
        <v>64924</v>
      </c>
      <c r="E559">
        <v>37857</v>
      </c>
      <c r="F559">
        <v>25720</v>
      </c>
      <c r="G559">
        <v>20030</v>
      </c>
      <c r="H559" s="1">
        <f t="shared" si="25"/>
        <v>44014</v>
      </c>
      <c r="I559" s="4">
        <f>Traffic!D557-Traffic!D550</f>
        <v>212</v>
      </c>
      <c r="J559" s="4">
        <f>Traffic!D557-Table1[[#This Row],[List of Senders]]</f>
        <v>65630</v>
      </c>
      <c r="K559" s="4">
        <f>Table1[[#This Row],[List of Senders]]-Table1[[#This Row],[Amount Entry]]</f>
        <v>27067</v>
      </c>
      <c r="L559" s="4">
        <f>Table1[[#This Row],[Amount Entry]]-Table1[[#This Row],[UPI PIN Page]]</f>
        <v>12137</v>
      </c>
      <c r="M559" s="4">
        <f>Table1[[#This Row],[UPI PIN Page]]-Table1[[#This Row],[Successful Trasfers]]</f>
        <v>5690</v>
      </c>
      <c r="N559" s="6">
        <f>IFERROR((Table1[[#This Row],[Successful Trasfers]]-G552)/G552, "")</f>
        <v>2.954283711381503E-3</v>
      </c>
      <c r="O559" s="6">
        <f t="shared" si="24"/>
        <v>-3.2405874045250354</v>
      </c>
      <c r="P559" s="6"/>
    </row>
    <row r="560" spans="3:16" hidden="1" x14ac:dyDescent="0.3">
      <c r="C560" s="1">
        <f t="shared" si="26"/>
        <v>44022</v>
      </c>
      <c r="D560">
        <v>64037</v>
      </c>
      <c r="E560">
        <v>37544</v>
      </c>
      <c r="F560">
        <v>26059</v>
      </c>
      <c r="G560">
        <v>20524</v>
      </c>
      <c r="H560" s="1">
        <f t="shared" si="25"/>
        <v>44015</v>
      </c>
      <c r="I560" s="4">
        <f>Traffic!D558-Traffic!D551</f>
        <v>-148</v>
      </c>
      <c r="J560" s="4">
        <f>Traffic!D558-Table1[[#This Row],[List of Senders]]</f>
        <v>66360</v>
      </c>
      <c r="K560" s="4">
        <f>Table1[[#This Row],[List of Senders]]-Table1[[#This Row],[Amount Entry]]</f>
        <v>26493</v>
      </c>
      <c r="L560" s="4">
        <f>Table1[[#This Row],[Amount Entry]]-Table1[[#This Row],[UPI PIN Page]]</f>
        <v>11485</v>
      </c>
      <c r="M560" s="4">
        <f>Table1[[#This Row],[UPI PIN Page]]-Table1[[#This Row],[Successful Trasfers]]</f>
        <v>5535</v>
      </c>
      <c r="N560" s="6">
        <f>IFERROR((Table1[[#This Row],[Successful Trasfers]]-G553)/G553, "")</f>
        <v>7.4048877492281118E-2</v>
      </c>
      <c r="O560" s="6">
        <f t="shared" si="24"/>
        <v>-3.233102481804047</v>
      </c>
      <c r="P560" s="6"/>
    </row>
    <row r="561" spans="3:16" hidden="1" x14ac:dyDescent="0.3">
      <c r="C561" s="1">
        <f t="shared" si="26"/>
        <v>44023</v>
      </c>
      <c r="D561">
        <v>65288</v>
      </c>
      <c r="E561">
        <v>37599</v>
      </c>
      <c r="F561">
        <v>25330</v>
      </c>
      <c r="G561">
        <v>19911</v>
      </c>
      <c r="H561" s="1">
        <f t="shared" si="25"/>
        <v>44016</v>
      </c>
      <c r="I561" s="4">
        <f>Traffic!D559-Traffic!D552</f>
        <v>598</v>
      </c>
      <c r="J561" s="4">
        <f>Traffic!D559-Table1[[#This Row],[List of Senders]]</f>
        <v>65525</v>
      </c>
      <c r="K561" s="4">
        <f>Table1[[#This Row],[List of Senders]]-Table1[[#This Row],[Amount Entry]]</f>
        <v>27689</v>
      </c>
      <c r="L561" s="4">
        <f>Table1[[#This Row],[Amount Entry]]-Table1[[#This Row],[UPI PIN Page]]</f>
        <v>12269</v>
      </c>
      <c r="M561" s="4">
        <f>Table1[[#This Row],[UPI PIN Page]]-Table1[[#This Row],[Successful Trasfers]]</f>
        <v>5419</v>
      </c>
      <c r="N561" s="6">
        <f>IFERROR((Table1[[#This Row],[Successful Trasfers]]-G554)/G554, "")</f>
        <v>-3.2539046856227471E-3</v>
      </c>
      <c r="O561" s="6">
        <f t="shared" si="24"/>
        <v>-3.2257701018961593</v>
      </c>
      <c r="P561" s="6"/>
    </row>
    <row r="562" spans="3:16" hidden="1" x14ac:dyDescent="0.3">
      <c r="C562" s="1">
        <f t="shared" si="26"/>
        <v>44024</v>
      </c>
      <c r="D562">
        <v>62613</v>
      </c>
      <c r="E562">
        <v>36816</v>
      </c>
      <c r="F562">
        <v>25723</v>
      </c>
      <c r="G562">
        <v>20447</v>
      </c>
      <c r="H562" s="1">
        <f t="shared" si="25"/>
        <v>44017</v>
      </c>
      <c r="I562" s="4">
        <f>Traffic!D560-Traffic!D553</f>
        <v>80</v>
      </c>
      <c r="J562" s="4">
        <f>Traffic!D560-Table1[[#This Row],[List of Senders]]</f>
        <v>67941</v>
      </c>
      <c r="K562" s="4">
        <f>Table1[[#This Row],[List of Senders]]-Table1[[#This Row],[Amount Entry]]</f>
        <v>25797</v>
      </c>
      <c r="L562" s="4">
        <f>Table1[[#This Row],[Amount Entry]]-Table1[[#This Row],[UPI PIN Page]]</f>
        <v>11093</v>
      </c>
      <c r="M562" s="4">
        <f>Table1[[#This Row],[UPI PIN Page]]-Table1[[#This Row],[Successful Trasfers]]</f>
        <v>5276</v>
      </c>
      <c r="N562" s="6">
        <f>IFERROR((Table1[[#This Row],[Successful Trasfers]]-G555)/G555, "")</f>
        <v>6.8397951719092909E-2</v>
      </c>
      <c r="O562" s="6">
        <f t="shared" si="24"/>
        <v>-3.218537708736152</v>
      </c>
      <c r="P562" s="6"/>
    </row>
    <row r="563" spans="3:16" hidden="1" x14ac:dyDescent="0.3">
      <c r="C563" s="1">
        <f t="shared" si="26"/>
        <v>44025</v>
      </c>
      <c r="D563">
        <v>64267</v>
      </c>
      <c r="E563">
        <v>37127</v>
      </c>
      <c r="F563">
        <v>25684</v>
      </c>
      <c r="G563">
        <v>20292</v>
      </c>
      <c r="H563" s="1">
        <f t="shared" si="25"/>
        <v>44018</v>
      </c>
      <c r="I563" s="4">
        <f>Traffic!D561-Traffic!D554</f>
        <v>4</v>
      </c>
      <c r="J563" s="4">
        <f>Traffic!D561-Table1[[#This Row],[List of Senders]]</f>
        <v>66041</v>
      </c>
      <c r="K563" s="4">
        <f>Table1[[#This Row],[List of Senders]]-Table1[[#This Row],[Amount Entry]]</f>
        <v>27140</v>
      </c>
      <c r="L563" s="4">
        <f>Table1[[#This Row],[Amount Entry]]-Table1[[#This Row],[UPI PIN Page]]</f>
        <v>11443</v>
      </c>
      <c r="M563" s="4">
        <f>Table1[[#This Row],[UPI PIN Page]]-Table1[[#This Row],[Successful Trasfers]]</f>
        <v>5392</v>
      </c>
      <c r="N563" s="6">
        <f>IFERROR((Table1[[#This Row],[Successful Trasfers]]-G556)/G556, "")</f>
        <v>8.3279948750800775E-2</v>
      </c>
      <c r="O563" s="6">
        <f t="shared" si="24"/>
        <v>-3.2109872095228087</v>
      </c>
      <c r="P563" s="6"/>
    </row>
    <row r="564" spans="3:16" hidden="1" x14ac:dyDescent="0.3">
      <c r="C564" s="1">
        <f t="shared" si="26"/>
        <v>44026</v>
      </c>
      <c r="D564">
        <v>62272</v>
      </c>
      <c r="E564">
        <v>36043</v>
      </c>
      <c r="F564">
        <v>24311</v>
      </c>
      <c r="G564">
        <v>18986</v>
      </c>
      <c r="H564" s="1">
        <f t="shared" si="25"/>
        <v>44019</v>
      </c>
      <c r="I564" s="4">
        <f>Traffic!D562-Traffic!D555</f>
        <v>-104</v>
      </c>
      <c r="J564" s="4">
        <f>Traffic!D562-Table1[[#This Row],[List of Senders]]</f>
        <v>68005</v>
      </c>
      <c r="K564" s="4">
        <f>Table1[[#This Row],[List of Senders]]-Table1[[#This Row],[Amount Entry]]</f>
        <v>26229</v>
      </c>
      <c r="L564" s="4">
        <f>Table1[[#This Row],[Amount Entry]]-Table1[[#This Row],[UPI PIN Page]]</f>
        <v>11732</v>
      </c>
      <c r="M564" s="4">
        <f>Table1[[#This Row],[UPI PIN Page]]-Table1[[#This Row],[Successful Trasfers]]</f>
        <v>5325</v>
      </c>
      <c r="N564" s="6">
        <f>IFERROR((Table1[[#This Row],[Successful Trasfers]]-G557)/G557, "")</f>
        <v>-7.2586948026572881E-2</v>
      </c>
      <c r="O564" s="6">
        <f t="shared" si="24"/>
        <v>-3.203232337555002</v>
      </c>
      <c r="P564" s="6"/>
    </row>
    <row r="565" spans="3:16" hidden="1" x14ac:dyDescent="0.3">
      <c r="C565" s="1">
        <f t="shared" si="26"/>
        <v>44027</v>
      </c>
      <c r="D565">
        <v>64818</v>
      </c>
      <c r="E565">
        <v>38229</v>
      </c>
      <c r="F565">
        <v>26580</v>
      </c>
      <c r="G565">
        <v>20594</v>
      </c>
      <c r="H565" s="1">
        <f t="shared" si="25"/>
        <v>44020</v>
      </c>
      <c r="I565" s="4">
        <f>Traffic!D563-Traffic!D556</f>
        <v>49</v>
      </c>
      <c r="J565" s="4">
        <f>Traffic!D563-Table1[[#This Row],[List of Senders]]</f>
        <v>65445</v>
      </c>
      <c r="K565" s="4">
        <f>Table1[[#This Row],[List of Senders]]-Table1[[#This Row],[Amount Entry]]</f>
        <v>26589</v>
      </c>
      <c r="L565" s="4">
        <f>Table1[[#This Row],[Amount Entry]]-Table1[[#This Row],[UPI PIN Page]]</f>
        <v>11649</v>
      </c>
      <c r="M565" s="4">
        <f>Table1[[#This Row],[UPI PIN Page]]-Table1[[#This Row],[Successful Trasfers]]</f>
        <v>5986</v>
      </c>
      <c r="N565" s="6">
        <f>IFERROR((Table1[[#This Row],[Successful Trasfers]]-G558)/G558, "")</f>
        <v>0.10988951765022904</v>
      </c>
      <c r="O565" s="6">
        <f t="shared" si="24"/>
        <v>-3.2020214798100297</v>
      </c>
      <c r="P565" s="6"/>
    </row>
    <row r="566" spans="3:16" hidden="1" x14ac:dyDescent="0.3">
      <c r="C566" s="1">
        <f t="shared" si="26"/>
        <v>44028</v>
      </c>
      <c r="D566">
        <v>62157</v>
      </c>
      <c r="E566">
        <v>37219</v>
      </c>
      <c r="F566">
        <v>26053</v>
      </c>
      <c r="G566">
        <v>20336</v>
      </c>
      <c r="H566" s="1">
        <f t="shared" si="25"/>
        <v>44021</v>
      </c>
      <c r="I566" s="4">
        <f>Traffic!D564-Traffic!D557</f>
        <v>-491</v>
      </c>
      <c r="J566" s="4">
        <f>Traffic!D564-Table1[[#This Row],[List of Senders]]</f>
        <v>67906</v>
      </c>
      <c r="K566" s="4">
        <f>Table1[[#This Row],[List of Senders]]-Table1[[#This Row],[Amount Entry]]</f>
        <v>24938</v>
      </c>
      <c r="L566" s="4">
        <f>Table1[[#This Row],[Amount Entry]]-Table1[[#This Row],[UPI PIN Page]]</f>
        <v>11166</v>
      </c>
      <c r="M566" s="4">
        <f>Table1[[#This Row],[UPI PIN Page]]-Table1[[#This Row],[Successful Trasfers]]</f>
        <v>5717</v>
      </c>
      <c r="N566" s="6">
        <f>IFERROR((Table1[[#This Row],[Successful Trasfers]]-G559)/G559, "")</f>
        <v>1.527708437343984E-2</v>
      </c>
      <c r="O566" s="6">
        <f t="shared" si="24"/>
        <v>-3.1947890453247432</v>
      </c>
      <c r="P566" s="6"/>
    </row>
    <row r="567" spans="3:16" hidden="1" x14ac:dyDescent="0.3">
      <c r="C567" s="1">
        <f t="shared" si="26"/>
        <v>44029</v>
      </c>
      <c r="D567">
        <v>63743</v>
      </c>
      <c r="E567">
        <v>37531</v>
      </c>
      <c r="F567">
        <v>25708</v>
      </c>
      <c r="G567">
        <v>20512</v>
      </c>
      <c r="H567" s="1">
        <f t="shared" si="25"/>
        <v>44022</v>
      </c>
      <c r="I567" s="4">
        <f>Traffic!D565-Traffic!D558</f>
        <v>-16</v>
      </c>
      <c r="J567" s="4">
        <f>Traffic!D565-Table1[[#This Row],[List of Senders]]</f>
        <v>66638</v>
      </c>
      <c r="K567" s="4">
        <f>Table1[[#This Row],[List of Senders]]-Table1[[#This Row],[Amount Entry]]</f>
        <v>26212</v>
      </c>
      <c r="L567" s="4">
        <f>Table1[[#This Row],[Amount Entry]]-Table1[[#This Row],[UPI PIN Page]]</f>
        <v>11823</v>
      </c>
      <c r="M567" s="4">
        <f>Table1[[#This Row],[UPI PIN Page]]-Table1[[#This Row],[Successful Trasfers]]</f>
        <v>5196</v>
      </c>
      <c r="N567" s="6">
        <f>IFERROR((Table1[[#This Row],[Successful Trasfers]]-G560)/G560, "")</f>
        <v>-5.8468134866497762E-4</v>
      </c>
      <c r="O567" s="6">
        <f t="shared" si="24"/>
        <v>-3.1869958072595606</v>
      </c>
      <c r="P567" s="6"/>
    </row>
    <row r="568" spans="3:16" hidden="1" x14ac:dyDescent="0.3">
      <c r="C568" s="1">
        <f t="shared" si="26"/>
        <v>44030</v>
      </c>
      <c r="D568">
        <v>64447</v>
      </c>
      <c r="E568">
        <v>36812</v>
      </c>
      <c r="F568">
        <v>24943</v>
      </c>
      <c r="G568">
        <v>19762</v>
      </c>
      <c r="H568" s="1">
        <f t="shared" si="25"/>
        <v>44023</v>
      </c>
      <c r="I568" s="4">
        <f>Traffic!D566-Traffic!D559</f>
        <v>-694</v>
      </c>
      <c r="J568" s="4">
        <f>Traffic!D566-Table1[[#This Row],[List of Senders]]</f>
        <v>65672</v>
      </c>
      <c r="K568" s="4">
        <f>Table1[[#This Row],[List of Senders]]-Table1[[#This Row],[Amount Entry]]</f>
        <v>27635</v>
      </c>
      <c r="L568" s="4">
        <f>Table1[[#This Row],[Amount Entry]]-Table1[[#This Row],[UPI PIN Page]]</f>
        <v>11869</v>
      </c>
      <c r="M568" s="4">
        <f>Table1[[#This Row],[UPI PIN Page]]-Table1[[#This Row],[Successful Trasfers]]</f>
        <v>5181</v>
      </c>
      <c r="N568" s="6">
        <f>IFERROR((Table1[[#This Row],[Successful Trasfers]]-G561)/G561, "")</f>
        <v>-7.4833006880618757E-3</v>
      </c>
      <c r="O568" s="6">
        <f t="shared" si="24"/>
        <v>-3.1794855482142155</v>
      </c>
      <c r="P568" s="6"/>
    </row>
    <row r="569" spans="3:16" hidden="1" x14ac:dyDescent="0.3">
      <c r="C569" s="1">
        <f t="shared" si="26"/>
        <v>44031</v>
      </c>
      <c r="D569">
        <v>64876</v>
      </c>
      <c r="E569">
        <v>38841</v>
      </c>
      <c r="F569">
        <v>26338</v>
      </c>
      <c r="G569">
        <v>20356</v>
      </c>
      <c r="H569" s="1">
        <f t="shared" si="25"/>
        <v>44024</v>
      </c>
      <c r="I569" s="4">
        <f>Traffic!D567-Traffic!D560</f>
        <v>141</v>
      </c>
      <c r="J569" s="4">
        <f>Traffic!D567-Table1[[#This Row],[List of Senders]]</f>
        <v>65819</v>
      </c>
      <c r="K569" s="4">
        <f>Table1[[#This Row],[List of Senders]]-Table1[[#This Row],[Amount Entry]]</f>
        <v>26035</v>
      </c>
      <c r="L569" s="4">
        <f>Table1[[#This Row],[Amount Entry]]-Table1[[#This Row],[UPI PIN Page]]</f>
        <v>12503</v>
      </c>
      <c r="M569" s="4">
        <f>Table1[[#This Row],[UPI PIN Page]]-Table1[[#This Row],[Successful Trasfers]]</f>
        <v>5982</v>
      </c>
      <c r="N569" s="6">
        <f>IFERROR((Table1[[#This Row],[Successful Trasfers]]-G562)/G562, "")</f>
        <v>-4.450530640191715E-3</v>
      </c>
      <c r="O569" s="6">
        <f t="shared" si="24"/>
        <v>-3.1726410502805895</v>
      </c>
      <c r="P569" s="6"/>
    </row>
    <row r="570" spans="3:16" hidden="1" x14ac:dyDescent="0.3">
      <c r="C570" s="1">
        <f t="shared" si="26"/>
        <v>44032</v>
      </c>
      <c r="D570">
        <v>63396</v>
      </c>
      <c r="E570">
        <v>36509</v>
      </c>
      <c r="F570">
        <v>24844</v>
      </c>
      <c r="G570">
        <v>19509</v>
      </c>
      <c r="H570" s="1">
        <f t="shared" si="25"/>
        <v>44025</v>
      </c>
      <c r="I570" s="4">
        <f>Traffic!D568-Traffic!D561</f>
        <v>164</v>
      </c>
      <c r="J570" s="4">
        <f>Traffic!D568-Table1[[#This Row],[List of Senders]]</f>
        <v>67076</v>
      </c>
      <c r="K570" s="4">
        <f>Table1[[#This Row],[List of Senders]]-Table1[[#This Row],[Amount Entry]]</f>
        <v>26887</v>
      </c>
      <c r="L570" s="4">
        <f>Table1[[#This Row],[Amount Entry]]-Table1[[#This Row],[UPI PIN Page]]</f>
        <v>11665</v>
      </c>
      <c r="M570" s="4">
        <f>Table1[[#This Row],[UPI PIN Page]]-Table1[[#This Row],[Successful Trasfers]]</f>
        <v>5335</v>
      </c>
      <c r="N570" s="6">
        <f>IFERROR((Table1[[#This Row],[Successful Trasfers]]-G563)/G563, "")</f>
        <v>-3.8586635127143699E-2</v>
      </c>
      <c r="O570" s="6">
        <f t="shared" si="24"/>
        <v>-3.1648071905826702</v>
      </c>
      <c r="P570" s="6"/>
    </row>
    <row r="571" spans="3:16" hidden="1" x14ac:dyDescent="0.3">
      <c r="C571" s="1">
        <f t="shared" si="26"/>
        <v>44033</v>
      </c>
      <c r="D571">
        <v>61759</v>
      </c>
      <c r="E571">
        <v>36561</v>
      </c>
      <c r="F571">
        <v>25230</v>
      </c>
      <c r="G571">
        <v>19737</v>
      </c>
      <c r="H571" s="1">
        <f t="shared" si="25"/>
        <v>44026</v>
      </c>
      <c r="I571" s="4">
        <f>Traffic!D569-Traffic!D562</f>
        <v>598</v>
      </c>
      <c r="J571" s="4">
        <f>Traffic!D569-Table1[[#This Row],[List of Senders]]</f>
        <v>69116</v>
      </c>
      <c r="K571" s="4">
        <f>Table1[[#This Row],[List of Senders]]-Table1[[#This Row],[Amount Entry]]</f>
        <v>25198</v>
      </c>
      <c r="L571" s="4">
        <f>Table1[[#This Row],[Amount Entry]]-Table1[[#This Row],[UPI PIN Page]]</f>
        <v>11331</v>
      </c>
      <c r="M571" s="4">
        <f>Table1[[#This Row],[UPI PIN Page]]-Table1[[#This Row],[Successful Trasfers]]</f>
        <v>5493</v>
      </c>
      <c r="N571" s="6">
        <f>IFERROR((Table1[[#This Row],[Successful Trasfers]]-G564)/G564, "")</f>
        <v>3.9555461919308962E-2</v>
      </c>
      <c r="O571" s="6">
        <f t="shared" si="24"/>
        <v>-3.1592387427511395</v>
      </c>
      <c r="P571" s="6"/>
    </row>
    <row r="572" spans="3:16" hidden="1" x14ac:dyDescent="0.3">
      <c r="C572" s="1">
        <f t="shared" si="26"/>
        <v>44034</v>
      </c>
      <c r="D572">
        <v>64667</v>
      </c>
      <c r="E572">
        <v>37377</v>
      </c>
      <c r="F572">
        <v>25337</v>
      </c>
      <c r="G572">
        <v>19686</v>
      </c>
      <c r="H572" s="1">
        <f t="shared" si="25"/>
        <v>44027</v>
      </c>
      <c r="I572" s="4">
        <f>Traffic!D570-Traffic!D563</f>
        <v>115</v>
      </c>
      <c r="J572" s="4">
        <f>Traffic!D570-Table1[[#This Row],[List of Senders]]</f>
        <v>65711</v>
      </c>
      <c r="K572" s="4">
        <f>Table1[[#This Row],[List of Senders]]-Table1[[#This Row],[Amount Entry]]</f>
        <v>27290</v>
      </c>
      <c r="L572" s="4">
        <f>Table1[[#This Row],[Amount Entry]]-Table1[[#This Row],[UPI PIN Page]]</f>
        <v>12040</v>
      </c>
      <c r="M572" s="4">
        <f>Table1[[#This Row],[UPI PIN Page]]-Table1[[#This Row],[Successful Trasfers]]</f>
        <v>5651</v>
      </c>
      <c r="N572" s="6">
        <f>IFERROR((Table1[[#This Row],[Successful Trasfers]]-G565)/G565, "")</f>
        <v>-4.409051179955327E-2</v>
      </c>
      <c r="O572" s="6">
        <f t="shared" si="24"/>
        <v>-3.1524509919131458</v>
      </c>
      <c r="P572" s="6"/>
    </row>
    <row r="573" spans="3:16" hidden="1" x14ac:dyDescent="0.3">
      <c r="C573" s="1">
        <f t="shared" si="26"/>
        <v>44035</v>
      </c>
      <c r="D573">
        <v>64140</v>
      </c>
      <c r="E573">
        <v>37746</v>
      </c>
      <c r="F573">
        <v>25504</v>
      </c>
      <c r="G573">
        <v>20306</v>
      </c>
      <c r="H573" s="1">
        <f t="shared" si="25"/>
        <v>44028</v>
      </c>
      <c r="I573" s="4">
        <f>Traffic!D571-Traffic!D564</f>
        <v>597</v>
      </c>
      <c r="J573" s="4">
        <f>Traffic!D571-Table1[[#This Row],[List of Senders]]</f>
        <v>66520</v>
      </c>
      <c r="K573" s="4">
        <f>Table1[[#This Row],[List of Senders]]-Table1[[#This Row],[Amount Entry]]</f>
        <v>26394</v>
      </c>
      <c r="L573" s="4">
        <f>Table1[[#This Row],[Amount Entry]]-Table1[[#This Row],[UPI PIN Page]]</f>
        <v>12242</v>
      </c>
      <c r="M573" s="4">
        <f>Table1[[#This Row],[UPI PIN Page]]-Table1[[#This Row],[Successful Trasfers]]</f>
        <v>5198</v>
      </c>
      <c r="N573" s="6">
        <f>IFERROR((Table1[[#This Row],[Successful Trasfers]]-G566)/G566, "")</f>
        <v>-1.4752163650668766E-3</v>
      </c>
      <c r="O573" s="6">
        <f t="shared" si="24"/>
        <v>-3.1458841881010011</v>
      </c>
      <c r="P573" s="6"/>
    </row>
    <row r="574" spans="3:16" hidden="1" x14ac:dyDescent="0.3">
      <c r="C574" s="1">
        <f t="shared" si="26"/>
        <v>44036</v>
      </c>
      <c r="D574">
        <v>64972</v>
      </c>
      <c r="E574">
        <v>37293</v>
      </c>
      <c r="F574">
        <v>25512</v>
      </c>
      <c r="G574">
        <v>19827</v>
      </c>
      <c r="H574" s="1">
        <f t="shared" si="25"/>
        <v>44029</v>
      </c>
      <c r="I574" s="4">
        <f>Traffic!D572-Traffic!D565</f>
        <v>374</v>
      </c>
      <c r="J574" s="4">
        <f>Traffic!D572-Table1[[#This Row],[List of Senders]]</f>
        <v>65783</v>
      </c>
      <c r="K574" s="4">
        <f>Table1[[#This Row],[List of Senders]]-Table1[[#This Row],[Amount Entry]]</f>
        <v>27679</v>
      </c>
      <c r="L574" s="4">
        <f>Table1[[#This Row],[Amount Entry]]-Table1[[#This Row],[UPI PIN Page]]</f>
        <v>11781</v>
      </c>
      <c r="M574" s="4">
        <f>Table1[[#This Row],[UPI PIN Page]]-Table1[[#This Row],[Successful Trasfers]]</f>
        <v>5685</v>
      </c>
      <c r="N574" s="6">
        <f>IFERROR((Table1[[#This Row],[Successful Trasfers]]-G567)/G567, "")</f>
        <v>-3.3395085803432138E-2</v>
      </c>
      <c r="O574" s="6">
        <f t="shared" si="24"/>
        <v>-3.1379206879370263</v>
      </c>
      <c r="P574" s="6"/>
    </row>
    <row r="575" spans="3:16" hidden="1" x14ac:dyDescent="0.3">
      <c r="C575" s="1">
        <f t="shared" si="26"/>
        <v>44037</v>
      </c>
      <c r="D575">
        <v>62126</v>
      </c>
      <c r="E575">
        <v>36002</v>
      </c>
      <c r="F575">
        <v>24841</v>
      </c>
      <c r="G575">
        <v>19723</v>
      </c>
      <c r="H575" s="1">
        <f t="shared" si="25"/>
        <v>44030</v>
      </c>
      <c r="I575" s="4">
        <f>Traffic!D573-Traffic!D566</f>
        <v>207</v>
      </c>
      <c r="J575" s="4">
        <f>Traffic!D573-Table1[[#This Row],[List of Senders]]</f>
        <v>68200</v>
      </c>
      <c r="K575" s="4">
        <f>Table1[[#This Row],[List of Senders]]-Table1[[#This Row],[Amount Entry]]</f>
        <v>26124</v>
      </c>
      <c r="L575" s="4">
        <f>Table1[[#This Row],[Amount Entry]]-Table1[[#This Row],[UPI PIN Page]]</f>
        <v>11161</v>
      </c>
      <c r="M575" s="4">
        <f>Table1[[#This Row],[UPI PIN Page]]-Table1[[#This Row],[Successful Trasfers]]</f>
        <v>5118</v>
      </c>
      <c r="N575" s="6">
        <f>IFERROR((Table1[[#This Row],[Successful Trasfers]]-G568)/G568, "")</f>
        <v>-1.9734844651351077E-3</v>
      </c>
      <c r="O575" s="6">
        <f t="shared" si="24"/>
        <v>-3.1307167433948933</v>
      </c>
      <c r="P575" s="6"/>
    </row>
    <row r="576" spans="3:16" hidden="1" x14ac:dyDescent="0.3">
      <c r="C576" s="1">
        <f t="shared" si="26"/>
        <v>44038</v>
      </c>
      <c r="D576">
        <v>62793</v>
      </c>
      <c r="E576">
        <v>36608</v>
      </c>
      <c r="F576">
        <v>25292</v>
      </c>
      <c r="G576">
        <v>20233</v>
      </c>
      <c r="H576" s="1">
        <f t="shared" si="25"/>
        <v>44031</v>
      </c>
      <c r="I576" s="4">
        <f>Traffic!D574-Traffic!D567</f>
        <v>-580</v>
      </c>
      <c r="J576" s="4">
        <f>Traffic!D574-Table1[[#This Row],[List of Senders]]</f>
        <v>67322</v>
      </c>
      <c r="K576" s="4">
        <f>Table1[[#This Row],[List of Senders]]-Table1[[#This Row],[Amount Entry]]</f>
        <v>26185</v>
      </c>
      <c r="L576" s="4">
        <f>Table1[[#This Row],[Amount Entry]]-Table1[[#This Row],[UPI PIN Page]]</f>
        <v>11316</v>
      </c>
      <c r="M576" s="4">
        <f>Table1[[#This Row],[UPI PIN Page]]-Table1[[#This Row],[Successful Trasfers]]</f>
        <v>5059</v>
      </c>
      <c r="N576" s="6">
        <f>IFERROR((Table1[[#This Row],[Successful Trasfers]]-G569)/G569, "")</f>
        <v>-6.0424444881116129E-3</v>
      </c>
      <c r="O576" s="6">
        <f t="shared" si="24"/>
        <v>-3.1239243986512877</v>
      </c>
      <c r="P576" s="6"/>
    </row>
    <row r="577" spans="3:16" hidden="1" x14ac:dyDescent="0.3">
      <c r="C577" s="1">
        <f t="shared" si="26"/>
        <v>44039</v>
      </c>
      <c r="D577">
        <v>64176</v>
      </c>
      <c r="E577">
        <v>38216</v>
      </c>
      <c r="F577">
        <v>26036</v>
      </c>
      <c r="G577">
        <v>20110</v>
      </c>
      <c r="H577" s="1">
        <f t="shared" si="25"/>
        <v>44032</v>
      </c>
      <c r="I577" s="4">
        <f>Traffic!D575-Traffic!D568</f>
        <v>-85</v>
      </c>
      <c r="J577" s="4">
        <f>Traffic!D575-Table1[[#This Row],[List of Senders]]</f>
        <v>66211</v>
      </c>
      <c r="K577" s="4">
        <f>Table1[[#This Row],[List of Senders]]-Table1[[#This Row],[Amount Entry]]</f>
        <v>25960</v>
      </c>
      <c r="L577" s="4">
        <f>Table1[[#This Row],[Amount Entry]]-Table1[[#This Row],[UPI PIN Page]]</f>
        <v>12180</v>
      </c>
      <c r="M577" s="4">
        <f>Table1[[#This Row],[UPI PIN Page]]-Table1[[#This Row],[Successful Trasfers]]</f>
        <v>5926</v>
      </c>
      <c r="N577" s="6">
        <f>IFERROR((Table1[[#This Row],[Successful Trasfers]]-G570)/G570, "")</f>
        <v>3.0806294530729406E-2</v>
      </c>
      <c r="O577" s="6">
        <f t="shared" si="24"/>
        <v>-3.1158851835763581</v>
      </c>
      <c r="P577" s="6"/>
    </row>
    <row r="578" spans="3:16" hidden="1" x14ac:dyDescent="0.3">
      <c r="C578" s="1">
        <f t="shared" si="26"/>
        <v>44040</v>
      </c>
      <c r="D578">
        <v>62630</v>
      </c>
      <c r="E578">
        <v>37327</v>
      </c>
      <c r="F578">
        <v>25210</v>
      </c>
      <c r="G578">
        <v>20049</v>
      </c>
      <c r="H578" s="1">
        <f t="shared" si="25"/>
        <v>44033</v>
      </c>
      <c r="I578" s="4">
        <f>Traffic!D576-Traffic!D569</f>
        <v>-638</v>
      </c>
      <c r="J578" s="4">
        <f>Traffic!D576-Table1[[#This Row],[List of Senders]]</f>
        <v>67607</v>
      </c>
      <c r="K578" s="4">
        <f>Table1[[#This Row],[List of Senders]]-Table1[[#This Row],[Amount Entry]]</f>
        <v>25303</v>
      </c>
      <c r="L578" s="4">
        <f>Table1[[#This Row],[Amount Entry]]-Table1[[#This Row],[UPI PIN Page]]</f>
        <v>12117</v>
      </c>
      <c r="M578" s="4">
        <f>Table1[[#This Row],[UPI PIN Page]]-Table1[[#This Row],[Successful Trasfers]]</f>
        <v>5161</v>
      </c>
      <c r="N578" s="6">
        <f>IFERROR((Table1[[#This Row],[Successful Trasfers]]-G571)/G571, "")</f>
        <v>1.5807873537011703E-2</v>
      </c>
      <c r="O578" s="6">
        <f t="shared" si="24"/>
        <v>-3.1079171127352678</v>
      </c>
      <c r="P578" s="6"/>
    </row>
    <row r="579" spans="3:16" hidden="1" x14ac:dyDescent="0.3">
      <c r="C579" s="1">
        <f t="shared" si="26"/>
        <v>44041</v>
      </c>
      <c r="D579">
        <v>63743</v>
      </c>
      <c r="E579">
        <v>36849</v>
      </c>
      <c r="F579">
        <v>25274</v>
      </c>
      <c r="G579">
        <v>19471</v>
      </c>
      <c r="H579" s="1">
        <f t="shared" si="25"/>
        <v>44034</v>
      </c>
      <c r="I579" s="4">
        <f>Traffic!D577-Traffic!D570</f>
        <v>111</v>
      </c>
      <c r="J579" s="4">
        <f>Traffic!D577-Table1[[#This Row],[List of Senders]]</f>
        <v>66746</v>
      </c>
      <c r="K579" s="4">
        <f>Table1[[#This Row],[List of Senders]]-Table1[[#This Row],[Amount Entry]]</f>
        <v>26894</v>
      </c>
      <c r="L579" s="4">
        <f>Table1[[#This Row],[Amount Entry]]-Table1[[#This Row],[UPI PIN Page]]</f>
        <v>11575</v>
      </c>
      <c r="M579" s="4">
        <f>Table1[[#This Row],[UPI PIN Page]]-Table1[[#This Row],[Successful Trasfers]]</f>
        <v>5803</v>
      </c>
      <c r="N579" s="6">
        <f>IFERROR((Table1[[#This Row],[Successful Trasfers]]-G572)/G572, "")</f>
        <v>-1.0921467032408818E-2</v>
      </c>
      <c r="O579" s="6">
        <f t="shared" si="24"/>
        <v>-3.1000243195845738</v>
      </c>
      <c r="P579" s="6"/>
    </row>
    <row r="580" spans="3:16" hidden="1" x14ac:dyDescent="0.3">
      <c r="C580" s="1">
        <f t="shared" si="26"/>
        <v>44042</v>
      </c>
      <c r="D580">
        <v>64244</v>
      </c>
      <c r="E580">
        <v>36664</v>
      </c>
      <c r="F580">
        <v>24924</v>
      </c>
      <c r="G580">
        <v>19196</v>
      </c>
      <c r="H580" s="1">
        <f t="shared" si="25"/>
        <v>44035</v>
      </c>
      <c r="I580" s="4">
        <f>Traffic!D578-Traffic!D571</f>
        <v>-478</v>
      </c>
      <c r="J580" s="4">
        <f>Traffic!D578-Table1[[#This Row],[List of Senders]]</f>
        <v>65938</v>
      </c>
      <c r="K580" s="4">
        <f>Table1[[#This Row],[List of Senders]]-Table1[[#This Row],[Amount Entry]]</f>
        <v>27580</v>
      </c>
      <c r="L580" s="4">
        <f>Table1[[#This Row],[Amount Entry]]-Table1[[#This Row],[UPI PIN Page]]</f>
        <v>11740</v>
      </c>
      <c r="M580" s="4">
        <f>Table1[[#This Row],[UPI PIN Page]]-Table1[[#This Row],[Successful Trasfers]]</f>
        <v>5728</v>
      </c>
      <c r="N580" s="6">
        <f>IFERROR((Table1[[#This Row],[Successful Trasfers]]-G573)/G573, "")</f>
        <v>-5.4663646212941987E-2</v>
      </c>
      <c r="O580" s="6">
        <f t="shared" ref="O580:O643" si="27">SKEW(G580:G1393)</f>
        <v>-3.0945450606149514</v>
      </c>
      <c r="P580" s="6"/>
    </row>
    <row r="581" spans="3:16" hidden="1" x14ac:dyDescent="0.3">
      <c r="C581" s="1">
        <f t="shared" si="26"/>
        <v>44043</v>
      </c>
      <c r="D581">
        <v>64976</v>
      </c>
      <c r="E581">
        <v>37049</v>
      </c>
      <c r="F581">
        <v>25604</v>
      </c>
      <c r="G581">
        <v>20040</v>
      </c>
      <c r="H581" s="1">
        <f t="shared" ref="H581:H644" si="28">C581-7</f>
        <v>44036</v>
      </c>
      <c r="I581" s="4">
        <f>Traffic!D579-Traffic!D572</f>
        <v>-280</v>
      </c>
      <c r="J581" s="4">
        <f>Traffic!D579-Table1[[#This Row],[List of Senders]]</f>
        <v>65499</v>
      </c>
      <c r="K581" s="4">
        <f>Table1[[#This Row],[List of Senders]]-Table1[[#This Row],[Amount Entry]]</f>
        <v>27927</v>
      </c>
      <c r="L581" s="4">
        <f>Table1[[#This Row],[Amount Entry]]-Table1[[#This Row],[UPI PIN Page]]</f>
        <v>11445</v>
      </c>
      <c r="M581" s="4">
        <f>Table1[[#This Row],[UPI PIN Page]]-Table1[[#This Row],[Successful Trasfers]]</f>
        <v>5564</v>
      </c>
      <c r="N581" s="6">
        <f>IFERROR((Table1[[#This Row],[Successful Trasfers]]-G574)/G574, "")</f>
        <v>1.0742926312604024E-2</v>
      </c>
      <c r="O581" s="6">
        <f t="shared" si="27"/>
        <v>-3.0911077375040534</v>
      </c>
      <c r="P581" s="6"/>
    </row>
    <row r="582" spans="3:16" hidden="1" x14ac:dyDescent="0.3">
      <c r="C582" s="1">
        <f t="shared" ref="C582:C645" si="29">C581+1</f>
        <v>44044</v>
      </c>
      <c r="D582">
        <v>62916</v>
      </c>
      <c r="E582">
        <v>36044</v>
      </c>
      <c r="F582">
        <v>24272</v>
      </c>
      <c r="G582">
        <v>18849</v>
      </c>
      <c r="H582" s="1">
        <f t="shared" si="28"/>
        <v>44037</v>
      </c>
      <c r="I582" s="4">
        <f>Traffic!D580-Traffic!D573</f>
        <v>17</v>
      </c>
      <c r="J582" s="4">
        <f>Traffic!D580-Table1[[#This Row],[List of Senders]]</f>
        <v>67427</v>
      </c>
      <c r="K582" s="4">
        <f>Table1[[#This Row],[List of Senders]]-Table1[[#This Row],[Amount Entry]]</f>
        <v>26872</v>
      </c>
      <c r="L582" s="4">
        <f>Table1[[#This Row],[Amount Entry]]-Table1[[#This Row],[UPI PIN Page]]</f>
        <v>11772</v>
      </c>
      <c r="M582" s="4">
        <f>Table1[[#This Row],[UPI PIN Page]]-Table1[[#This Row],[Successful Trasfers]]</f>
        <v>5423</v>
      </c>
      <c r="N582" s="6">
        <f>IFERROR((Table1[[#This Row],[Successful Trasfers]]-G575)/G575, "")</f>
        <v>-4.4313745373421892E-2</v>
      </c>
      <c r="O582" s="6">
        <f t="shared" si="27"/>
        <v>-3.0831713121386382</v>
      </c>
      <c r="P582" s="6"/>
    </row>
    <row r="583" spans="3:16" hidden="1" x14ac:dyDescent="0.3">
      <c r="C583" s="1">
        <f t="shared" si="29"/>
        <v>44045</v>
      </c>
      <c r="D583">
        <v>62226</v>
      </c>
      <c r="E583">
        <v>36246</v>
      </c>
      <c r="F583">
        <v>24654</v>
      </c>
      <c r="G583">
        <v>19378</v>
      </c>
      <c r="H583" s="1">
        <f t="shared" si="28"/>
        <v>44038</v>
      </c>
      <c r="I583" s="4">
        <f>Traffic!D581-Traffic!D574</f>
        <v>230</v>
      </c>
      <c r="J583" s="4">
        <f>Traffic!D581-Table1[[#This Row],[List of Senders]]</f>
        <v>68119</v>
      </c>
      <c r="K583" s="4">
        <f>Table1[[#This Row],[List of Senders]]-Table1[[#This Row],[Amount Entry]]</f>
        <v>25980</v>
      </c>
      <c r="L583" s="4">
        <f>Table1[[#This Row],[Amount Entry]]-Table1[[#This Row],[UPI PIN Page]]</f>
        <v>11592</v>
      </c>
      <c r="M583" s="4">
        <f>Table1[[#This Row],[UPI PIN Page]]-Table1[[#This Row],[Successful Trasfers]]</f>
        <v>5276</v>
      </c>
      <c r="N583" s="6">
        <f>IFERROR((Table1[[#This Row],[Successful Trasfers]]-G576)/G576, "")</f>
        <v>-4.2257697820392431E-2</v>
      </c>
      <c r="O583" s="6">
        <f t="shared" si="27"/>
        <v>-3.0830276476151823</v>
      </c>
      <c r="P583" s="6"/>
    </row>
    <row r="584" spans="3:16" hidden="1" x14ac:dyDescent="0.3">
      <c r="C584" s="1">
        <f t="shared" si="29"/>
        <v>44046</v>
      </c>
      <c r="D584">
        <v>62455</v>
      </c>
      <c r="E584">
        <v>36692</v>
      </c>
      <c r="F584">
        <v>25009</v>
      </c>
      <c r="G584">
        <v>19484</v>
      </c>
      <c r="H584" s="1">
        <f t="shared" si="28"/>
        <v>44039</v>
      </c>
      <c r="I584" s="4">
        <f>Traffic!D582-Traffic!D575</f>
        <v>272</v>
      </c>
      <c r="J584" s="4">
        <f>Traffic!D582-Table1[[#This Row],[List of Senders]]</f>
        <v>68204</v>
      </c>
      <c r="K584" s="4">
        <f>Table1[[#This Row],[List of Senders]]-Table1[[#This Row],[Amount Entry]]</f>
        <v>25763</v>
      </c>
      <c r="L584" s="4">
        <f>Table1[[#This Row],[Amount Entry]]-Table1[[#This Row],[UPI PIN Page]]</f>
        <v>11683</v>
      </c>
      <c r="M584" s="4">
        <f>Table1[[#This Row],[UPI PIN Page]]-Table1[[#This Row],[Successful Trasfers]]</f>
        <v>5525</v>
      </c>
      <c r="N584" s="6">
        <f>IFERROR((Table1[[#This Row],[Successful Trasfers]]-G577)/G577, "")</f>
        <v>-3.1128791645947292E-2</v>
      </c>
      <c r="O584" s="6">
        <f t="shared" si="27"/>
        <v>-3.0781482481788252</v>
      </c>
      <c r="P584" s="6"/>
    </row>
    <row r="585" spans="3:16" hidden="1" x14ac:dyDescent="0.3">
      <c r="C585" s="1">
        <f t="shared" si="29"/>
        <v>44047</v>
      </c>
      <c r="D585">
        <v>63665</v>
      </c>
      <c r="E585">
        <v>36798</v>
      </c>
      <c r="F585">
        <v>25442</v>
      </c>
      <c r="G585">
        <v>19687</v>
      </c>
      <c r="H585" s="1">
        <f t="shared" si="28"/>
        <v>44040</v>
      </c>
      <c r="I585" s="4">
        <f>Traffic!D583-Traffic!D576</f>
        <v>145</v>
      </c>
      <c r="J585" s="4">
        <f>Traffic!D583-Table1[[#This Row],[List of Senders]]</f>
        <v>66717</v>
      </c>
      <c r="K585" s="4">
        <f>Table1[[#This Row],[List of Senders]]-Table1[[#This Row],[Amount Entry]]</f>
        <v>26867</v>
      </c>
      <c r="L585" s="4">
        <f>Table1[[#This Row],[Amount Entry]]-Table1[[#This Row],[UPI PIN Page]]</f>
        <v>11356</v>
      </c>
      <c r="M585" s="4">
        <f>Table1[[#This Row],[UPI PIN Page]]-Table1[[#This Row],[Successful Trasfers]]</f>
        <v>5755</v>
      </c>
      <c r="N585" s="6">
        <f>IFERROR((Table1[[#This Row],[Successful Trasfers]]-G578)/G578, "")</f>
        <v>-1.8055763379719685E-2</v>
      </c>
      <c r="O585" s="6">
        <f t="shared" si="27"/>
        <v>-3.0725371669060442</v>
      </c>
      <c r="P585" s="6"/>
    </row>
    <row r="586" spans="3:16" hidden="1" x14ac:dyDescent="0.3">
      <c r="C586" s="1">
        <f t="shared" si="29"/>
        <v>44048</v>
      </c>
      <c r="D586">
        <v>62783</v>
      </c>
      <c r="E586">
        <v>35874</v>
      </c>
      <c r="F586">
        <v>24505</v>
      </c>
      <c r="G586">
        <v>19153</v>
      </c>
      <c r="H586" s="1">
        <f t="shared" si="28"/>
        <v>44041</v>
      </c>
      <c r="I586" s="4">
        <f>Traffic!D584-Traffic!D577</f>
        <v>501</v>
      </c>
      <c r="J586" s="4">
        <f>Traffic!D584-Table1[[#This Row],[List of Senders]]</f>
        <v>68207</v>
      </c>
      <c r="K586" s="4">
        <f>Table1[[#This Row],[List of Senders]]-Table1[[#This Row],[Amount Entry]]</f>
        <v>26909</v>
      </c>
      <c r="L586" s="4">
        <f>Table1[[#This Row],[Amount Entry]]-Table1[[#This Row],[UPI PIN Page]]</f>
        <v>11369</v>
      </c>
      <c r="M586" s="4">
        <f>Table1[[#This Row],[UPI PIN Page]]-Table1[[#This Row],[Successful Trasfers]]</f>
        <v>5352</v>
      </c>
      <c r="N586" s="6">
        <f>IFERROR((Table1[[#This Row],[Successful Trasfers]]-G579)/G579, "")</f>
        <v>-1.633198089466386E-2</v>
      </c>
      <c r="O586" s="6">
        <f t="shared" si="27"/>
        <v>-3.0657572958816521</v>
      </c>
      <c r="P586" s="6"/>
    </row>
    <row r="587" spans="3:16" hidden="1" x14ac:dyDescent="0.3">
      <c r="C587" s="1">
        <f t="shared" si="29"/>
        <v>44049</v>
      </c>
      <c r="D587">
        <v>62459</v>
      </c>
      <c r="E587">
        <v>36082</v>
      </c>
      <c r="F587">
        <v>24496</v>
      </c>
      <c r="G587">
        <v>19339</v>
      </c>
      <c r="H587" s="1">
        <f t="shared" si="28"/>
        <v>44042</v>
      </c>
      <c r="I587" s="4">
        <f>Traffic!D585-Traffic!D578</f>
        <v>349</v>
      </c>
      <c r="J587" s="4">
        <f>Traffic!D585-Table1[[#This Row],[List of Senders]]</f>
        <v>68072</v>
      </c>
      <c r="K587" s="4">
        <f>Table1[[#This Row],[List of Senders]]-Table1[[#This Row],[Amount Entry]]</f>
        <v>26377</v>
      </c>
      <c r="L587" s="4">
        <f>Table1[[#This Row],[Amount Entry]]-Table1[[#This Row],[UPI PIN Page]]</f>
        <v>11586</v>
      </c>
      <c r="M587" s="4">
        <f>Table1[[#This Row],[UPI PIN Page]]-Table1[[#This Row],[Successful Trasfers]]</f>
        <v>5157</v>
      </c>
      <c r="N587" s="6">
        <f>IFERROR((Table1[[#This Row],[Successful Trasfers]]-G580)/G580, "")</f>
        <v>7.4494686392998543E-3</v>
      </c>
      <c r="O587" s="6">
        <f t="shared" si="27"/>
        <v>-3.0626535721493315</v>
      </c>
      <c r="P587" s="6"/>
    </row>
    <row r="588" spans="3:16" hidden="1" x14ac:dyDescent="0.3">
      <c r="C588" s="1">
        <f t="shared" si="29"/>
        <v>44050</v>
      </c>
      <c r="D588">
        <v>64012</v>
      </c>
      <c r="E588">
        <v>36870</v>
      </c>
      <c r="F588">
        <v>25499</v>
      </c>
      <c r="G588">
        <v>19774</v>
      </c>
      <c r="H588" s="1">
        <f t="shared" si="28"/>
        <v>44043</v>
      </c>
      <c r="I588" s="4">
        <f>Traffic!D586-Traffic!D579</f>
        <v>-103</v>
      </c>
      <c r="J588" s="4">
        <f>Traffic!D586-Table1[[#This Row],[List of Senders]]</f>
        <v>66360</v>
      </c>
      <c r="K588" s="4">
        <f>Table1[[#This Row],[List of Senders]]-Table1[[#This Row],[Amount Entry]]</f>
        <v>27142</v>
      </c>
      <c r="L588" s="4">
        <f>Table1[[#This Row],[Amount Entry]]-Table1[[#This Row],[UPI PIN Page]]</f>
        <v>11371</v>
      </c>
      <c r="M588" s="4">
        <f>Table1[[#This Row],[UPI PIN Page]]-Table1[[#This Row],[Successful Trasfers]]</f>
        <v>5725</v>
      </c>
      <c r="N588" s="6">
        <f>IFERROR((Table1[[#This Row],[Successful Trasfers]]-G581)/G581, "")</f>
        <v>-1.3273453093812376E-2</v>
      </c>
      <c r="O588" s="6">
        <f t="shared" si="27"/>
        <v>-3.0580311902216573</v>
      </c>
      <c r="P588" s="6"/>
    </row>
    <row r="589" spans="3:16" hidden="1" x14ac:dyDescent="0.3">
      <c r="C589" s="1">
        <f t="shared" si="29"/>
        <v>44051</v>
      </c>
      <c r="D589">
        <v>61738</v>
      </c>
      <c r="E589">
        <v>35283</v>
      </c>
      <c r="F589">
        <v>24070</v>
      </c>
      <c r="G589">
        <v>18591</v>
      </c>
      <c r="H589" s="1">
        <f t="shared" si="28"/>
        <v>44044</v>
      </c>
      <c r="I589" s="4">
        <f>Traffic!D587-Traffic!D580</f>
        <v>653</v>
      </c>
      <c r="J589" s="4">
        <f>Traffic!D587-Table1[[#This Row],[List of Senders]]</f>
        <v>69258</v>
      </c>
      <c r="K589" s="4">
        <f>Table1[[#This Row],[List of Senders]]-Table1[[#This Row],[Amount Entry]]</f>
        <v>26455</v>
      </c>
      <c r="L589" s="4">
        <f>Table1[[#This Row],[Amount Entry]]-Table1[[#This Row],[UPI PIN Page]]</f>
        <v>11213</v>
      </c>
      <c r="M589" s="4">
        <f>Table1[[#This Row],[UPI PIN Page]]-Table1[[#This Row],[Successful Trasfers]]</f>
        <v>5479</v>
      </c>
      <c r="N589" s="6">
        <f>IFERROR((Table1[[#This Row],[Successful Trasfers]]-G582)/G582, "")</f>
        <v>-1.3687728791978354E-2</v>
      </c>
      <c r="O589" s="6">
        <f t="shared" si="27"/>
        <v>-3.0508072670930355</v>
      </c>
      <c r="P589" s="6"/>
    </row>
    <row r="590" spans="3:16" hidden="1" x14ac:dyDescent="0.3">
      <c r="C590" s="1">
        <f t="shared" si="29"/>
        <v>44052</v>
      </c>
      <c r="D590">
        <v>64696</v>
      </c>
      <c r="E590">
        <v>38552</v>
      </c>
      <c r="F590">
        <v>26165</v>
      </c>
      <c r="G590">
        <v>20290</v>
      </c>
      <c r="H590" s="1">
        <f t="shared" si="28"/>
        <v>44045</v>
      </c>
      <c r="I590" s="4">
        <f>Traffic!D588-Traffic!D581</f>
        <v>224</v>
      </c>
      <c r="J590" s="4">
        <f>Traffic!D588-Table1[[#This Row],[List of Senders]]</f>
        <v>65873</v>
      </c>
      <c r="K590" s="4">
        <f>Table1[[#This Row],[List of Senders]]-Table1[[#This Row],[Amount Entry]]</f>
        <v>26144</v>
      </c>
      <c r="L590" s="4">
        <f>Table1[[#This Row],[Amount Entry]]-Table1[[#This Row],[UPI PIN Page]]</f>
        <v>12387</v>
      </c>
      <c r="M590" s="4">
        <f>Table1[[#This Row],[UPI PIN Page]]-Table1[[#This Row],[Successful Trasfers]]</f>
        <v>5875</v>
      </c>
      <c r="N590" s="6">
        <f>IFERROR((Table1[[#This Row],[Successful Trasfers]]-G583)/G583, "")</f>
        <v>4.706368046238002E-2</v>
      </c>
      <c r="O590" s="6">
        <f t="shared" si="27"/>
        <v>-3.0536162161336189</v>
      </c>
      <c r="P590" s="6"/>
    </row>
    <row r="591" spans="3:16" hidden="1" x14ac:dyDescent="0.3">
      <c r="C591" s="1">
        <f t="shared" si="29"/>
        <v>44053</v>
      </c>
      <c r="D591">
        <v>62575</v>
      </c>
      <c r="E591">
        <v>37044</v>
      </c>
      <c r="F591">
        <v>25208</v>
      </c>
      <c r="G591">
        <v>19725</v>
      </c>
      <c r="H591" s="1">
        <f t="shared" si="28"/>
        <v>44046</v>
      </c>
      <c r="I591" s="4">
        <f>Traffic!D589-Traffic!D582</f>
        <v>170</v>
      </c>
      <c r="J591" s="4">
        <f>Traffic!D589-Table1[[#This Row],[List of Senders]]</f>
        <v>68254</v>
      </c>
      <c r="K591" s="4">
        <f>Table1[[#This Row],[List of Senders]]-Table1[[#This Row],[Amount Entry]]</f>
        <v>25531</v>
      </c>
      <c r="L591" s="4">
        <f>Table1[[#This Row],[Amount Entry]]-Table1[[#This Row],[UPI PIN Page]]</f>
        <v>11836</v>
      </c>
      <c r="M591" s="4">
        <f>Table1[[#This Row],[UPI PIN Page]]-Table1[[#This Row],[Successful Trasfers]]</f>
        <v>5483</v>
      </c>
      <c r="N591" s="6">
        <f>IFERROR((Table1[[#This Row],[Successful Trasfers]]-G584)/G584, "")</f>
        <v>1.2369123383288853E-2</v>
      </c>
      <c r="O591" s="6">
        <f t="shared" si="27"/>
        <v>-3.0452069754691489</v>
      </c>
      <c r="P591" s="6"/>
    </row>
    <row r="592" spans="3:16" hidden="1" x14ac:dyDescent="0.3">
      <c r="C592" s="1">
        <f t="shared" si="29"/>
        <v>44054</v>
      </c>
      <c r="D592">
        <v>62744</v>
      </c>
      <c r="E592">
        <v>36874</v>
      </c>
      <c r="F592">
        <v>25575</v>
      </c>
      <c r="G592">
        <v>20219</v>
      </c>
      <c r="H592" s="1">
        <f t="shared" si="28"/>
        <v>44047</v>
      </c>
      <c r="I592" s="4">
        <f>Traffic!D590-Traffic!D583</f>
        <v>282</v>
      </c>
      <c r="J592" s="4">
        <f>Traffic!D590-Table1[[#This Row],[List of Senders]]</f>
        <v>67920</v>
      </c>
      <c r="K592" s="4">
        <f>Table1[[#This Row],[List of Senders]]-Table1[[#This Row],[Amount Entry]]</f>
        <v>25870</v>
      </c>
      <c r="L592" s="4">
        <f>Table1[[#This Row],[Amount Entry]]-Table1[[#This Row],[UPI PIN Page]]</f>
        <v>11299</v>
      </c>
      <c r="M592" s="4">
        <f>Table1[[#This Row],[UPI PIN Page]]-Table1[[#This Row],[Successful Trasfers]]</f>
        <v>5356</v>
      </c>
      <c r="N592" s="6">
        <f>IFERROR((Table1[[#This Row],[Successful Trasfers]]-G585)/G585, "")</f>
        <v>2.7022908518311576E-2</v>
      </c>
      <c r="O592" s="6">
        <f t="shared" si="27"/>
        <v>-3.0381483410891406</v>
      </c>
      <c r="P592" s="6"/>
    </row>
    <row r="593" spans="3:16" hidden="1" x14ac:dyDescent="0.3">
      <c r="C593" s="1">
        <f t="shared" si="29"/>
        <v>44055</v>
      </c>
      <c r="D593">
        <v>63107</v>
      </c>
      <c r="E593">
        <v>36046</v>
      </c>
      <c r="F593">
        <v>24284</v>
      </c>
      <c r="G593">
        <v>19111</v>
      </c>
      <c r="H593" s="1">
        <f t="shared" si="28"/>
        <v>44048</v>
      </c>
      <c r="I593" s="4">
        <f>Traffic!D591-Traffic!D584</f>
        <v>-359</v>
      </c>
      <c r="J593" s="4">
        <f>Traffic!D591-Table1[[#This Row],[List of Senders]]</f>
        <v>67524</v>
      </c>
      <c r="K593" s="4">
        <f>Table1[[#This Row],[List of Senders]]-Table1[[#This Row],[Amount Entry]]</f>
        <v>27061</v>
      </c>
      <c r="L593" s="4">
        <f>Table1[[#This Row],[Amount Entry]]-Table1[[#This Row],[UPI PIN Page]]</f>
        <v>11762</v>
      </c>
      <c r="M593" s="4">
        <f>Table1[[#This Row],[UPI PIN Page]]-Table1[[#This Row],[Successful Trasfers]]</f>
        <v>5173</v>
      </c>
      <c r="N593" s="6">
        <f>IFERROR((Table1[[#This Row],[Successful Trasfers]]-G586)/G586, "")</f>
        <v>-2.1928679580222421E-3</v>
      </c>
      <c r="O593" s="6">
        <f t="shared" si="27"/>
        <v>-3.0297150052240478</v>
      </c>
      <c r="P593" s="6"/>
    </row>
    <row r="594" spans="3:16" hidden="1" x14ac:dyDescent="0.3">
      <c r="C594" s="1">
        <f t="shared" si="29"/>
        <v>44056</v>
      </c>
      <c r="D594">
        <v>64623</v>
      </c>
      <c r="E594">
        <v>36893</v>
      </c>
      <c r="F594">
        <v>25478</v>
      </c>
      <c r="G594">
        <v>19694</v>
      </c>
      <c r="H594" s="1">
        <f t="shared" si="28"/>
        <v>44049</v>
      </c>
      <c r="I594" s="4">
        <f>Traffic!D592-Traffic!D585</f>
        <v>154</v>
      </c>
      <c r="J594" s="4">
        <f>Traffic!D592-Table1[[#This Row],[List of Senders]]</f>
        <v>66062</v>
      </c>
      <c r="K594" s="4">
        <f>Table1[[#This Row],[List of Senders]]-Table1[[#This Row],[Amount Entry]]</f>
        <v>27730</v>
      </c>
      <c r="L594" s="4">
        <f>Table1[[#This Row],[Amount Entry]]-Table1[[#This Row],[UPI PIN Page]]</f>
        <v>11415</v>
      </c>
      <c r="M594" s="4">
        <f>Table1[[#This Row],[UPI PIN Page]]-Table1[[#This Row],[Successful Trasfers]]</f>
        <v>5784</v>
      </c>
      <c r="N594" s="6">
        <f>IFERROR((Table1[[#This Row],[Successful Trasfers]]-G587)/G587, "")</f>
        <v>1.8356688556802316E-2</v>
      </c>
      <c r="O594" s="6">
        <f t="shared" si="27"/>
        <v>-3.0269138408358254</v>
      </c>
      <c r="P594" s="6"/>
    </row>
    <row r="595" spans="3:16" hidden="1" x14ac:dyDescent="0.3">
      <c r="C595" s="1">
        <f t="shared" si="29"/>
        <v>44057</v>
      </c>
      <c r="D595">
        <v>64117</v>
      </c>
      <c r="E595">
        <v>36848</v>
      </c>
      <c r="F595">
        <v>25506</v>
      </c>
      <c r="G595">
        <v>19894</v>
      </c>
      <c r="H595" s="1">
        <f t="shared" si="28"/>
        <v>44050</v>
      </c>
      <c r="I595" s="4">
        <f>Traffic!D593-Traffic!D586</f>
        <v>-104</v>
      </c>
      <c r="J595" s="4">
        <f>Traffic!D593-Table1[[#This Row],[List of Senders]]</f>
        <v>66151</v>
      </c>
      <c r="K595" s="4">
        <f>Table1[[#This Row],[List of Senders]]-Table1[[#This Row],[Amount Entry]]</f>
        <v>27269</v>
      </c>
      <c r="L595" s="4">
        <f>Table1[[#This Row],[Amount Entry]]-Table1[[#This Row],[UPI PIN Page]]</f>
        <v>11342</v>
      </c>
      <c r="M595" s="4">
        <f>Table1[[#This Row],[UPI PIN Page]]-Table1[[#This Row],[Successful Trasfers]]</f>
        <v>5612</v>
      </c>
      <c r="N595" s="6">
        <f>IFERROR((Table1[[#This Row],[Successful Trasfers]]-G588)/G588, "")</f>
        <v>6.0685748963285125E-3</v>
      </c>
      <c r="O595" s="6">
        <f t="shared" si="27"/>
        <v>-3.0199538320838282</v>
      </c>
      <c r="P595" s="6"/>
    </row>
    <row r="596" spans="3:16" hidden="1" x14ac:dyDescent="0.3">
      <c r="C596" s="1">
        <f t="shared" si="29"/>
        <v>44058</v>
      </c>
      <c r="D596">
        <v>64097</v>
      </c>
      <c r="E596">
        <v>36682</v>
      </c>
      <c r="F596">
        <v>24653</v>
      </c>
      <c r="G596">
        <v>19106</v>
      </c>
      <c r="H596" s="1">
        <f t="shared" si="28"/>
        <v>44051</v>
      </c>
      <c r="I596" s="4">
        <f>Traffic!D594-Traffic!D587</f>
        <v>-371</v>
      </c>
      <c r="J596" s="4">
        <f>Traffic!D594-Table1[[#This Row],[List of Senders]]</f>
        <v>66528</v>
      </c>
      <c r="K596" s="4">
        <f>Table1[[#This Row],[List of Senders]]-Table1[[#This Row],[Amount Entry]]</f>
        <v>27415</v>
      </c>
      <c r="L596" s="4">
        <f>Table1[[#This Row],[Amount Entry]]-Table1[[#This Row],[UPI PIN Page]]</f>
        <v>12029</v>
      </c>
      <c r="M596" s="4">
        <f>Table1[[#This Row],[UPI PIN Page]]-Table1[[#This Row],[Successful Trasfers]]</f>
        <v>5547</v>
      </c>
      <c r="N596" s="6">
        <f>IFERROR((Table1[[#This Row],[Successful Trasfers]]-G589)/G589, "")</f>
        <v>2.7701576031413048E-2</v>
      </c>
      <c r="O596" s="6">
        <f t="shared" si="27"/>
        <v>-3.0121272611086813</v>
      </c>
      <c r="P596" s="6"/>
    </row>
    <row r="597" spans="3:16" hidden="1" x14ac:dyDescent="0.3">
      <c r="C597" s="1">
        <f t="shared" si="29"/>
        <v>44059</v>
      </c>
      <c r="D597">
        <v>65429</v>
      </c>
      <c r="E597">
        <v>37386</v>
      </c>
      <c r="F597">
        <v>25923</v>
      </c>
      <c r="G597">
        <v>20665</v>
      </c>
      <c r="H597" s="1">
        <f t="shared" si="28"/>
        <v>44052</v>
      </c>
      <c r="I597" s="4">
        <f>Traffic!D595-Traffic!D588</f>
        <v>447</v>
      </c>
      <c r="J597" s="4">
        <f>Traffic!D595-Table1[[#This Row],[List of Senders]]</f>
        <v>65587</v>
      </c>
      <c r="K597" s="4">
        <f>Table1[[#This Row],[List of Senders]]-Table1[[#This Row],[Amount Entry]]</f>
        <v>28043</v>
      </c>
      <c r="L597" s="4">
        <f>Table1[[#This Row],[Amount Entry]]-Table1[[#This Row],[UPI PIN Page]]</f>
        <v>11463</v>
      </c>
      <c r="M597" s="4">
        <f>Table1[[#This Row],[UPI PIN Page]]-Table1[[#This Row],[Successful Trasfers]]</f>
        <v>5258</v>
      </c>
      <c r="N597" s="6">
        <f>IFERROR((Table1[[#This Row],[Successful Trasfers]]-G590)/G590, "")</f>
        <v>1.8482010842779693E-2</v>
      </c>
      <c r="O597" s="6">
        <f t="shared" si="27"/>
        <v>-3.0093447342502797</v>
      </c>
      <c r="P597" s="6"/>
    </row>
    <row r="598" spans="3:16" hidden="1" x14ac:dyDescent="0.3">
      <c r="C598" s="1">
        <f t="shared" si="29"/>
        <v>44060</v>
      </c>
      <c r="D598">
        <v>62492</v>
      </c>
      <c r="E598">
        <v>37176</v>
      </c>
      <c r="F598">
        <v>25881</v>
      </c>
      <c r="G598">
        <v>19972</v>
      </c>
      <c r="H598" s="1">
        <f t="shared" si="28"/>
        <v>44053</v>
      </c>
      <c r="I598" s="4">
        <f>Traffic!D596-Traffic!D589</f>
        <v>-581</v>
      </c>
      <c r="J598" s="4">
        <f>Traffic!D596-Table1[[#This Row],[List of Senders]]</f>
        <v>67756</v>
      </c>
      <c r="K598" s="4">
        <f>Table1[[#This Row],[List of Senders]]-Table1[[#This Row],[Amount Entry]]</f>
        <v>25316</v>
      </c>
      <c r="L598" s="4">
        <f>Table1[[#This Row],[Amount Entry]]-Table1[[#This Row],[UPI PIN Page]]</f>
        <v>11295</v>
      </c>
      <c r="M598" s="4">
        <f>Table1[[#This Row],[UPI PIN Page]]-Table1[[#This Row],[Successful Trasfers]]</f>
        <v>5909</v>
      </c>
      <c r="N598" s="6">
        <f>IFERROR((Table1[[#This Row],[Successful Trasfers]]-G591)/G591, "")</f>
        <v>1.2522179974651458E-2</v>
      </c>
      <c r="O598" s="6">
        <f t="shared" si="27"/>
        <v>-3.0013469876273722</v>
      </c>
      <c r="P598" s="6"/>
    </row>
    <row r="599" spans="3:16" hidden="1" x14ac:dyDescent="0.3">
      <c r="C599" s="1">
        <f t="shared" si="29"/>
        <v>44061</v>
      </c>
      <c r="D599">
        <v>63026</v>
      </c>
      <c r="E599">
        <v>37021</v>
      </c>
      <c r="F599">
        <v>24892</v>
      </c>
      <c r="G599">
        <v>19219</v>
      </c>
      <c r="H599" s="1">
        <f t="shared" si="28"/>
        <v>44054</v>
      </c>
      <c r="I599" s="4">
        <f>Traffic!D597-Traffic!D590</f>
        <v>-282</v>
      </c>
      <c r="J599" s="4">
        <f>Traffic!D597-Table1[[#This Row],[List of Senders]]</f>
        <v>67356</v>
      </c>
      <c r="K599" s="4">
        <f>Table1[[#This Row],[List of Senders]]-Table1[[#This Row],[Amount Entry]]</f>
        <v>26005</v>
      </c>
      <c r="L599" s="4">
        <f>Table1[[#This Row],[Amount Entry]]-Table1[[#This Row],[UPI PIN Page]]</f>
        <v>12129</v>
      </c>
      <c r="M599" s="4">
        <f>Table1[[#This Row],[UPI PIN Page]]-Table1[[#This Row],[Successful Trasfers]]</f>
        <v>5673</v>
      </c>
      <c r="N599" s="6">
        <f>IFERROR((Table1[[#This Row],[Successful Trasfers]]-G592)/G592, "")</f>
        <v>-4.9458430189425785E-2</v>
      </c>
      <c r="O599" s="6">
        <f t="shared" si="27"/>
        <v>-2.9932025568782858</v>
      </c>
      <c r="P599" s="6"/>
    </row>
    <row r="600" spans="3:16" hidden="1" x14ac:dyDescent="0.3">
      <c r="C600" s="1">
        <f t="shared" si="29"/>
        <v>44062</v>
      </c>
      <c r="D600">
        <v>62675</v>
      </c>
      <c r="E600">
        <v>36683</v>
      </c>
      <c r="F600">
        <v>25094</v>
      </c>
      <c r="G600">
        <v>19420</v>
      </c>
      <c r="H600" s="1">
        <f t="shared" si="28"/>
        <v>44055</v>
      </c>
      <c r="I600" s="4">
        <f>Traffic!D598-Traffic!D591</f>
        <v>-274</v>
      </c>
      <c r="J600" s="4">
        <f>Traffic!D598-Table1[[#This Row],[List of Senders]]</f>
        <v>67682</v>
      </c>
      <c r="K600" s="4">
        <f>Table1[[#This Row],[List of Senders]]-Table1[[#This Row],[Amount Entry]]</f>
        <v>25992</v>
      </c>
      <c r="L600" s="4">
        <f>Table1[[#This Row],[Amount Entry]]-Table1[[#This Row],[UPI PIN Page]]</f>
        <v>11589</v>
      </c>
      <c r="M600" s="4">
        <f>Table1[[#This Row],[UPI PIN Page]]-Table1[[#This Row],[Successful Trasfers]]</f>
        <v>5674</v>
      </c>
      <c r="N600" s="6">
        <f>IFERROR((Table1[[#This Row],[Successful Trasfers]]-G593)/G593, "")</f>
        <v>1.6168698655224741E-2</v>
      </c>
      <c r="O600" s="6">
        <f t="shared" si="27"/>
        <v>-2.9893601794592031</v>
      </c>
      <c r="P600" s="6"/>
    </row>
    <row r="601" spans="3:16" hidden="1" x14ac:dyDescent="0.3">
      <c r="C601" s="1">
        <f t="shared" si="29"/>
        <v>44063</v>
      </c>
      <c r="D601">
        <v>63074</v>
      </c>
      <c r="E601">
        <v>37301</v>
      </c>
      <c r="F601">
        <v>26088</v>
      </c>
      <c r="G601">
        <v>20199</v>
      </c>
      <c r="H601" s="1">
        <f t="shared" si="28"/>
        <v>44056</v>
      </c>
      <c r="I601" s="4">
        <f>Traffic!D599-Traffic!D592</f>
        <v>-231</v>
      </c>
      <c r="J601" s="4">
        <f>Traffic!D599-Table1[[#This Row],[List of Senders]]</f>
        <v>67380</v>
      </c>
      <c r="K601" s="4">
        <f>Table1[[#This Row],[List of Senders]]-Table1[[#This Row],[Amount Entry]]</f>
        <v>25773</v>
      </c>
      <c r="L601" s="4">
        <f>Table1[[#This Row],[Amount Entry]]-Table1[[#This Row],[UPI PIN Page]]</f>
        <v>11213</v>
      </c>
      <c r="M601" s="4">
        <f>Table1[[#This Row],[UPI PIN Page]]-Table1[[#This Row],[Successful Trasfers]]</f>
        <v>5889</v>
      </c>
      <c r="N601" s="6">
        <f>IFERROR((Table1[[#This Row],[Successful Trasfers]]-G594)/G594, "")</f>
        <v>2.5642327612470803E-2</v>
      </c>
      <c r="O601" s="6">
        <f t="shared" si="27"/>
        <v>-2.9839533639716236</v>
      </c>
      <c r="P601" s="6"/>
    </row>
    <row r="602" spans="3:16" hidden="1" x14ac:dyDescent="0.3">
      <c r="C602" s="1">
        <f t="shared" si="29"/>
        <v>44064</v>
      </c>
      <c r="D602">
        <v>62914</v>
      </c>
      <c r="E602">
        <v>37540</v>
      </c>
      <c r="F602">
        <v>25910</v>
      </c>
      <c r="G602">
        <v>20018</v>
      </c>
      <c r="H602" s="1">
        <f t="shared" si="28"/>
        <v>44057</v>
      </c>
      <c r="I602" s="4">
        <f>Traffic!D600-Traffic!D593</f>
        <v>-198</v>
      </c>
      <c r="J602" s="4">
        <f>Traffic!D600-Table1[[#This Row],[List of Senders]]</f>
        <v>67156</v>
      </c>
      <c r="K602" s="4">
        <f>Table1[[#This Row],[List of Senders]]-Table1[[#This Row],[Amount Entry]]</f>
        <v>25374</v>
      </c>
      <c r="L602" s="4">
        <f>Table1[[#This Row],[Amount Entry]]-Table1[[#This Row],[UPI PIN Page]]</f>
        <v>11630</v>
      </c>
      <c r="M602" s="4">
        <f>Table1[[#This Row],[UPI PIN Page]]-Table1[[#This Row],[Successful Trasfers]]</f>
        <v>5892</v>
      </c>
      <c r="N602" s="6">
        <f>IFERROR((Table1[[#This Row],[Successful Trasfers]]-G595)/G595, "")</f>
        <v>6.2330350859555643E-3</v>
      </c>
      <c r="O602" s="6">
        <f t="shared" si="27"/>
        <v>-2.9753006640450534</v>
      </c>
      <c r="P602" s="6"/>
    </row>
    <row r="603" spans="3:16" hidden="1" x14ac:dyDescent="0.3">
      <c r="C603" s="1">
        <f t="shared" si="29"/>
        <v>44065</v>
      </c>
      <c r="D603">
        <v>61540</v>
      </c>
      <c r="E603">
        <v>35139</v>
      </c>
      <c r="F603">
        <v>24196</v>
      </c>
      <c r="G603">
        <v>19160</v>
      </c>
      <c r="H603" s="1">
        <f t="shared" si="28"/>
        <v>44058</v>
      </c>
      <c r="I603" s="4">
        <f>Traffic!D601-Traffic!D594</f>
        <v>89</v>
      </c>
      <c r="J603" s="4">
        <f>Traffic!D601-Table1[[#This Row],[List of Senders]]</f>
        <v>69174</v>
      </c>
      <c r="K603" s="4">
        <f>Table1[[#This Row],[List of Senders]]-Table1[[#This Row],[Amount Entry]]</f>
        <v>26401</v>
      </c>
      <c r="L603" s="4">
        <f>Table1[[#This Row],[Amount Entry]]-Table1[[#This Row],[UPI PIN Page]]</f>
        <v>10943</v>
      </c>
      <c r="M603" s="4">
        <f>Table1[[#This Row],[UPI PIN Page]]-Table1[[#This Row],[Successful Trasfers]]</f>
        <v>5036</v>
      </c>
      <c r="N603" s="6">
        <f>IFERROR((Table1[[#This Row],[Successful Trasfers]]-G596)/G596, "")</f>
        <v>2.8263372762482989E-3</v>
      </c>
      <c r="O603" s="6">
        <f t="shared" si="27"/>
        <v>-2.9669433604481736</v>
      </c>
      <c r="P603" s="6"/>
    </row>
    <row r="604" spans="3:16" hidden="1" x14ac:dyDescent="0.3">
      <c r="C604" s="1">
        <f t="shared" si="29"/>
        <v>44066</v>
      </c>
      <c r="D604">
        <v>63845</v>
      </c>
      <c r="E604">
        <v>36442</v>
      </c>
      <c r="F604">
        <v>25400</v>
      </c>
      <c r="G604">
        <v>20213</v>
      </c>
      <c r="H604" s="1">
        <f t="shared" si="28"/>
        <v>44059</v>
      </c>
      <c r="I604" s="4">
        <f>Traffic!D602-Traffic!D595</f>
        <v>-931</v>
      </c>
      <c r="J604" s="4">
        <f>Traffic!D602-Table1[[#This Row],[List of Senders]]</f>
        <v>66240</v>
      </c>
      <c r="K604" s="4">
        <f>Table1[[#This Row],[List of Senders]]-Table1[[#This Row],[Amount Entry]]</f>
        <v>27403</v>
      </c>
      <c r="L604" s="4">
        <f>Table1[[#This Row],[Amount Entry]]-Table1[[#This Row],[UPI PIN Page]]</f>
        <v>11042</v>
      </c>
      <c r="M604" s="4">
        <f>Table1[[#This Row],[UPI PIN Page]]-Table1[[#This Row],[Successful Trasfers]]</f>
        <v>5187</v>
      </c>
      <c r="N604" s="6">
        <f>IFERROR((Table1[[#This Row],[Successful Trasfers]]-G597)/G597, "")</f>
        <v>-2.1872731671909024E-2</v>
      </c>
      <c r="O604" s="6">
        <f t="shared" si="27"/>
        <v>-2.9635516797091559</v>
      </c>
      <c r="P604" s="6"/>
    </row>
    <row r="605" spans="3:16" hidden="1" x14ac:dyDescent="0.3">
      <c r="C605" s="1">
        <f t="shared" si="29"/>
        <v>44067</v>
      </c>
      <c r="D605">
        <v>64679</v>
      </c>
      <c r="E605">
        <v>37914</v>
      </c>
      <c r="F605">
        <v>25675</v>
      </c>
      <c r="G605">
        <v>20501</v>
      </c>
      <c r="H605" s="1">
        <f t="shared" si="28"/>
        <v>44060</v>
      </c>
      <c r="I605" s="4">
        <f>Traffic!D603-Traffic!D596</f>
        <v>682</v>
      </c>
      <c r="J605" s="4">
        <f>Traffic!D603-Table1[[#This Row],[List of Senders]]</f>
        <v>66251</v>
      </c>
      <c r="K605" s="4">
        <f>Table1[[#This Row],[List of Senders]]-Table1[[#This Row],[Amount Entry]]</f>
        <v>26765</v>
      </c>
      <c r="L605" s="4">
        <f>Table1[[#This Row],[Amount Entry]]-Table1[[#This Row],[UPI PIN Page]]</f>
        <v>12239</v>
      </c>
      <c r="M605" s="4">
        <f>Table1[[#This Row],[UPI PIN Page]]-Table1[[#This Row],[Successful Trasfers]]</f>
        <v>5174</v>
      </c>
      <c r="N605" s="6">
        <f>IFERROR((Table1[[#This Row],[Successful Trasfers]]-G598)/G598, "")</f>
        <v>2.6487081914680553E-2</v>
      </c>
      <c r="O605" s="6">
        <f t="shared" si="27"/>
        <v>-2.9548062313989907</v>
      </c>
      <c r="P605" s="6"/>
    </row>
    <row r="606" spans="3:16" hidden="1" x14ac:dyDescent="0.3">
      <c r="C606" s="1">
        <f t="shared" si="29"/>
        <v>44068</v>
      </c>
      <c r="D606">
        <v>64307</v>
      </c>
      <c r="E606">
        <v>38410</v>
      </c>
      <c r="F606">
        <v>25823</v>
      </c>
      <c r="G606">
        <v>20242</v>
      </c>
      <c r="H606" s="1">
        <f t="shared" si="28"/>
        <v>44061</v>
      </c>
      <c r="I606" s="4">
        <f>Traffic!D604-Traffic!D597</f>
        <v>671</v>
      </c>
      <c r="J606" s="4">
        <f>Traffic!D604-Table1[[#This Row],[List of Senders]]</f>
        <v>66746</v>
      </c>
      <c r="K606" s="4">
        <f>Table1[[#This Row],[List of Senders]]-Table1[[#This Row],[Amount Entry]]</f>
        <v>25897</v>
      </c>
      <c r="L606" s="4">
        <f>Table1[[#This Row],[Amount Entry]]-Table1[[#This Row],[UPI PIN Page]]</f>
        <v>12587</v>
      </c>
      <c r="M606" s="4">
        <f>Table1[[#This Row],[UPI PIN Page]]-Table1[[#This Row],[Successful Trasfers]]</f>
        <v>5581</v>
      </c>
      <c r="N606" s="6">
        <f>IFERROR((Table1[[#This Row],[Successful Trasfers]]-G599)/G599, "")</f>
        <v>5.3228575888443729E-2</v>
      </c>
      <c r="O606" s="6">
        <f t="shared" si="27"/>
        <v>-2.9461364370837262</v>
      </c>
      <c r="P606" s="6"/>
    </row>
    <row r="607" spans="3:16" hidden="1" x14ac:dyDescent="0.3">
      <c r="C607" s="1">
        <f t="shared" si="29"/>
        <v>44069</v>
      </c>
      <c r="D607">
        <v>65309</v>
      </c>
      <c r="E607">
        <v>37245</v>
      </c>
      <c r="F607">
        <v>25740</v>
      </c>
      <c r="G607">
        <v>19819</v>
      </c>
      <c r="H607" s="1">
        <f t="shared" si="28"/>
        <v>44062</v>
      </c>
      <c r="I607" s="4">
        <f>Traffic!D605-Traffic!D598</f>
        <v>289</v>
      </c>
      <c r="J607" s="4">
        <f>Traffic!D605-Table1[[#This Row],[List of Senders]]</f>
        <v>65337</v>
      </c>
      <c r="K607" s="4">
        <f>Table1[[#This Row],[List of Senders]]-Table1[[#This Row],[Amount Entry]]</f>
        <v>28064</v>
      </c>
      <c r="L607" s="4">
        <f>Table1[[#This Row],[Amount Entry]]-Table1[[#This Row],[UPI PIN Page]]</f>
        <v>11505</v>
      </c>
      <c r="M607" s="4">
        <f>Table1[[#This Row],[UPI PIN Page]]-Table1[[#This Row],[Successful Trasfers]]</f>
        <v>5921</v>
      </c>
      <c r="N607" s="6">
        <f>IFERROR((Table1[[#This Row],[Successful Trasfers]]-G600)/G600, "")</f>
        <v>2.054582904222451E-2</v>
      </c>
      <c r="O607" s="6">
        <f t="shared" si="27"/>
        <v>-2.9373156023963505</v>
      </c>
      <c r="P607" s="6"/>
    </row>
    <row r="608" spans="3:16" hidden="1" x14ac:dyDescent="0.3">
      <c r="C608" s="1">
        <f t="shared" si="29"/>
        <v>44070</v>
      </c>
      <c r="D608">
        <v>62622</v>
      </c>
      <c r="E608">
        <v>36972</v>
      </c>
      <c r="F608">
        <v>25200</v>
      </c>
      <c r="G608">
        <v>19913</v>
      </c>
      <c r="H608" s="1">
        <f t="shared" si="28"/>
        <v>44063</v>
      </c>
      <c r="I608" s="4">
        <f>Traffic!D606-Traffic!D599</f>
        <v>-397</v>
      </c>
      <c r="J608" s="4">
        <f>Traffic!D606-Table1[[#This Row],[List of Senders]]</f>
        <v>67435</v>
      </c>
      <c r="K608" s="4">
        <f>Table1[[#This Row],[List of Senders]]-Table1[[#This Row],[Amount Entry]]</f>
        <v>25650</v>
      </c>
      <c r="L608" s="4">
        <f>Table1[[#This Row],[Amount Entry]]-Table1[[#This Row],[UPI PIN Page]]</f>
        <v>11772</v>
      </c>
      <c r="M608" s="4">
        <f>Table1[[#This Row],[UPI PIN Page]]-Table1[[#This Row],[Successful Trasfers]]</f>
        <v>5287</v>
      </c>
      <c r="N608" s="6">
        <f>IFERROR((Table1[[#This Row],[Successful Trasfers]]-G601)/G601, "")</f>
        <v>-1.4159116787959799E-2</v>
      </c>
      <c r="O608" s="6">
        <f t="shared" si="27"/>
        <v>-2.9294999860539472</v>
      </c>
      <c r="P608" s="6"/>
    </row>
    <row r="609" spans="3:16" hidden="1" x14ac:dyDescent="0.3">
      <c r="C609" s="1">
        <f t="shared" si="29"/>
        <v>44071</v>
      </c>
      <c r="D609">
        <v>63897</v>
      </c>
      <c r="E609">
        <v>38133</v>
      </c>
      <c r="F609">
        <v>26082</v>
      </c>
      <c r="G609">
        <v>20323</v>
      </c>
      <c r="H609" s="1">
        <f t="shared" si="28"/>
        <v>44064</v>
      </c>
      <c r="I609" s="4">
        <f>Traffic!D607-Traffic!D600</f>
        <v>949</v>
      </c>
      <c r="J609" s="4">
        <f>Traffic!D607-Table1[[#This Row],[List of Senders]]</f>
        <v>67122</v>
      </c>
      <c r="K609" s="4">
        <f>Table1[[#This Row],[List of Senders]]-Table1[[#This Row],[Amount Entry]]</f>
        <v>25764</v>
      </c>
      <c r="L609" s="4">
        <f>Table1[[#This Row],[Amount Entry]]-Table1[[#This Row],[UPI PIN Page]]</f>
        <v>12051</v>
      </c>
      <c r="M609" s="4">
        <f>Table1[[#This Row],[UPI PIN Page]]-Table1[[#This Row],[Successful Trasfers]]</f>
        <v>5759</v>
      </c>
      <c r="N609" s="6">
        <f>IFERROR((Table1[[#This Row],[Successful Trasfers]]-G602)/G602, "")</f>
        <v>1.5236287341392747E-2</v>
      </c>
      <c r="O609" s="6">
        <f t="shared" si="27"/>
        <v>-2.9213075739896261</v>
      </c>
      <c r="P609" s="6"/>
    </row>
    <row r="610" spans="3:16" hidden="1" x14ac:dyDescent="0.3">
      <c r="C610" s="1">
        <f t="shared" si="29"/>
        <v>44072</v>
      </c>
      <c r="D610">
        <v>64025</v>
      </c>
      <c r="E610">
        <v>36839</v>
      </c>
      <c r="F610">
        <v>25190</v>
      </c>
      <c r="G610">
        <v>19658</v>
      </c>
      <c r="H610" s="1">
        <f t="shared" si="28"/>
        <v>44065</v>
      </c>
      <c r="I610" s="4">
        <f>Traffic!D608-Traffic!D601</f>
        <v>57</v>
      </c>
      <c r="J610" s="4">
        <f>Traffic!D608-Table1[[#This Row],[List of Senders]]</f>
        <v>66746</v>
      </c>
      <c r="K610" s="4">
        <f>Table1[[#This Row],[List of Senders]]-Table1[[#This Row],[Amount Entry]]</f>
        <v>27186</v>
      </c>
      <c r="L610" s="4">
        <f>Table1[[#This Row],[Amount Entry]]-Table1[[#This Row],[UPI PIN Page]]</f>
        <v>11649</v>
      </c>
      <c r="M610" s="4">
        <f>Table1[[#This Row],[UPI PIN Page]]-Table1[[#This Row],[Successful Trasfers]]</f>
        <v>5532</v>
      </c>
      <c r="N610" s="6">
        <f>IFERROR((Table1[[#This Row],[Successful Trasfers]]-G603)/G603, "")</f>
        <v>2.5991649269311065E-2</v>
      </c>
      <c r="O610" s="6">
        <f t="shared" si="27"/>
        <v>-2.9123795794096425</v>
      </c>
      <c r="P610" s="6"/>
    </row>
    <row r="611" spans="3:16" hidden="1" x14ac:dyDescent="0.3">
      <c r="C611" s="1">
        <f t="shared" si="29"/>
        <v>44073</v>
      </c>
      <c r="D611">
        <v>64218</v>
      </c>
      <c r="E611">
        <v>37002</v>
      </c>
      <c r="F611">
        <v>25379</v>
      </c>
      <c r="G611">
        <v>19907</v>
      </c>
      <c r="H611" s="1">
        <f t="shared" si="28"/>
        <v>44066</v>
      </c>
      <c r="I611" s="4">
        <f>Traffic!D609-Traffic!D602</f>
        <v>946</v>
      </c>
      <c r="J611" s="4">
        <f>Traffic!D609-Table1[[#This Row],[List of Senders]]</f>
        <v>66813</v>
      </c>
      <c r="K611" s="4">
        <f>Table1[[#This Row],[List of Senders]]-Table1[[#This Row],[Amount Entry]]</f>
        <v>27216</v>
      </c>
      <c r="L611" s="4">
        <f>Table1[[#This Row],[Amount Entry]]-Table1[[#This Row],[UPI PIN Page]]</f>
        <v>11623</v>
      </c>
      <c r="M611" s="4">
        <f>Table1[[#This Row],[UPI PIN Page]]-Table1[[#This Row],[Successful Trasfers]]</f>
        <v>5472</v>
      </c>
      <c r="N611" s="6">
        <f>IFERROR((Table1[[#This Row],[Successful Trasfers]]-G604)/G604, "")</f>
        <v>-1.5138772077375946E-2</v>
      </c>
      <c r="O611" s="6">
        <f t="shared" si="27"/>
        <v>-2.9052608615893734</v>
      </c>
      <c r="P611" s="6"/>
    </row>
    <row r="612" spans="3:16" hidden="1" x14ac:dyDescent="0.3">
      <c r="C612" s="1">
        <f t="shared" si="29"/>
        <v>44074</v>
      </c>
      <c r="D612">
        <v>62647</v>
      </c>
      <c r="E612">
        <v>37588</v>
      </c>
      <c r="F612">
        <v>25992</v>
      </c>
      <c r="G612">
        <v>20089</v>
      </c>
      <c r="H612" s="1">
        <f t="shared" si="28"/>
        <v>44067</v>
      </c>
      <c r="I612" s="4">
        <f>Traffic!D610-Traffic!D603</f>
        <v>-251</v>
      </c>
      <c r="J612" s="4">
        <f>Traffic!D610-Table1[[#This Row],[List of Senders]]</f>
        <v>68032</v>
      </c>
      <c r="K612" s="4">
        <f>Table1[[#This Row],[List of Senders]]-Table1[[#This Row],[Amount Entry]]</f>
        <v>25059</v>
      </c>
      <c r="L612" s="4">
        <f>Table1[[#This Row],[Amount Entry]]-Table1[[#This Row],[UPI PIN Page]]</f>
        <v>11596</v>
      </c>
      <c r="M612" s="4">
        <f>Table1[[#This Row],[UPI PIN Page]]-Table1[[#This Row],[Successful Trasfers]]</f>
        <v>5903</v>
      </c>
      <c r="N612" s="6">
        <f>IFERROR((Table1[[#This Row],[Successful Trasfers]]-G605)/G605, "")</f>
        <v>-2.0096580654602215E-2</v>
      </c>
      <c r="O612" s="6">
        <f t="shared" si="27"/>
        <v>-2.8970172827467193</v>
      </c>
      <c r="P612" s="6"/>
    </row>
    <row r="613" spans="3:16" hidden="1" x14ac:dyDescent="0.3">
      <c r="C613" s="1">
        <f t="shared" si="29"/>
        <v>44075</v>
      </c>
      <c r="D613">
        <v>61841</v>
      </c>
      <c r="E613">
        <v>35700</v>
      </c>
      <c r="F613">
        <v>24300</v>
      </c>
      <c r="G613">
        <v>19345</v>
      </c>
      <c r="H613" s="1">
        <f t="shared" si="28"/>
        <v>44068</v>
      </c>
      <c r="I613" s="4">
        <f>Traffic!D611-Traffic!D604</f>
        <v>-365</v>
      </c>
      <c r="J613" s="4">
        <f>Traffic!D611-Table1[[#This Row],[List of Senders]]</f>
        <v>68847</v>
      </c>
      <c r="K613" s="4">
        <f>Table1[[#This Row],[List of Senders]]-Table1[[#This Row],[Amount Entry]]</f>
        <v>26141</v>
      </c>
      <c r="L613" s="4">
        <f>Table1[[#This Row],[Amount Entry]]-Table1[[#This Row],[UPI PIN Page]]</f>
        <v>11400</v>
      </c>
      <c r="M613" s="4">
        <f>Table1[[#This Row],[UPI PIN Page]]-Table1[[#This Row],[Successful Trasfers]]</f>
        <v>4955</v>
      </c>
      <c r="N613" s="6">
        <f>IFERROR((Table1[[#This Row],[Successful Trasfers]]-G606)/G606, "")</f>
        <v>-4.4313802983894875E-2</v>
      </c>
      <c r="O613" s="6">
        <f t="shared" si="27"/>
        <v>-2.8882471483461551</v>
      </c>
      <c r="P613" s="6"/>
    </row>
    <row r="614" spans="3:16" hidden="1" x14ac:dyDescent="0.3">
      <c r="C614" s="1">
        <f t="shared" si="29"/>
        <v>44076</v>
      </c>
      <c r="D614">
        <v>62204</v>
      </c>
      <c r="E614">
        <v>37086</v>
      </c>
      <c r="F614">
        <v>25737</v>
      </c>
      <c r="G614">
        <v>20489</v>
      </c>
      <c r="H614" s="1">
        <f t="shared" si="28"/>
        <v>44069</v>
      </c>
      <c r="I614" s="4">
        <f>Traffic!D612-Traffic!D605</f>
        <v>-265</v>
      </c>
      <c r="J614" s="4">
        <f>Traffic!D612-Table1[[#This Row],[List of Senders]]</f>
        <v>68177</v>
      </c>
      <c r="K614" s="4">
        <f>Table1[[#This Row],[List of Senders]]-Table1[[#This Row],[Amount Entry]]</f>
        <v>25118</v>
      </c>
      <c r="L614" s="4">
        <f>Table1[[#This Row],[Amount Entry]]-Table1[[#This Row],[UPI PIN Page]]</f>
        <v>11349</v>
      </c>
      <c r="M614" s="4">
        <f>Table1[[#This Row],[UPI PIN Page]]-Table1[[#This Row],[Successful Trasfers]]</f>
        <v>5248</v>
      </c>
      <c r="N614" s="6">
        <f>IFERROR((Table1[[#This Row],[Successful Trasfers]]-G607)/G607, "")</f>
        <v>3.3805943791311369E-2</v>
      </c>
      <c r="O614" s="6">
        <f t="shared" si="27"/>
        <v>-2.8831009907642882</v>
      </c>
      <c r="P614" s="6"/>
    </row>
    <row r="615" spans="3:16" hidden="1" x14ac:dyDescent="0.3">
      <c r="C615" s="1">
        <f t="shared" si="29"/>
        <v>44077</v>
      </c>
      <c r="D615">
        <v>61393</v>
      </c>
      <c r="E615">
        <v>35736</v>
      </c>
      <c r="F615">
        <v>24132</v>
      </c>
      <c r="G615">
        <v>19006</v>
      </c>
      <c r="H615" s="1">
        <f t="shared" si="28"/>
        <v>44070</v>
      </c>
      <c r="I615" s="4">
        <f>Traffic!D613-Traffic!D606</f>
        <v>151</v>
      </c>
      <c r="J615" s="4">
        <f>Traffic!D613-Table1[[#This Row],[List of Senders]]</f>
        <v>68815</v>
      </c>
      <c r="K615" s="4">
        <f>Table1[[#This Row],[List of Senders]]-Table1[[#This Row],[Amount Entry]]</f>
        <v>25657</v>
      </c>
      <c r="L615" s="4">
        <f>Table1[[#This Row],[Amount Entry]]-Table1[[#This Row],[UPI PIN Page]]</f>
        <v>11604</v>
      </c>
      <c r="M615" s="4">
        <f>Table1[[#This Row],[UPI PIN Page]]-Table1[[#This Row],[Successful Trasfers]]</f>
        <v>5126</v>
      </c>
      <c r="N615" s="6">
        <f>IFERROR((Table1[[#This Row],[Successful Trasfers]]-G608)/G608, "")</f>
        <v>-4.5548134384572891E-2</v>
      </c>
      <c r="O615" s="6">
        <f t="shared" si="27"/>
        <v>-2.8741345843839574</v>
      </c>
      <c r="P615" s="6"/>
    </row>
    <row r="616" spans="3:16" hidden="1" x14ac:dyDescent="0.3">
      <c r="C616" s="1">
        <f t="shared" si="29"/>
        <v>44078</v>
      </c>
      <c r="D616">
        <v>64327</v>
      </c>
      <c r="E616">
        <v>37226</v>
      </c>
      <c r="F616">
        <v>25611</v>
      </c>
      <c r="G616">
        <v>19930</v>
      </c>
      <c r="H616" s="1">
        <f t="shared" si="28"/>
        <v>44071</v>
      </c>
      <c r="I616" s="4">
        <f>Traffic!D614-Traffic!D607</f>
        <v>-405</v>
      </c>
      <c r="J616" s="4">
        <f>Traffic!D614-Table1[[#This Row],[List of Senders]]</f>
        <v>66287</v>
      </c>
      <c r="K616" s="4">
        <f>Table1[[#This Row],[List of Senders]]-Table1[[#This Row],[Amount Entry]]</f>
        <v>27101</v>
      </c>
      <c r="L616" s="4">
        <f>Table1[[#This Row],[Amount Entry]]-Table1[[#This Row],[UPI PIN Page]]</f>
        <v>11615</v>
      </c>
      <c r="M616" s="4">
        <f>Table1[[#This Row],[UPI PIN Page]]-Table1[[#This Row],[Successful Trasfers]]</f>
        <v>5681</v>
      </c>
      <c r="N616" s="6">
        <f>IFERROR((Table1[[#This Row],[Successful Trasfers]]-G609)/G609, "")</f>
        <v>-1.933769620626876E-2</v>
      </c>
      <c r="O616" s="6">
        <f t="shared" si="27"/>
        <v>-2.8718838894221577</v>
      </c>
      <c r="P616" s="6"/>
    </row>
    <row r="617" spans="3:16" hidden="1" x14ac:dyDescent="0.3">
      <c r="C617" s="1">
        <f t="shared" si="29"/>
        <v>44079</v>
      </c>
      <c r="D617">
        <v>64755</v>
      </c>
      <c r="E617">
        <v>38283</v>
      </c>
      <c r="F617">
        <v>26093</v>
      </c>
      <c r="G617">
        <v>20751</v>
      </c>
      <c r="H617" s="1">
        <f t="shared" si="28"/>
        <v>44072</v>
      </c>
      <c r="I617" s="4">
        <f>Traffic!D615-Traffic!D608</f>
        <v>-373</v>
      </c>
      <c r="J617" s="4">
        <f>Traffic!D615-Table1[[#This Row],[List of Senders]]</f>
        <v>65643</v>
      </c>
      <c r="K617" s="4">
        <f>Table1[[#This Row],[List of Senders]]-Table1[[#This Row],[Amount Entry]]</f>
        <v>26472</v>
      </c>
      <c r="L617" s="4">
        <f>Table1[[#This Row],[Amount Entry]]-Table1[[#This Row],[UPI PIN Page]]</f>
        <v>12190</v>
      </c>
      <c r="M617" s="4">
        <f>Table1[[#This Row],[UPI PIN Page]]-Table1[[#This Row],[Successful Trasfers]]</f>
        <v>5342</v>
      </c>
      <c r="N617" s="6">
        <f>IFERROR((Table1[[#This Row],[Successful Trasfers]]-G610)/G610, "")</f>
        <v>5.5600773222097874E-2</v>
      </c>
      <c r="O617" s="6">
        <f t="shared" si="27"/>
        <v>-2.8634366954604902</v>
      </c>
      <c r="P617" s="6"/>
    </row>
    <row r="618" spans="3:16" hidden="1" x14ac:dyDescent="0.3">
      <c r="C618" s="1">
        <f t="shared" si="29"/>
        <v>44080</v>
      </c>
      <c r="D618">
        <v>63053</v>
      </c>
      <c r="E618">
        <v>37043</v>
      </c>
      <c r="F618">
        <v>25285</v>
      </c>
      <c r="G618">
        <v>20119</v>
      </c>
      <c r="H618" s="1">
        <f t="shared" si="28"/>
        <v>44073</v>
      </c>
      <c r="I618" s="4">
        <f>Traffic!D616-Traffic!D609</f>
        <v>-188</v>
      </c>
      <c r="J618" s="4">
        <f>Traffic!D616-Table1[[#This Row],[List of Senders]]</f>
        <v>67790</v>
      </c>
      <c r="K618" s="4">
        <f>Table1[[#This Row],[List of Senders]]-Table1[[#This Row],[Amount Entry]]</f>
        <v>26010</v>
      </c>
      <c r="L618" s="4">
        <f>Table1[[#This Row],[Amount Entry]]-Table1[[#This Row],[UPI PIN Page]]</f>
        <v>11758</v>
      </c>
      <c r="M618" s="4">
        <f>Table1[[#This Row],[UPI PIN Page]]-Table1[[#This Row],[Successful Trasfers]]</f>
        <v>5166</v>
      </c>
      <c r="N618" s="6">
        <f>IFERROR((Table1[[#This Row],[Successful Trasfers]]-G611)/G611, "")</f>
        <v>1.0649520269252023E-2</v>
      </c>
      <c r="O618" s="6">
        <f t="shared" si="27"/>
        <v>-2.8550321346015859</v>
      </c>
      <c r="P618" s="6"/>
    </row>
    <row r="619" spans="3:16" hidden="1" x14ac:dyDescent="0.3">
      <c r="C619" s="1">
        <f t="shared" si="29"/>
        <v>44081</v>
      </c>
      <c r="D619">
        <v>64470</v>
      </c>
      <c r="E619">
        <v>37160</v>
      </c>
      <c r="F619">
        <v>25265</v>
      </c>
      <c r="G619">
        <v>19997</v>
      </c>
      <c r="H619" s="1">
        <f t="shared" si="28"/>
        <v>44074</v>
      </c>
      <c r="I619" s="4">
        <f>Traffic!D617-Traffic!D610</f>
        <v>-566</v>
      </c>
      <c r="J619" s="4">
        <f>Traffic!D617-Table1[[#This Row],[List of Senders]]</f>
        <v>65643</v>
      </c>
      <c r="K619" s="4">
        <f>Table1[[#This Row],[List of Senders]]-Table1[[#This Row],[Amount Entry]]</f>
        <v>27310</v>
      </c>
      <c r="L619" s="4">
        <f>Table1[[#This Row],[Amount Entry]]-Table1[[#This Row],[UPI PIN Page]]</f>
        <v>11895</v>
      </c>
      <c r="M619" s="4">
        <f>Table1[[#This Row],[UPI PIN Page]]-Table1[[#This Row],[Successful Trasfers]]</f>
        <v>5268</v>
      </c>
      <c r="N619" s="6">
        <f>IFERROR((Table1[[#This Row],[Successful Trasfers]]-G612)/G612, "")</f>
        <v>-4.5796206879386726E-3</v>
      </c>
      <c r="O619" s="6">
        <f t="shared" si="27"/>
        <v>-2.8460294192992346</v>
      </c>
      <c r="P619" s="6"/>
    </row>
    <row r="620" spans="3:16" hidden="1" x14ac:dyDescent="0.3">
      <c r="C620" s="1">
        <f t="shared" si="29"/>
        <v>44082</v>
      </c>
      <c r="D620">
        <v>64472</v>
      </c>
      <c r="E620">
        <v>37181</v>
      </c>
      <c r="F620">
        <v>25632</v>
      </c>
      <c r="G620">
        <v>20272</v>
      </c>
      <c r="H620" s="1">
        <f t="shared" si="28"/>
        <v>44075</v>
      </c>
      <c r="I620" s="4">
        <f>Traffic!D618-Traffic!D611</f>
        <v>-335</v>
      </c>
      <c r="J620" s="4">
        <f>Traffic!D618-Table1[[#This Row],[List of Senders]]</f>
        <v>65881</v>
      </c>
      <c r="K620" s="4">
        <f>Table1[[#This Row],[List of Senders]]-Table1[[#This Row],[Amount Entry]]</f>
        <v>27291</v>
      </c>
      <c r="L620" s="4">
        <f>Table1[[#This Row],[Amount Entry]]-Table1[[#This Row],[UPI PIN Page]]</f>
        <v>11549</v>
      </c>
      <c r="M620" s="4">
        <f>Table1[[#This Row],[UPI PIN Page]]-Table1[[#This Row],[Successful Trasfers]]</f>
        <v>5360</v>
      </c>
      <c r="N620" s="6">
        <f>IFERROR((Table1[[#This Row],[Successful Trasfers]]-G613)/G613, "")</f>
        <v>4.7919359007495478E-2</v>
      </c>
      <c r="O620" s="6">
        <f t="shared" si="27"/>
        <v>-2.8372843050242853</v>
      </c>
      <c r="P620" s="6"/>
    </row>
    <row r="621" spans="3:16" hidden="1" x14ac:dyDescent="0.3">
      <c r="C621" s="1">
        <f t="shared" si="29"/>
        <v>44083</v>
      </c>
      <c r="D621">
        <v>62235</v>
      </c>
      <c r="E621">
        <v>36096</v>
      </c>
      <c r="F621">
        <v>24285</v>
      </c>
      <c r="G621">
        <v>19374</v>
      </c>
      <c r="H621" s="1">
        <f t="shared" si="28"/>
        <v>44076</v>
      </c>
      <c r="I621" s="4">
        <f>Traffic!D619-Traffic!D612</f>
        <v>-153</v>
      </c>
      <c r="J621" s="4">
        <f>Traffic!D619-Table1[[#This Row],[List of Senders]]</f>
        <v>67993</v>
      </c>
      <c r="K621" s="4">
        <f>Table1[[#This Row],[List of Senders]]-Table1[[#This Row],[Amount Entry]]</f>
        <v>26139</v>
      </c>
      <c r="L621" s="4">
        <f>Table1[[#This Row],[Amount Entry]]-Table1[[#This Row],[UPI PIN Page]]</f>
        <v>11811</v>
      </c>
      <c r="M621" s="4">
        <f>Table1[[#This Row],[UPI PIN Page]]-Table1[[#This Row],[Successful Trasfers]]</f>
        <v>4911</v>
      </c>
      <c r="N621" s="6">
        <f>IFERROR((Table1[[#This Row],[Successful Trasfers]]-G614)/G614, "")</f>
        <v>-5.4419444580018544E-2</v>
      </c>
      <c r="O621" s="6">
        <f t="shared" si="27"/>
        <v>-2.8280401499630146</v>
      </c>
      <c r="P621" s="6"/>
    </row>
    <row r="622" spans="3:16" hidden="1" x14ac:dyDescent="0.3">
      <c r="C622" s="1">
        <f t="shared" si="29"/>
        <v>44084</v>
      </c>
      <c r="D622">
        <v>62082</v>
      </c>
      <c r="E622">
        <v>37081</v>
      </c>
      <c r="F622">
        <v>25508</v>
      </c>
      <c r="G622">
        <v>20189</v>
      </c>
      <c r="H622" s="1">
        <f t="shared" si="28"/>
        <v>44077</v>
      </c>
      <c r="I622" s="4">
        <f>Traffic!D620-Traffic!D613</f>
        <v>685</v>
      </c>
      <c r="J622" s="4">
        <f>Traffic!D620-Table1[[#This Row],[List of Senders]]</f>
        <v>68811</v>
      </c>
      <c r="K622" s="4">
        <f>Table1[[#This Row],[List of Senders]]-Table1[[#This Row],[Amount Entry]]</f>
        <v>25001</v>
      </c>
      <c r="L622" s="4">
        <f>Table1[[#This Row],[Amount Entry]]-Table1[[#This Row],[UPI PIN Page]]</f>
        <v>11573</v>
      </c>
      <c r="M622" s="4">
        <f>Table1[[#This Row],[UPI PIN Page]]-Table1[[#This Row],[Successful Trasfers]]</f>
        <v>5319</v>
      </c>
      <c r="N622" s="6">
        <f>IFERROR((Table1[[#This Row],[Successful Trasfers]]-G615)/G615, "")</f>
        <v>6.2243502051983583E-2</v>
      </c>
      <c r="O622" s="6">
        <f t="shared" si="27"/>
        <v>-2.8224656579575154</v>
      </c>
      <c r="P622" s="6"/>
    </row>
    <row r="623" spans="3:16" hidden="1" x14ac:dyDescent="0.3">
      <c r="C623" s="1">
        <f t="shared" si="29"/>
        <v>44085</v>
      </c>
      <c r="D623">
        <v>63685</v>
      </c>
      <c r="E623">
        <v>37217</v>
      </c>
      <c r="F623">
        <v>25471</v>
      </c>
      <c r="G623">
        <v>20078</v>
      </c>
      <c r="H623" s="1">
        <f t="shared" si="28"/>
        <v>44078</v>
      </c>
      <c r="I623" s="4">
        <f>Traffic!D621-Traffic!D614</f>
        <v>-352</v>
      </c>
      <c r="J623" s="4">
        <f>Traffic!D621-Table1[[#This Row],[List of Senders]]</f>
        <v>66577</v>
      </c>
      <c r="K623" s="4">
        <f>Table1[[#This Row],[List of Senders]]-Table1[[#This Row],[Amount Entry]]</f>
        <v>26468</v>
      </c>
      <c r="L623" s="4">
        <f>Table1[[#This Row],[Amount Entry]]-Table1[[#This Row],[UPI PIN Page]]</f>
        <v>11746</v>
      </c>
      <c r="M623" s="4">
        <f>Table1[[#This Row],[UPI PIN Page]]-Table1[[#This Row],[Successful Trasfers]]</f>
        <v>5393</v>
      </c>
      <c r="N623" s="6">
        <f>IFERROR((Table1[[#This Row],[Successful Trasfers]]-G616)/G616, "")</f>
        <v>7.425990968389363E-3</v>
      </c>
      <c r="O623" s="6">
        <f t="shared" si="27"/>
        <v>-2.8132376447391976</v>
      </c>
      <c r="P623" s="6"/>
    </row>
    <row r="624" spans="3:16" hidden="1" x14ac:dyDescent="0.3">
      <c r="C624" s="1">
        <f t="shared" si="29"/>
        <v>44086</v>
      </c>
      <c r="D624">
        <v>70119</v>
      </c>
      <c r="E624">
        <v>40521</v>
      </c>
      <c r="F624">
        <v>27797</v>
      </c>
      <c r="G624">
        <v>21840</v>
      </c>
      <c r="H624" s="1">
        <f t="shared" si="28"/>
        <v>44079</v>
      </c>
      <c r="I624" s="4">
        <f>Traffic!D622-Traffic!D615</f>
        <v>15230</v>
      </c>
      <c r="J624" s="4">
        <f>Traffic!D622-Table1[[#This Row],[List of Senders]]</f>
        <v>75509</v>
      </c>
      <c r="K624" s="4">
        <f>Table1[[#This Row],[List of Senders]]-Table1[[#This Row],[Amount Entry]]</f>
        <v>29598</v>
      </c>
      <c r="L624" s="4">
        <f>Table1[[#This Row],[Amount Entry]]-Table1[[#This Row],[UPI PIN Page]]</f>
        <v>12724</v>
      </c>
      <c r="M624" s="4">
        <f>Table1[[#This Row],[UPI PIN Page]]-Table1[[#This Row],[Successful Trasfers]]</f>
        <v>5957</v>
      </c>
      <c r="N624" s="6">
        <f>IFERROR((Table1[[#This Row],[Successful Trasfers]]-G617)/G617, "")</f>
        <v>5.2479398583200811E-2</v>
      </c>
      <c r="O624" s="6">
        <f t="shared" si="27"/>
        <v>-2.8041762478869852</v>
      </c>
      <c r="P624" s="6"/>
    </row>
    <row r="625" spans="3:16" hidden="1" x14ac:dyDescent="0.3">
      <c r="C625" s="1">
        <f t="shared" si="29"/>
        <v>44087</v>
      </c>
      <c r="D625">
        <v>65226</v>
      </c>
      <c r="E625">
        <v>37765</v>
      </c>
      <c r="F625">
        <v>26205</v>
      </c>
      <c r="G625">
        <v>20943</v>
      </c>
      <c r="H625" s="1">
        <f t="shared" si="28"/>
        <v>44080</v>
      </c>
      <c r="I625" s="4">
        <f>Traffic!D623-Traffic!D616</f>
        <v>-76</v>
      </c>
      <c r="J625" s="4">
        <f>Traffic!D623-Table1[[#This Row],[List of Senders]]</f>
        <v>65541</v>
      </c>
      <c r="K625" s="4">
        <f>Table1[[#This Row],[List of Senders]]-Table1[[#This Row],[Amount Entry]]</f>
        <v>27461</v>
      </c>
      <c r="L625" s="4">
        <f>Table1[[#This Row],[Amount Entry]]-Table1[[#This Row],[UPI PIN Page]]</f>
        <v>11560</v>
      </c>
      <c r="M625" s="4">
        <f>Table1[[#This Row],[UPI PIN Page]]-Table1[[#This Row],[Successful Trasfers]]</f>
        <v>5262</v>
      </c>
      <c r="N625" s="6">
        <f>IFERROR((Table1[[#This Row],[Successful Trasfers]]-G618)/G618, "")</f>
        <v>4.0956309955763208E-2</v>
      </c>
      <c r="O625" s="6">
        <f t="shared" si="27"/>
        <v>-2.8056262431877332</v>
      </c>
      <c r="P625" s="6"/>
    </row>
    <row r="626" spans="3:16" hidden="1" x14ac:dyDescent="0.3">
      <c r="C626" s="1">
        <f t="shared" si="29"/>
        <v>44088</v>
      </c>
      <c r="D626">
        <v>64285</v>
      </c>
      <c r="E626">
        <v>37973</v>
      </c>
      <c r="F626">
        <v>25673</v>
      </c>
      <c r="G626">
        <v>19953</v>
      </c>
      <c r="H626" s="1">
        <f t="shared" si="28"/>
        <v>44081</v>
      </c>
      <c r="I626" s="4">
        <f>Traffic!D624-Traffic!D617</f>
        <v>-59</v>
      </c>
      <c r="J626" s="4">
        <f>Traffic!D624-Table1[[#This Row],[List of Senders]]</f>
        <v>65769</v>
      </c>
      <c r="K626" s="4">
        <f>Table1[[#This Row],[List of Senders]]-Table1[[#This Row],[Amount Entry]]</f>
        <v>26312</v>
      </c>
      <c r="L626" s="4">
        <f>Table1[[#This Row],[Amount Entry]]-Table1[[#This Row],[UPI PIN Page]]</f>
        <v>12300</v>
      </c>
      <c r="M626" s="4">
        <f>Table1[[#This Row],[UPI PIN Page]]-Table1[[#This Row],[Successful Trasfers]]</f>
        <v>5720</v>
      </c>
      <c r="N626" s="6">
        <f>IFERROR((Table1[[#This Row],[Successful Trasfers]]-G619)/G619, "")</f>
        <v>-2.2003300495074263E-3</v>
      </c>
      <c r="O626" s="6">
        <f t="shared" si="27"/>
        <v>-2.7978762195179603</v>
      </c>
      <c r="P626" s="6"/>
    </row>
    <row r="627" spans="3:16" hidden="1" x14ac:dyDescent="0.3">
      <c r="C627" s="1">
        <f t="shared" si="29"/>
        <v>44089</v>
      </c>
      <c r="D627">
        <v>64870</v>
      </c>
      <c r="E627">
        <v>38150</v>
      </c>
      <c r="F627">
        <v>25720</v>
      </c>
      <c r="G627">
        <v>20061</v>
      </c>
      <c r="H627" s="1">
        <f t="shared" si="28"/>
        <v>44082</v>
      </c>
      <c r="I627" s="4">
        <f>Traffic!D625-Traffic!D618</f>
        <v>-248</v>
      </c>
      <c r="J627" s="4">
        <f>Traffic!D625-Table1[[#This Row],[List of Senders]]</f>
        <v>65235</v>
      </c>
      <c r="K627" s="4">
        <f>Table1[[#This Row],[List of Senders]]-Table1[[#This Row],[Amount Entry]]</f>
        <v>26720</v>
      </c>
      <c r="L627" s="4">
        <f>Table1[[#This Row],[Amount Entry]]-Table1[[#This Row],[UPI PIN Page]]</f>
        <v>12430</v>
      </c>
      <c r="M627" s="4">
        <f>Table1[[#This Row],[UPI PIN Page]]-Table1[[#This Row],[Successful Trasfers]]</f>
        <v>5659</v>
      </c>
      <c r="N627" s="6">
        <f>IFERROR((Table1[[#This Row],[Successful Trasfers]]-G620)/G620, "")</f>
        <v>-1.0408445146014206E-2</v>
      </c>
      <c r="O627" s="6">
        <f t="shared" si="27"/>
        <v>-2.7889979598130061</v>
      </c>
      <c r="P627" s="6"/>
    </row>
    <row r="628" spans="3:16" hidden="1" x14ac:dyDescent="0.3">
      <c r="C628" s="1">
        <f t="shared" si="29"/>
        <v>44090</v>
      </c>
      <c r="D628">
        <v>61384</v>
      </c>
      <c r="E628">
        <v>35258</v>
      </c>
      <c r="F628">
        <v>24631</v>
      </c>
      <c r="G628">
        <v>19559</v>
      </c>
      <c r="H628" s="1">
        <f t="shared" si="28"/>
        <v>44083</v>
      </c>
      <c r="I628" s="4">
        <f>Traffic!D626-Traffic!D619</f>
        <v>295</v>
      </c>
      <c r="J628" s="4">
        <f>Traffic!D626-Table1[[#This Row],[List of Senders]]</f>
        <v>69139</v>
      </c>
      <c r="K628" s="4">
        <f>Table1[[#This Row],[List of Senders]]-Table1[[#This Row],[Amount Entry]]</f>
        <v>26126</v>
      </c>
      <c r="L628" s="4">
        <f>Table1[[#This Row],[Amount Entry]]-Table1[[#This Row],[UPI PIN Page]]</f>
        <v>10627</v>
      </c>
      <c r="M628" s="4">
        <f>Table1[[#This Row],[UPI PIN Page]]-Table1[[#This Row],[Successful Trasfers]]</f>
        <v>5072</v>
      </c>
      <c r="N628" s="6">
        <f>IFERROR((Table1[[#This Row],[Successful Trasfers]]-G621)/G621, "")</f>
        <v>9.5488799421905649E-3</v>
      </c>
      <c r="O628" s="6">
        <f t="shared" si="27"/>
        <v>-2.7798010947320853</v>
      </c>
      <c r="P628" s="6"/>
    </row>
    <row r="629" spans="3:16" hidden="1" x14ac:dyDescent="0.3">
      <c r="C629" s="1">
        <f t="shared" si="29"/>
        <v>44091</v>
      </c>
      <c r="D629">
        <v>65383</v>
      </c>
      <c r="E629">
        <v>37778</v>
      </c>
      <c r="F629">
        <v>25715</v>
      </c>
      <c r="G629">
        <v>20232</v>
      </c>
      <c r="H629" s="1">
        <f t="shared" si="28"/>
        <v>44084</v>
      </c>
      <c r="I629" s="4">
        <f>Traffic!D627-Traffic!D620</f>
        <v>-127</v>
      </c>
      <c r="J629" s="4">
        <f>Traffic!D627-Table1[[#This Row],[List of Senders]]</f>
        <v>65383</v>
      </c>
      <c r="K629" s="4">
        <f>Table1[[#This Row],[List of Senders]]-Table1[[#This Row],[Amount Entry]]</f>
        <v>27605</v>
      </c>
      <c r="L629" s="4">
        <f>Table1[[#This Row],[Amount Entry]]-Table1[[#This Row],[UPI PIN Page]]</f>
        <v>12063</v>
      </c>
      <c r="M629" s="4">
        <f>Table1[[#This Row],[UPI PIN Page]]-Table1[[#This Row],[Successful Trasfers]]</f>
        <v>5483</v>
      </c>
      <c r="N629" s="6">
        <f>IFERROR((Table1[[#This Row],[Successful Trasfers]]-G622)/G622, "")</f>
        <v>2.1298727029570559E-3</v>
      </c>
      <c r="O629" s="6">
        <f t="shared" si="27"/>
        <v>-2.7726854887627193</v>
      </c>
      <c r="P629" s="6"/>
    </row>
    <row r="630" spans="3:16" hidden="1" x14ac:dyDescent="0.3">
      <c r="C630" s="1">
        <f t="shared" si="29"/>
        <v>44092</v>
      </c>
      <c r="D630">
        <v>63264</v>
      </c>
      <c r="E630">
        <v>36231</v>
      </c>
      <c r="F630">
        <v>24637</v>
      </c>
      <c r="G630">
        <v>19029</v>
      </c>
      <c r="H630" s="1">
        <f t="shared" si="28"/>
        <v>44085</v>
      </c>
      <c r="I630" s="4">
        <f>Traffic!D628-Traffic!D621</f>
        <v>720</v>
      </c>
      <c r="J630" s="4">
        <f>Traffic!D628-Table1[[#This Row],[List of Senders]]</f>
        <v>67718</v>
      </c>
      <c r="K630" s="4">
        <f>Table1[[#This Row],[List of Senders]]-Table1[[#This Row],[Amount Entry]]</f>
        <v>27033</v>
      </c>
      <c r="L630" s="4">
        <f>Table1[[#This Row],[Amount Entry]]-Table1[[#This Row],[UPI PIN Page]]</f>
        <v>11594</v>
      </c>
      <c r="M630" s="4">
        <f>Table1[[#This Row],[UPI PIN Page]]-Table1[[#This Row],[Successful Trasfers]]</f>
        <v>5608</v>
      </c>
      <c r="N630" s="6">
        <f>IFERROR((Table1[[#This Row],[Successful Trasfers]]-G623)/G623, "")</f>
        <v>-5.2246239665305311E-2</v>
      </c>
      <c r="O630" s="6">
        <f t="shared" si="27"/>
        <v>-2.7631573273067898</v>
      </c>
      <c r="P630" s="6"/>
    </row>
    <row r="631" spans="3:16" hidden="1" x14ac:dyDescent="0.3">
      <c r="C631" s="1">
        <f t="shared" si="29"/>
        <v>44093</v>
      </c>
      <c r="D631">
        <v>62303</v>
      </c>
      <c r="E631">
        <v>36478</v>
      </c>
      <c r="F631">
        <v>25031</v>
      </c>
      <c r="G631">
        <v>19511</v>
      </c>
      <c r="H631" s="1">
        <f t="shared" si="28"/>
        <v>44086</v>
      </c>
      <c r="I631" s="4">
        <f>Traffic!D629-Traffic!D622</f>
        <v>-14820</v>
      </c>
      <c r="J631" s="4">
        <f>Traffic!D629-Table1[[#This Row],[List of Senders]]</f>
        <v>68505</v>
      </c>
      <c r="K631" s="4">
        <f>Table1[[#This Row],[List of Senders]]-Table1[[#This Row],[Amount Entry]]</f>
        <v>25825</v>
      </c>
      <c r="L631" s="4">
        <f>Table1[[#This Row],[Amount Entry]]-Table1[[#This Row],[UPI PIN Page]]</f>
        <v>11447</v>
      </c>
      <c r="M631" s="4">
        <f>Table1[[#This Row],[UPI PIN Page]]-Table1[[#This Row],[Successful Trasfers]]</f>
        <v>5520</v>
      </c>
      <c r="N631" s="6">
        <f>IFERROR((Table1[[#This Row],[Successful Trasfers]]-G624)/G624, "")</f>
        <v>-0.10663919413919414</v>
      </c>
      <c r="O631" s="6">
        <f t="shared" si="27"/>
        <v>-2.760136912980053</v>
      </c>
      <c r="P631" s="6"/>
    </row>
    <row r="632" spans="3:16" hidden="1" x14ac:dyDescent="0.3">
      <c r="C632" s="1">
        <f t="shared" si="29"/>
        <v>44094</v>
      </c>
      <c r="D632">
        <v>64075</v>
      </c>
      <c r="E632">
        <v>38009</v>
      </c>
      <c r="F632">
        <v>26374</v>
      </c>
      <c r="G632">
        <v>20521</v>
      </c>
      <c r="H632" s="1">
        <f t="shared" si="28"/>
        <v>44087</v>
      </c>
      <c r="I632" s="4">
        <f>Traffic!D630-Traffic!D623</f>
        <v>-559</v>
      </c>
      <c r="J632" s="4">
        <f>Traffic!D630-Table1[[#This Row],[List of Senders]]</f>
        <v>66133</v>
      </c>
      <c r="K632" s="4">
        <f>Table1[[#This Row],[List of Senders]]-Table1[[#This Row],[Amount Entry]]</f>
        <v>26066</v>
      </c>
      <c r="L632" s="4">
        <f>Table1[[#This Row],[Amount Entry]]-Table1[[#This Row],[UPI PIN Page]]</f>
        <v>11635</v>
      </c>
      <c r="M632" s="4">
        <f>Table1[[#This Row],[UPI PIN Page]]-Table1[[#This Row],[Successful Trasfers]]</f>
        <v>5853</v>
      </c>
      <c r="N632" s="6">
        <f>IFERROR((Table1[[#This Row],[Successful Trasfers]]-G625)/G625, "")</f>
        <v>-2.0149930764455905E-2</v>
      </c>
      <c r="O632" s="6">
        <f t="shared" si="27"/>
        <v>-2.7532577672059531</v>
      </c>
      <c r="P632" s="6"/>
    </row>
    <row r="633" spans="3:16" hidden="1" x14ac:dyDescent="0.3">
      <c r="C633" s="1">
        <f t="shared" si="29"/>
        <v>44095</v>
      </c>
      <c r="D633">
        <v>62740</v>
      </c>
      <c r="E633">
        <v>37644</v>
      </c>
      <c r="F633">
        <v>26109</v>
      </c>
      <c r="G633">
        <v>20654</v>
      </c>
      <c r="H633" s="1">
        <f t="shared" si="28"/>
        <v>44088</v>
      </c>
      <c r="I633" s="4">
        <f>Traffic!D631-Traffic!D624</f>
        <v>901</v>
      </c>
      <c r="J633" s="4">
        <f>Traffic!D631-Table1[[#This Row],[List of Senders]]</f>
        <v>68215</v>
      </c>
      <c r="K633" s="4">
        <f>Table1[[#This Row],[List of Senders]]-Table1[[#This Row],[Amount Entry]]</f>
        <v>25096</v>
      </c>
      <c r="L633" s="4">
        <f>Table1[[#This Row],[Amount Entry]]-Table1[[#This Row],[UPI PIN Page]]</f>
        <v>11535</v>
      </c>
      <c r="M633" s="4">
        <f>Table1[[#This Row],[UPI PIN Page]]-Table1[[#This Row],[Successful Trasfers]]</f>
        <v>5455</v>
      </c>
      <c r="N633" s="6">
        <f>IFERROR((Table1[[#This Row],[Successful Trasfers]]-G626)/G626, "")</f>
        <v>3.513256151957099E-2</v>
      </c>
      <c r="O633" s="6">
        <f t="shared" si="27"/>
        <v>-2.7437012776603154</v>
      </c>
      <c r="P633" s="6"/>
    </row>
    <row r="634" spans="3:16" hidden="1" x14ac:dyDescent="0.3">
      <c r="C634" s="1">
        <f t="shared" si="29"/>
        <v>44096</v>
      </c>
      <c r="D634">
        <v>62633</v>
      </c>
      <c r="E634">
        <v>35838</v>
      </c>
      <c r="F634">
        <v>25029</v>
      </c>
      <c r="G634">
        <v>19344</v>
      </c>
      <c r="H634" s="1">
        <f t="shared" si="28"/>
        <v>44089</v>
      </c>
      <c r="I634" s="4">
        <f>Traffic!D632-Traffic!D625</f>
        <v>763</v>
      </c>
      <c r="J634" s="4">
        <f>Traffic!D632-Table1[[#This Row],[List of Senders]]</f>
        <v>68235</v>
      </c>
      <c r="K634" s="4">
        <f>Table1[[#This Row],[List of Senders]]-Table1[[#This Row],[Amount Entry]]</f>
        <v>26795</v>
      </c>
      <c r="L634" s="4">
        <f>Table1[[#This Row],[Amount Entry]]-Table1[[#This Row],[UPI PIN Page]]</f>
        <v>10809</v>
      </c>
      <c r="M634" s="4">
        <f>Table1[[#This Row],[UPI PIN Page]]-Table1[[#This Row],[Successful Trasfers]]</f>
        <v>5685</v>
      </c>
      <c r="N634" s="6">
        <f>IFERROR((Table1[[#This Row],[Successful Trasfers]]-G627)/G627, "")</f>
        <v>-3.5740989980559294E-2</v>
      </c>
      <c r="O634" s="6">
        <f t="shared" si="27"/>
        <v>-2.734397031975198</v>
      </c>
      <c r="P634" s="6"/>
    </row>
    <row r="635" spans="3:16" hidden="1" x14ac:dyDescent="0.3">
      <c r="C635" s="1">
        <f t="shared" si="29"/>
        <v>44097</v>
      </c>
      <c r="D635">
        <v>64140</v>
      </c>
      <c r="E635">
        <v>38035</v>
      </c>
      <c r="F635">
        <v>25608</v>
      </c>
      <c r="G635">
        <v>20250</v>
      </c>
      <c r="H635" s="1">
        <f t="shared" si="28"/>
        <v>44090</v>
      </c>
      <c r="I635" s="4">
        <f>Traffic!D633-Traffic!D626</f>
        <v>-367</v>
      </c>
      <c r="J635" s="4">
        <f>Traffic!D633-Table1[[#This Row],[List of Senders]]</f>
        <v>66016</v>
      </c>
      <c r="K635" s="4">
        <f>Table1[[#This Row],[List of Senders]]-Table1[[#This Row],[Amount Entry]]</f>
        <v>26105</v>
      </c>
      <c r="L635" s="4">
        <f>Table1[[#This Row],[Amount Entry]]-Table1[[#This Row],[UPI PIN Page]]</f>
        <v>12427</v>
      </c>
      <c r="M635" s="4">
        <f>Table1[[#This Row],[UPI PIN Page]]-Table1[[#This Row],[Successful Trasfers]]</f>
        <v>5358</v>
      </c>
      <c r="N635" s="6">
        <f>IFERROR((Table1[[#This Row],[Successful Trasfers]]-G628)/G628, "")</f>
        <v>3.5329004550334886E-2</v>
      </c>
      <c r="O635" s="6">
        <f t="shared" si="27"/>
        <v>-2.7285713746881268</v>
      </c>
      <c r="P635" s="6"/>
    </row>
    <row r="636" spans="3:16" hidden="1" x14ac:dyDescent="0.3">
      <c r="C636" s="1">
        <f t="shared" si="29"/>
        <v>44098</v>
      </c>
      <c r="D636">
        <v>63775</v>
      </c>
      <c r="E636">
        <v>37448</v>
      </c>
      <c r="F636">
        <v>25603</v>
      </c>
      <c r="G636">
        <v>19988</v>
      </c>
      <c r="H636" s="1">
        <f t="shared" si="28"/>
        <v>44091</v>
      </c>
      <c r="I636" s="4">
        <f>Traffic!D634-Traffic!D627</f>
        <v>56</v>
      </c>
      <c r="J636" s="4">
        <f>Traffic!D634-Table1[[#This Row],[List of Senders]]</f>
        <v>67047</v>
      </c>
      <c r="K636" s="4">
        <f>Table1[[#This Row],[List of Senders]]-Table1[[#This Row],[Amount Entry]]</f>
        <v>26327</v>
      </c>
      <c r="L636" s="4">
        <f>Table1[[#This Row],[Amount Entry]]-Table1[[#This Row],[UPI PIN Page]]</f>
        <v>11845</v>
      </c>
      <c r="M636" s="4">
        <f>Table1[[#This Row],[UPI PIN Page]]-Table1[[#This Row],[Successful Trasfers]]</f>
        <v>5615</v>
      </c>
      <c r="N636" s="6">
        <f>IFERROR((Table1[[#This Row],[Successful Trasfers]]-G629)/G629, "")</f>
        <v>-1.2060102807433769E-2</v>
      </c>
      <c r="O636" s="6">
        <f t="shared" si="27"/>
        <v>-2.71881361448929</v>
      </c>
      <c r="P636" s="6"/>
    </row>
    <row r="637" spans="3:16" hidden="1" x14ac:dyDescent="0.3">
      <c r="C637" s="1">
        <f t="shared" si="29"/>
        <v>44099</v>
      </c>
      <c r="D637">
        <v>62487</v>
      </c>
      <c r="E637">
        <v>37248</v>
      </c>
      <c r="F637">
        <v>25418</v>
      </c>
      <c r="G637">
        <v>20326</v>
      </c>
      <c r="H637" s="1">
        <f t="shared" si="28"/>
        <v>44092</v>
      </c>
      <c r="I637" s="4">
        <f>Traffic!D635-Traffic!D628</f>
        <v>-827</v>
      </c>
      <c r="J637" s="4">
        <f>Traffic!D635-Table1[[#This Row],[List of Senders]]</f>
        <v>67668</v>
      </c>
      <c r="K637" s="4">
        <f>Table1[[#This Row],[List of Senders]]-Table1[[#This Row],[Amount Entry]]</f>
        <v>25239</v>
      </c>
      <c r="L637" s="4">
        <f>Table1[[#This Row],[Amount Entry]]-Table1[[#This Row],[UPI PIN Page]]</f>
        <v>11830</v>
      </c>
      <c r="M637" s="4">
        <f>Table1[[#This Row],[UPI PIN Page]]-Table1[[#This Row],[Successful Trasfers]]</f>
        <v>5092</v>
      </c>
      <c r="N637" s="6">
        <f>IFERROR((Table1[[#This Row],[Successful Trasfers]]-G630)/G630, "")</f>
        <v>6.8159125545220453E-2</v>
      </c>
      <c r="O637" s="6">
        <f t="shared" si="27"/>
        <v>-2.7095188147445035</v>
      </c>
      <c r="P637" s="6"/>
    </row>
    <row r="638" spans="3:16" hidden="1" x14ac:dyDescent="0.3">
      <c r="C638" s="1">
        <f t="shared" si="29"/>
        <v>44100</v>
      </c>
      <c r="D638">
        <v>62829</v>
      </c>
      <c r="E638">
        <v>36597</v>
      </c>
      <c r="F638">
        <v>25471</v>
      </c>
      <c r="G638">
        <v>19765</v>
      </c>
      <c r="H638" s="1">
        <f t="shared" si="28"/>
        <v>44093</v>
      </c>
      <c r="I638" s="4">
        <f>Traffic!D636-Traffic!D629</f>
        <v>-103</v>
      </c>
      <c r="J638" s="4">
        <f>Traffic!D636-Table1[[#This Row],[List of Senders]]</f>
        <v>67876</v>
      </c>
      <c r="K638" s="4">
        <f>Table1[[#This Row],[List of Senders]]-Table1[[#This Row],[Amount Entry]]</f>
        <v>26232</v>
      </c>
      <c r="L638" s="4">
        <f>Table1[[#This Row],[Amount Entry]]-Table1[[#This Row],[UPI PIN Page]]</f>
        <v>11126</v>
      </c>
      <c r="M638" s="4">
        <f>Table1[[#This Row],[UPI PIN Page]]-Table1[[#This Row],[Successful Trasfers]]</f>
        <v>5706</v>
      </c>
      <c r="N638" s="6">
        <f>IFERROR((Table1[[#This Row],[Successful Trasfers]]-G631)/G631, "")</f>
        <v>1.3018297370713956E-2</v>
      </c>
      <c r="O638" s="6">
        <f t="shared" si="27"/>
        <v>-2.6996526324619867</v>
      </c>
      <c r="P638" s="6"/>
    </row>
    <row r="639" spans="3:16" hidden="1" x14ac:dyDescent="0.3">
      <c r="C639" s="1">
        <f t="shared" si="29"/>
        <v>44101</v>
      </c>
      <c r="D639">
        <v>64396</v>
      </c>
      <c r="E639">
        <v>36795</v>
      </c>
      <c r="F639">
        <v>25292</v>
      </c>
      <c r="G639">
        <v>20008</v>
      </c>
      <c r="H639" s="1">
        <f t="shared" si="28"/>
        <v>44094</v>
      </c>
      <c r="I639" s="4">
        <f>Traffic!D637-Traffic!D630</f>
        <v>361</v>
      </c>
      <c r="J639" s="4">
        <f>Traffic!D637-Table1[[#This Row],[List of Senders]]</f>
        <v>66173</v>
      </c>
      <c r="K639" s="4">
        <f>Table1[[#This Row],[List of Senders]]-Table1[[#This Row],[Amount Entry]]</f>
        <v>27601</v>
      </c>
      <c r="L639" s="4">
        <f>Table1[[#This Row],[Amount Entry]]-Table1[[#This Row],[UPI PIN Page]]</f>
        <v>11503</v>
      </c>
      <c r="M639" s="4">
        <f>Table1[[#This Row],[UPI PIN Page]]-Table1[[#This Row],[Successful Trasfers]]</f>
        <v>5284</v>
      </c>
      <c r="N639" s="6">
        <f>IFERROR((Table1[[#This Row],[Successful Trasfers]]-G632)/G632, "")</f>
        <v>-2.4998781735782856E-2</v>
      </c>
      <c r="O639" s="6">
        <f t="shared" si="27"/>
        <v>-2.6911372853486313</v>
      </c>
      <c r="P639" s="6"/>
    </row>
    <row r="640" spans="3:16" hidden="1" x14ac:dyDescent="0.3">
      <c r="C640" s="1">
        <f t="shared" si="29"/>
        <v>44102</v>
      </c>
      <c r="D640">
        <v>64234</v>
      </c>
      <c r="E640">
        <v>37853</v>
      </c>
      <c r="F640">
        <v>26008</v>
      </c>
      <c r="G640">
        <v>7193</v>
      </c>
      <c r="H640" s="1">
        <f t="shared" si="28"/>
        <v>44095</v>
      </c>
      <c r="I640" s="4">
        <f>Traffic!D638-Traffic!D631</f>
        <v>-157</v>
      </c>
      <c r="J640" s="4">
        <f>Traffic!D638-Table1[[#This Row],[List of Senders]]</f>
        <v>66564</v>
      </c>
      <c r="K640" s="4">
        <f>Table1[[#This Row],[List of Senders]]-Table1[[#This Row],[Amount Entry]]</f>
        <v>26381</v>
      </c>
      <c r="L640" s="4">
        <f>Table1[[#This Row],[Amount Entry]]-Table1[[#This Row],[UPI PIN Page]]</f>
        <v>11845</v>
      </c>
      <c r="M640" s="4">
        <f>Table1[[#This Row],[UPI PIN Page]]-Table1[[#This Row],[Successful Trasfers]]</f>
        <v>18815</v>
      </c>
      <c r="N640" s="6">
        <f>IFERROR((Table1[[#This Row],[Successful Trasfers]]-G633)/G633, "")</f>
        <v>-0.6517381620993512</v>
      </c>
      <c r="O640" s="6">
        <f t="shared" si="27"/>
        <v>-2.6816878049235933</v>
      </c>
      <c r="P640" s="6"/>
    </row>
    <row r="641" spans="3:16" hidden="1" x14ac:dyDescent="0.3">
      <c r="C641" s="1">
        <f t="shared" si="29"/>
        <v>44103</v>
      </c>
      <c r="D641">
        <v>64985</v>
      </c>
      <c r="E641">
        <v>37736</v>
      </c>
      <c r="F641">
        <v>25735</v>
      </c>
      <c r="G641">
        <v>19890</v>
      </c>
      <c r="H641" s="1">
        <f t="shared" si="28"/>
        <v>44096</v>
      </c>
      <c r="I641" s="4">
        <f>Traffic!D639-Traffic!D632</f>
        <v>-558</v>
      </c>
      <c r="J641" s="4">
        <f>Traffic!D639-Table1[[#This Row],[List of Senders]]</f>
        <v>65325</v>
      </c>
      <c r="K641" s="4">
        <f>Table1[[#This Row],[List of Senders]]-Table1[[#This Row],[Amount Entry]]</f>
        <v>27249</v>
      </c>
      <c r="L641" s="4">
        <f>Table1[[#This Row],[Amount Entry]]-Table1[[#This Row],[UPI PIN Page]]</f>
        <v>12001</v>
      </c>
      <c r="M641" s="4">
        <f>Table1[[#This Row],[UPI PIN Page]]-Table1[[#This Row],[Successful Trasfers]]</f>
        <v>5845</v>
      </c>
      <c r="N641" s="6">
        <f>IFERROR((Table1[[#This Row],[Successful Trasfers]]-G634)/G634, "")</f>
        <v>2.8225806451612902E-2</v>
      </c>
      <c r="O641" s="6">
        <f t="shared" si="27"/>
        <v>-2.6080317054960664</v>
      </c>
      <c r="P641" s="6"/>
    </row>
    <row r="642" spans="3:16" hidden="1" x14ac:dyDescent="0.3">
      <c r="C642" s="1">
        <f t="shared" si="29"/>
        <v>44104</v>
      </c>
      <c r="D642">
        <v>64268</v>
      </c>
      <c r="E642">
        <v>37686</v>
      </c>
      <c r="F642">
        <v>25577</v>
      </c>
      <c r="G642">
        <v>20129</v>
      </c>
      <c r="H642" s="1">
        <f t="shared" si="28"/>
        <v>44097</v>
      </c>
      <c r="I642" s="4">
        <f>Traffic!D640-Traffic!D633</f>
        <v>604</v>
      </c>
      <c r="J642" s="4">
        <f>Traffic!D640-Table1[[#This Row],[List of Senders]]</f>
        <v>66492</v>
      </c>
      <c r="K642" s="4">
        <f>Table1[[#This Row],[List of Senders]]-Table1[[#This Row],[Amount Entry]]</f>
        <v>26582</v>
      </c>
      <c r="L642" s="4">
        <f>Table1[[#This Row],[Amount Entry]]-Table1[[#This Row],[UPI PIN Page]]</f>
        <v>12109</v>
      </c>
      <c r="M642" s="4">
        <f>Table1[[#This Row],[UPI PIN Page]]-Table1[[#This Row],[Successful Trasfers]]</f>
        <v>5448</v>
      </c>
      <c r="N642" s="6">
        <f>IFERROR((Table1[[#This Row],[Successful Trasfers]]-G635)/G635, "")</f>
        <v>-5.9753086419753083E-3</v>
      </c>
      <c r="O642" s="6">
        <f t="shared" si="27"/>
        <v>-2.5992513372682038</v>
      </c>
      <c r="P642" s="6"/>
    </row>
    <row r="643" spans="3:16" hidden="1" x14ac:dyDescent="0.3">
      <c r="C643" s="1">
        <f t="shared" si="29"/>
        <v>44105</v>
      </c>
      <c r="D643">
        <v>63315</v>
      </c>
      <c r="E643">
        <v>36608</v>
      </c>
      <c r="F643">
        <v>24721</v>
      </c>
      <c r="G643">
        <v>19497</v>
      </c>
      <c r="H643" s="1">
        <f t="shared" si="28"/>
        <v>44098</v>
      </c>
      <c r="I643" s="4">
        <f>Traffic!D641-Traffic!D634</f>
        <v>23</v>
      </c>
      <c r="J643" s="4">
        <f>Traffic!D641-Table1[[#This Row],[List of Senders]]</f>
        <v>67530</v>
      </c>
      <c r="K643" s="4">
        <f>Table1[[#This Row],[List of Senders]]-Table1[[#This Row],[Amount Entry]]</f>
        <v>26707</v>
      </c>
      <c r="L643" s="4">
        <f>Table1[[#This Row],[Amount Entry]]-Table1[[#This Row],[UPI PIN Page]]</f>
        <v>11887</v>
      </c>
      <c r="M643" s="4">
        <f>Table1[[#This Row],[UPI PIN Page]]-Table1[[#This Row],[Successful Trasfers]]</f>
        <v>5224</v>
      </c>
      <c r="N643" s="6">
        <f>IFERROR((Table1[[#This Row],[Successful Trasfers]]-G636)/G636, "")</f>
        <v>-2.4564738843305983E-2</v>
      </c>
      <c r="O643" s="6">
        <f t="shared" si="27"/>
        <v>-2.5896228292409464</v>
      </c>
      <c r="P643" s="6"/>
    </row>
    <row r="644" spans="3:16" hidden="1" x14ac:dyDescent="0.3">
      <c r="C644" s="1">
        <f t="shared" si="29"/>
        <v>44106</v>
      </c>
      <c r="D644">
        <v>64685</v>
      </c>
      <c r="E644">
        <v>37155</v>
      </c>
      <c r="F644">
        <v>25930</v>
      </c>
      <c r="G644">
        <v>20310</v>
      </c>
      <c r="H644" s="1">
        <f t="shared" si="28"/>
        <v>44099</v>
      </c>
      <c r="I644" s="4">
        <f>Traffic!D642-Traffic!D635</f>
        <v>260</v>
      </c>
      <c r="J644" s="4">
        <f>Traffic!D642-Table1[[#This Row],[List of Senders]]</f>
        <v>65730</v>
      </c>
      <c r="K644" s="4">
        <f>Table1[[#This Row],[List of Senders]]-Table1[[#This Row],[Amount Entry]]</f>
        <v>27530</v>
      </c>
      <c r="L644" s="4">
        <f>Table1[[#This Row],[Amount Entry]]-Table1[[#This Row],[UPI PIN Page]]</f>
        <v>11225</v>
      </c>
      <c r="M644" s="4">
        <f>Table1[[#This Row],[UPI PIN Page]]-Table1[[#This Row],[Successful Trasfers]]</f>
        <v>5620</v>
      </c>
      <c r="N644" s="6">
        <f>IFERROR((Table1[[#This Row],[Successful Trasfers]]-G637)/G637, "")</f>
        <v>-7.8716914296959558E-4</v>
      </c>
      <c r="O644" s="6">
        <f t="shared" ref="O644:O707" si="30">SKEW(G644:G1457)</f>
        <v>-2.5831400316774711</v>
      </c>
      <c r="P644" s="6"/>
    </row>
    <row r="645" spans="3:16" hidden="1" x14ac:dyDescent="0.3">
      <c r="C645" s="1">
        <f t="shared" si="29"/>
        <v>44107</v>
      </c>
      <c r="D645">
        <v>62541</v>
      </c>
      <c r="E645">
        <v>37499</v>
      </c>
      <c r="F645">
        <v>25683</v>
      </c>
      <c r="G645">
        <v>19847</v>
      </c>
      <c r="H645" s="1">
        <f t="shared" ref="H645:H708" si="31">C645-7</f>
        <v>44100</v>
      </c>
      <c r="I645" s="4">
        <f>Traffic!D643-Traffic!D636</f>
        <v>-110</v>
      </c>
      <c r="J645" s="4">
        <f>Traffic!D643-Table1[[#This Row],[List of Senders]]</f>
        <v>68054</v>
      </c>
      <c r="K645" s="4">
        <f>Table1[[#This Row],[List of Senders]]-Table1[[#This Row],[Amount Entry]]</f>
        <v>25042</v>
      </c>
      <c r="L645" s="4">
        <f>Table1[[#This Row],[Amount Entry]]-Table1[[#This Row],[UPI PIN Page]]</f>
        <v>11816</v>
      </c>
      <c r="M645" s="4">
        <f>Table1[[#This Row],[UPI PIN Page]]-Table1[[#This Row],[Successful Trasfers]]</f>
        <v>5836</v>
      </c>
      <c r="N645" s="6">
        <f>IFERROR((Table1[[#This Row],[Successful Trasfers]]-G638)/G638, "")</f>
        <v>4.1487477864912727E-3</v>
      </c>
      <c r="O645" s="6">
        <f t="shared" si="30"/>
        <v>-2.5731497520934714</v>
      </c>
      <c r="P645" s="6"/>
    </row>
    <row r="646" spans="3:16" hidden="1" x14ac:dyDescent="0.3">
      <c r="C646" s="1">
        <f t="shared" ref="C646:C709" si="32">C645+1</f>
        <v>44108</v>
      </c>
      <c r="D646">
        <v>63559</v>
      </c>
      <c r="E646">
        <v>36444</v>
      </c>
      <c r="F646">
        <v>25135</v>
      </c>
      <c r="G646">
        <v>19529</v>
      </c>
      <c r="H646" s="1">
        <f t="shared" si="31"/>
        <v>44101</v>
      </c>
      <c r="I646" s="4">
        <f>Traffic!D644-Traffic!D637</f>
        <v>-298</v>
      </c>
      <c r="J646" s="4">
        <f>Traffic!D644-Table1[[#This Row],[List of Senders]]</f>
        <v>66712</v>
      </c>
      <c r="K646" s="4">
        <f>Table1[[#This Row],[List of Senders]]-Table1[[#This Row],[Amount Entry]]</f>
        <v>27115</v>
      </c>
      <c r="L646" s="4">
        <f>Table1[[#This Row],[Amount Entry]]-Table1[[#This Row],[UPI PIN Page]]</f>
        <v>11309</v>
      </c>
      <c r="M646" s="4">
        <f>Table1[[#This Row],[UPI PIN Page]]-Table1[[#This Row],[Successful Trasfers]]</f>
        <v>5606</v>
      </c>
      <c r="N646" s="6">
        <f>IFERROR((Table1[[#This Row],[Successful Trasfers]]-G639)/G639, "")</f>
        <v>-2.3940423830467811E-2</v>
      </c>
      <c r="O646" s="6">
        <f t="shared" si="30"/>
        <v>-2.5644430535146721</v>
      </c>
      <c r="P646" s="6"/>
    </row>
    <row r="647" spans="3:16" hidden="1" x14ac:dyDescent="0.3">
      <c r="C647" s="1">
        <f t="shared" si="32"/>
        <v>44109</v>
      </c>
      <c r="D647">
        <v>64486</v>
      </c>
      <c r="E647">
        <v>37240</v>
      </c>
      <c r="F647">
        <v>25673</v>
      </c>
      <c r="G647">
        <v>20083</v>
      </c>
      <c r="H647" s="1">
        <f t="shared" si="31"/>
        <v>44102</v>
      </c>
      <c r="I647" s="4">
        <f>Traffic!D645-Traffic!D638</f>
        <v>-575</v>
      </c>
      <c r="J647" s="4">
        <f>Traffic!D645-Table1[[#This Row],[List of Senders]]</f>
        <v>65737</v>
      </c>
      <c r="K647" s="4">
        <f>Table1[[#This Row],[List of Senders]]-Table1[[#This Row],[Amount Entry]]</f>
        <v>27246</v>
      </c>
      <c r="L647" s="4">
        <f>Table1[[#This Row],[Amount Entry]]-Table1[[#This Row],[UPI PIN Page]]</f>
        <v>11567</v>
      </c>
      <c r="M647" s="4">
        <f>Table1[[#This Row],[UPI PIN Page]]-Table1[[#This Row],[Successful Trasfers]]</f>
        <v>5590</v>
      </c>
      <c r="N647" s="6">
        <f>IFERROR((Table1[[#This Row],[Successful Trasfers]]-G640)/G640, "")</f>
        <v>1.7920200194633671</v>
      </c>
      <c r="O647" s="6">
        <f t="shared" si="30"/>
        <v>-2.5576414045600715</v>
      </c>
      <c r="P647" s="6"/>
    </row>
    <row r="648" spans="3:16" hidden="1" x14ac:dyDescent="0.3">
      <c r="C648" s="1">
        <f t="shared" si="32"/>
        <v>44110</v>
      </c>
      <c r="D648">
        <v>62334</v>
      </c>
      <c r="E648">
        <v>36739</v>
      </c>
      <c r="F648">
        <v>24673</v>
      </c>
      <c r="G648">
        <v>19365</v>
      </c>
      <c r="H648" s="1">
        <f t="shared" si="31"/>
        <v>44103</v>
      </c>
      <c r="I648" s="4">
        <f>Traffic!D646-Traffic!D639</f>
        <v>234</v>
      </c>
      <c r="J648" s="4">
        <f>Traffic!D646-Table1[[#This Row],[List of Senders]]</f>
        <v>68210</v>
      </c>
      <c r="K648" s="4">
        <f>Table1[[#This Row],[List of Senders]]-Table1[[#This Row],[Amount Entry]]</f>
        <v>25595</v>
      </c>
      <c r="L648" s="4">
        <f>Table1[[#This Row],[Amount Entry]]-Table1[[#This Row],[UPI PIN Page]]</f>
        <v>12066</v>
      </c>
      <c r="M648" s="4">
        <f>Table1[[#This Row],[UPI PIN Page]]-Table1[[#This Row],[Successful Trasfers]]</f>
        <v>5308</v>
      </c>
      <c r="N648" s="6">
        <f>IFERROR((Table1[[#This Row],[Successful Trasfers]]-G641)/G641, "")</f>
        <v>-2.6395173453996983E-2</v>
      </c>
      <c r="O648" s="6">
        <f t="shared" si="30"/>
        <v>-2.5479624825587961</v>
      </c>
      <c r="P648" s="6"/>
    </row>
    <row r="649" spans="3:16" hidden="1" x14ac:dyDescent="0.3">
      <c r="C649" s="1">
        <f t="shared" si="32"/>
        <v>44111</v>
      </c>
      <c r="D649">
        <v>63556</v>
      </c>
      <c r="E649">
        <v>36366</v>
      </c>
      <c r="F649">
        <v>25012</v>
      </c>
      <c r="G649">
        <v>19481</v>
      </c>
      <c r="H649" s="1">
        <f t="shared" si="31"/>
        <v>44104</v>
      </c>
      <c r="I649" s="4">
        <f>Traffic!D647-Traffic!D640</f>
        <v>-173</v>
      </c>
      <c r="J649" s="4">
        <f>Traffic!D647-Table1[[#This Row],[List of Senders]]</f>
        <v>67031</v>
      </c>
      <c r="K649" s="4">
        <f>Table1[[#This Row],[List of Senders]]-Table1[[#This Row],[Amount Entry]]</f>
        <v>27190</v>
      </c>
      <c r="L649" s="4">
        <f>Table1[[#This Row],[Amount Entry]]-Table1[[#This Row],[UPI PIN Page]]</f>
        <v>11354</v>
      </c>
      <c r="M649" s="4">
        <f>Table1[[#This Row],[UPI PIN Page]]-Table1[[#This Row],[Successful Trasfers]]</f>
        <v>5531</v>
      </c>
      <c r="N649" s="6">
        <f>IFERROR((Table1[[#This Row],[Successful Trasfers]]-G642)/G642, "")</f>
        <v>-3.2192359282627057E-2</v>
      </c>
      <c r="O649" s="6">
        <f t="shared" si="30"/>
        <v>-2.542404622761691</v>
      </c>
      <c r="P649" s="6"/>
    </row>
    <row r="650" spans="3:16" hidden="1" x14ac:dyDescent="0.3">
      <c r="C650" s="1">
        <f t="shared" si="32"/>
        <v>44112</v>
      </c>
      <c r="D650">
        <v>64472</v>
      </c>
      <c r="E650">
        <v>37013</v>
      </c>
      <c r="F650">
        <v>24880</v>
      </c>
      <c r="G650">
        <v>19677</v>
      </c>
      <c r="H650" s="1">
        <f t="shared" si="31"/>
        <v>44105</v>
      </c>
      <c r="I650" s="4">
        <f>Traffic!D648-Traffic!D641</f>
        <v>-440</v>
      </c>
      <c r="J650" s="4">
        <f>Traffic!D648-Table1[[#This Row],[List of Senders]]</f>
        <v>65933</v>
      </c>
      <c r="K650" s="4">
        <f>Table1[[#This Row],[List of Senders]]-Table1[[#This Row],[Amount Entry]]</f>
        <v>27459</v>
      </c>
      <c r="L650" s="4">
        <f>Table1[[#This Row],[Amount Entry]]-Table1[[#This Row],[UPI PIN Page]]</f>
        <v>12133</v>
      </c>
      <c r="M650" s="4">
        <f>Table1[[#This Row],[UPI PIN Page]]-Table1[[#This Row],[Successful Trasfers]]</f>
        <v>5203</v>
      </c>
      <c r="N650" s="6">
        <f>IFERROR((Table1[[#This Row],[Successful Trasfers]]-G643)/G643, "")</f>
        <v>9.2321895676257884E-3</v>
      </c>
      <c r="O650" s="6">
        <f t="shared" si="30"/>
        <v>-2.5358970924079816</v>
      </c>
      <c r="P650" s="6"/>
    </row>
    <row r="651" spans="3:16" hidden="1" x14ac:dyDescent="0.3">
      <c r="C651" s="1">
        <f t="shared" si="32"/>
        <v>44113</v>
      </c>
      <c r="D651">
        <v>63709</v>
      </c>
      <c r="E651">
        <v>37078</v>
      </c>
      <c r="F651">
        <v>24853</v>
      </c>
      <c r="G651">
        <v>19201</v>
      </c>
      <c r="H651" s="1">
        <f t="shared" si="31"/>
        <v>44106</v>
      </c>
      <c r="I651" s="4">
        <f>Traffic!D649-Traffic!D642</f>
        <v>459</v>
      </c>
      <c r="J651" s="4">
        <f>Traffic!D649-Table1[[#This Row],[List of Senders]]</f>
        <v>67165</v>
      </c>
      <c r="K651" s="4">
        <f>Table1[[#This Row],[List of Senders]]-Table1[[#This Row],[Amount Entry]]</f>
        <v>26631</v>
      </c>
      <c r="L651" s="4">
        <f>Table1[[#This Row],[Amount Entry]]-Table1[[#This Row],[UPI PIN Page]]</f>
        <v>12225</v>
      </c>
      <c r="M651" s="4">
        <f>Table1[[#This Row],[UPI PIN Page]]-Table1[[#This Row],[Successful Trasfers]]</f>
        <v>5652</v>
      </c>
      <c r="N651" s="6">
        <f>IFERROR((Table1[[#This Row],[Successful Trasfers]]-G644)/G644, "")</f>
        <v>-5.4603643525356967E-2</v>
      </c>
      <c r="O651" s="6">
        <f t="shared" si="30"/>
        <v>-2.5280029653299683</v>
      </c>
      <c r="P651" s="6"/>
    </row>
    <row r="652" spans="3:16" hidden="1" x14ac:dyDescent="0.3">
      <c r="C652" s="1">
        <f t="shared" si="32"/>
        <v>44114</v>
      </c>
      <c r="D652">
        <v>62751</v>
      </c>
      <c r="E652">
        <v>37543</v>
      </c>
      <c r="F652">
        <v>25191</v>
      </c>
      <c r="G652">
        <v>19764</v>
      </c>
      <c r="H652" s="1">
        <f t="shared" si="31"/>
        <v>44107</v>
      </c>
      <c r="I652" s="4">
        <f>Traffic!D650-Traffic!D643</f>
        <v>-433</v>
      </c>
      <c r="J652" s="4">
        <f>Traffic!D650-Table1[[#This Row],[List of Senders]]</f>
        <v>67411</v>
      </c>
      <c r="K652" s="4">
        <f>Table1[[#This Row],[List of Senders]]-Table1[[#This Row],[Amount Entry]]</f>
        <v>25208</v>
      </c>
      <c r="L652" s="4">
        <f>Table1[[#This Row],[Amount Entry]]-Table1[[#This Row],[UPI PIN Page]]</f>
        <v>12352</v>
      </c>
      <c r="M652" s="4">
        <f>Table1[[#This Row],[UPI PIN Page]]-Table1[[#This Row],[Successful Trasfers]]</f>
        <v>5427</v>
      </c>
      <c r="N652" s="6">
        <f>IFERROR((Table1[[#This Row],[Successful Trasfers]]-G645)/G645, "")</f>
        <v>-4.1819922406409029E-3</v>
      </c>
      <c r="O652" s="6">
        <f t="shared" si="30"/>
        <v>-2.5238899662938108</v>
      </c>
      <c r="P652" s="6"/>
    </row>
    <row r="653" spans="3:16" hidden="1" x14ac:dyDescent="0.3">
      <c r="C653" s="1">
        <f t="shared" si="32"/>
        <v>44115</v>
      </c>
      <c r="D653">
        <v>61584</v>
      </c>
      <c r="E653">
        <v>35558</v>
      </c>
      <c r="F653">
        <v>24801</v>
      </c>
      <c r="G653">
        <v>19158</v>
      </c>
      <c r="H653" s="1">
        <f t="shared" si="31"/>
        <v>44108</v>
      </c>
      <c r="I653" s="4">
        <f>Traffic!D651-Traffic!D644</f>
        <v>731</v>
      </c>
      <c r="J653" s="4">
        <f>Traffic!D651-Table1[[#This Row],[List of Senders]]</f>
        <v>69418</v>
      </c>
      <c r="K653" s="4">
        <f>Table1[[#This Row],[List of Senders]]-Table1[[#This Row],[Amount Entry]]</f>
        <v>26026</v>
      </c>
      <c r="L653" s="4">
        <f>Table1[[#This Row],[Amount Entry]]-Table1[[#This Row],[UPI PIN Page]]</f>
        <v>10757</v>
      </c>
      <c r="M653" s="4">
        <f>Table1[[#This Row],[UPI PIN Page]]-Table1[[#This Row],[Successful Trasfers]]</f>
        <v>5643</v>
      </c>
      <c r="N653" s="6">
        <f>IFERROR((Table1[[#This Row],[Successful Trasfers]]-G646)/G646, "")</f>
        <v>-1.8997388499155103E-2</v>
      </c>
      <c r="O653" s="6">
        <f t="shared" si="30"/>
        <v>-2.5154321850395767</v>
      </c>
      <c r="P653" s="6"/>
    </row>
    <row r="654" spans="3:16" hidden="1" x14ac:dyDescent="0.3">
      <c r="C654" s="1">
        <f t="shared" si="32"/>
        <v>44116</v>
      </c>
      <c r="D654">
        <v>64565</v>
      </c>
      <c r="E654">
        <v>37996</v>
      </c>
      <c r="F654">
        <v>26559</v>
      </c>
      <c r="G654">
        <v>20617</v>
      </c>
      <c r="H654" s="1">
        <f t="shared" si="31"/>
        <v>44109</v>
      </c>
      <c r="I654" s="4">
        <f>Traffic!D652-Traffic!D645</f>
        <v>-156</v>
      </c>
      <c r="J654" s="4">
        <f>Traffic!D652-Table1[[#This Row],[List of Senders]]</f>
        <v>65502</v>
      </c>
      <c r="K654" s="4">
        <f>Table1[[#This Row],[List of Senders]]-Table1[[#This Row],[Amount Entry]]</f>
        <v>26569</v>
      </c>
      <c r="L654" s="4">
        <f>Table1[[#This Row],[Amount Entry]]-Table1[[#This Row],[UPI PIN Page]]</f>
        <v>11437</v>
      </c>
      <c r="M654" s="4">
        <f>Table1[[#This Row],[UPI PIN Page]]-Table1[[#This Row],[Successful Trasfers]]</f>
        <v>5942</v>
      </c>
      <c r="N654" s="6">
        <f>IFERROR((Table1[[#This Row],[Successful Trasfers]]-G647)/G647, "")</f>
        <v>2.6589652940297765E-2</v>
      </c>
      <c r="O654" s="6">
        <f t="shared" si="30"/>
        <v>-2.5117170126820074</v>
      </c>
      <c r="P654" s="6"/>
    </row>
    <row r="655" spans="3:16" hidden="1" x14ac:dyDescent="0.3">
      <c r="C655" s="1">
        <f t="shared" si="32"/>
        <v>44117</v>
      </c>
      <c r="D655">
        <v>63978</v>
      </c>
      <c r="E655">
        <v>36768</v>
      </c>
      <c r="F655">
        <v>25513</v>
      </c>
      <c r="G655">
        <v>20078</v>
      </c>
      <c r="H655" s="1">
        <f t="shared" si="31"/>
        <v>44110</v>
      </c>
      <c r="I655" s="4">
        <f>Traffic!D653-Traffic!D646</f>
        <v>318</v>
      </c>
      <c r="J655" s="4">
        <f>Traffic!D653-Table1[[#This Row],[List of Senders]]</f>
        <v>66884</v>
      </c>
      <c r="K655" s="4">
        <f>Table1[[#This Row],[List of Senders]]-Table1[[#This Row],[Amount Entry]]</f>
        <v>27210</v>
      </c>
      <c r="L655" s="4">
        <f>Table1[[#This Row],[Amount Entry]]-Table1[[#This Row],[UPI PIN Page]]</f>
        <v>11255</v>
      </c>
      <c r="M655" s="4">
        <f>Table1[[#This Row],[UPI PIN Page]]-Table1[[#This Row],[Successful Trasfers]]</f>
        <v>5435</v>
      </c>
      <c r="N655" s="6">
        <f>IFERROR((Table1[[#This Row],[Successful Trasfers]]-G648)/G648, "")</f>
        <v>3.6819003356571137E-2</v>
      </c>
      <c r="O655" s="6">
        <f t="shared" si="30"/>
        <v>-2.5014000123712372</v>
      </c>
      <c r="P655" s="6"/>
    </row>
    <row r="656" spans="3:16" hidden="1" x14ac:dyDescent="0.3">
      <c r="C656" s="1">
        <f t="shared" si="32"/>
        <v>44118</v>
      </c>
      <c r="D656">
        <v>62543</v>
      </c>
      <c r="E656">
        <v>37131</v>
      </c>
      <c r="F656">
        <v>25304</v>
      </c>
      <c r="G656">
        <v>19952</v>
      </c>
      <c r="H656" s="1">
        <f t="shared" si="31"/>
        <v>44111</v>
      </c>
      <c r="I656" s="4">
        <f>Traffic!D654-Traffic!D647</f>
        <v>-397</v>
      </c>
      <c r="J656" s="4">
        <f>Traffic!D654-Table1[[#This Row],[List of Senders]]</f>
        <v>67647</v>
      </c>
      <c r="K656" s="4">
        <f>Table1[[#This Row],[List of Senders]]-Table1[[#This Row],[Amount Entry]]</f>
        <v>25412</v>
      </c>
      <c r="L656" s="4">
        <f>Table1[[#This Row],[Amount Entry]]-Table1[[#This Row],[UPI PIN Page]]</f>
        <v>11827</v>
      </c>
      <c r="M656" s="4">
        <f>Table1[[#This Row],[UPI PIN Page]]-Table1[[#This Row],[Successful Trasfers]]</f>
        <v>5352</v>
      </c>
      <c r="N656" s="6">
        <f>IFERROR((Table1[[#This Row],[Successful Trasfers]]-G649)/G649, "")</f>
        <v>2.4177403624043942E-2</v>
      </c>
      <c r="O656" s="6">
        <f t="shared" si="30"/>
        <v>-2.4914454045636316</v>
      </c>
      <c r="P656" s="6"/>
    </row>
    <row r="657" spans="3:16" hidden="1" x14ac:dyDescent="0.3">
      <c r="C657" s="1">
        <f t="shared" si="32"/>
        <v>44119</v>
      </c>
      <c r="D657">
        <v>62415</v>
      </c>
      <c r="E657">
        <v>36924</v>
      </c>
      <c r="F657">
        <v>25558</v>
      </c>
      <c r="G657">
        <v>20172</v>
      </c>
      <c r="H657" s="1">
        <f t="shared" si="31"/>
        <v>44112</v>
      </c>
      <c r="I657" s="4">
        <f>Traffic!D655-Traffic!D648</f>
        <v>62</v>
      </c>
      <c r="J657" s="4">
        <f>Traffic!D655-Table1[[#This Row],[List of Senders]]</f>
        <v>68052</v>
      </c>
      <c r="K657" s="4">
        <f>Table1[[#This Row],[List of Senders]]-Table1[[#This Row],[Amount Entry]]</f>
        <v>25491</v>
      </c>
      <c r="L657" s="4">
        <f>Table1[[#This Row],[Amount Entry]]-Table1[[#This Row],[UPI PIN Page]]</f>
        <v>11366</v>
      </c>
      <c r="M657" s="4">
        <f>Table1[[#This Row],[UPI PIN Page]]-Table1[[#This Row],[Successful Trasfers]]</f>
        <v>5386</v>
      </c>
      <c r="N657" s="6">
        <f>IFERROR((Table1[[#This Row],[Successful Trasfers]]-G650)/G650, "")</f>
        <v>2.5156273822229E-2</v>
      </c>
      <c r="O657" s="6">
        <f t="shared" si="30"/>
        <v>-2.4819168120489299</v>
      </c>
      <c r="P657" s="6"/>
    </row>
    <row r="658" spans="3:16" hidden="1" x14ac:dyDescent="0.3">
      <c r="C658" s="1">
        <f t="shared" si="32"/>
        <v>44120</v>
      </c>
      <c r="D658">
        <v>61860</v>
      </c>
      <c r="E658">
        <v>36800</v>
      </c>
      <c r="F658">
        <v>25263</v>
      </c>
      <c r="G658">
        <v>20038</v>
      </c>
      <c r="H658" s="1">
        <f t="shared" si="31"/>
        <v>44113</v>
      </c>
      <c r="I658" s="4">
        <f>Traffic!D656-Traffic!D649</f>
        <v>-778</v>
      </c>
      <c r="J658" s="4">
        <f>Traffic!D656-Table1[[#This Row],[List of Senders]]</f>
        <v>68236</v>
      </c>
      <c r="K658" s="4">
        <f>Table1[[#This Row],[List of Senders]]-Table1[[#This Row],[Amount Entry]]</f>
        <v>25060</v>
      </c>
      <c r="L658" s="4">
        <f>Table1[[#This Row],[Amount Entry]]-Table1[[#This Row],[UPI PIN Page]]</f>
        <v>11537</v>
      </c>
      <c r="M658" s="4">
        <f>Table1[[#This Row],[UPI PIN Page]]-Table1[[#This Row],[Successful Trasfers]]</f>
        <v>5225</v>
      </c>
      <c r="N658" s="6">
        <f>IFERROR((Table1[[#This Row],[Successful Trasfers]]-G651)/G651, "")</f>
        <v>4.3591479610436953E-2</v>
      </c>
      <c r="O658" s="6">
        <f t="shared" si="30"/>
        <v>-2.471625051335657</v>
      </c>
      <c r="P658" s="6"/>
    </row>
    <row r="659" spans="3:16" hidden="1" x14ac:dyDescent="0.3">
      <c r="C659" s="1">
        <f t="shared" si="32"/>
        <v>44121</v>
      </c>
      <c r="D659">
        <v>64672</v>
      </c>
      <c r="E659">
        <v>37373</v>
      </c>
      <c r="F659">
        <v>25432</v>
      </c>
      <c r="G659">
        <v>20309</v>
      </c>
      <c r="H659" s="1">
        <f t="shared" si="31"/>
        <v>44114</v>
      </c>
      <c r="I659" s="4">
        <f>Traffic!D657-Traffic!D650</f>
        <v>94</v>
      </c>
      <c r="J659" s="4">
        <f>Traffic!D657-Table1[[#This Row],[List of Senders]]</f>
        <v>65584</v>
      </c>
      <c r="K659" s="4">
        <f>Table1[[#This Row],[List of Senders]]-Table1[[#This Row],[Amount Entry]]</f>
        <v>27299</v>
      </c>
      <c r="L659" s="4">
        <f>Table1[[#This Row],[Amount Entry]]-Table1[[#This Row],[UPI PIN Page]]</f>
        <v>11941</v>
      </c>
      <c r="M659" s="4">
        <f>Table1[[#This Row],[UPI PIN Page]]-Table1[[#This Row],[Successful Trasfers]]</f>
        <v>5123</v>
      </c>
      <c r="N659" s="6">
        <f>IFERROR((Table1[[#This Row],[Successful Trasfers]]-G652)/G652, "")</f>
        <v>2.7575389597247521E-2</v>
      </c>
      <c r="O659" s="6">
        <f t="shared" si="30"/>
        <v>-2.4616879898412809</v>
      </c>
      <c r="P659" s="6"/>
    </row>
    <row r="660" spans="3:16" hidden="1" x14ac:dyDescent="0.3">
      <c r="C660" s="1">
        <f t="shared" si="32"/>
        <v>44122</v>
      </c>
      <c r="D660">
        <v>65390</v>
      </c>
      <c r="E660">
        <v>37736</v>
      </c>
      <c r="F660">
        <v>25720</v>
      </c>
      <c r="G660">
        <v>19925</v>
      </c>
      <c r="H660" s="1">
        <f t="shared" si="31"/>
        <v>44115</v>
      </c>
      <c r="I660" s="4">
        <f>Traffic!D658-Traffic!D651</f>
        <v>-11</v>
      </c>
      <c r="J660" s="4">
        <f>Traffic!D658-Table1[[#This Row],[List of Senders]]</f>
        <v>65601</v>
      </c>
      <c r="K660" s="4">
        <f>Table1[[#This Row],[List of Senders]]-Table1[[#This Row],[Amount Entry]]</f>
        <v>27654</v>
      </c>
      <c r="L660" s="4">
        <f>Table1[[#This Row],[Amount Entry]]-Table1[[#This Row],[UPI PIN Page]]</f>
        <v>12016</v>
      </c>
      <c r="M660" s="4">
        <f>Table1[[#This Row],[UPI PIN Page]]-Table1[[#This Row],[Successful Trasfers]]</f>
        <v>5795</v>
      </c>
      <c r="N660" s="6">
        <f>IFERROR((Table1[[#This Row],[Successful Trasfers]]-G653)/G653, "")</f>
        <v>4.0035494310470821E-2</v>
      </c>
      <c r="O660" s="6">
        <f t="shared" si="30"/>
        <v>-2.45106710541133</v>
      </c>
      <c r="P660" s="6"/>
    </row>
    <row r="661" spans="3:16" hidden="1" x14ac:dyDescent="0.3">
      <c r="C661" s="1">
        <f t="shared" si="32"/>
        <v>44123</v>
      </c>
      <c r="D661">
        <v>62936</v>
      </c>
      <c r="E661">
        <v>36628</v>
      </c>
      <c r="F661">
        <v>25163</v>
      </c>
      <c r="G661">
        <v>19707</v>
      </c>
      <c r="H661" s="1">
        <f t="shared" si="31"/>
        <v>44116</v>
      </c>
      <c r="I661" s="4">
        <f>Traffic!D659-Traffic!D652</f>
        <v>997</v>
      </c>
      <c r="J661" s="4">
        <f>Traffic!D659-Table1[[#This Row],[List of Senders]]</f>
        <v>68128</v>
      </c>
      <c r="K661" s="4">
        <f>Table1[[#This Row],[List of Senders]]-Table1[[#This Row],[Amount Entry]]</f>
        <v>26308</v>
      </c>
      <c r="L661" s="4">
        <f>Table1[[#This Row],[Amount Entry]]-Table1[[#This Row],[UPI PIN Page]]</f>
        <v>11465</v>
      </c>
      <c r="M661" s="4">
        <f>Table1[[#This Row],[UPI PIN Page]]-Table1[[#This Row],[Successful Trasfers]]</f>
        <v>5456</v>
      </c>
      <c r="N661" s="6">
        <f>IFERROR((Table1[[#This Row],[Successful Trasfers]]-G654)/G654, "")</f>
        <v>-4.413833244409953E-2</v>
      </c>
      <c r="O661" s="6">
        <f t="shared" si="30"/>
        <v>-2.4414990362521305</v>
      </c>
      <c r="P661" s="6"/>
    </row>
    <row r="662" spans="3:16" hidden="1" x14ac:dyDescent="0.3">
      <c r="C662" s="1">
        <f t="shared" si="32"/>
        <v>44124</v>
      </c>
      <c r="D662">
        <v>64297</v>
      </c>
      <c r="E662">
        <v>38070</v>
      </c>
      <c r="F662">
        <v>25518</v>
      </c>
      <c r="G662">
        <v>20243</v>
      </c>
      <c r="H662" s="1">
        <f t="shared" si="31"/>
        <v>44117</v>
      </c>
      <c r="I662" s="4">
        <f>Traffic!D660-Traffic!D653</f>
        <v>-468</v>
      </c>
      <c r="J662" s="4">
        <f>Traffic!D660-Table1[[#This Row],[List of Senders]]</f>
        <v>66097</v>
      </c>
      <c r="K662" s="4">
        <f>Table1[[#This Row],[List of Senders]]-Table1[[#This Row],[Amount Entry]]</f>
        <v>26227</v>
      </c>
      <c r="L662" s="4">
        <f>Table1[[#This Row],[Amount Entry]]-Table1[[#This Row],[UPI PIN Page]]</f>
        <v>12552</v>
      </c>
      <c r="M662" s="4">
        <f>Table1[[#This Row],[UPI PIN Page]]-Table1[[#This Row],[Successful Trasfers]]</f>
        <v>5275</v>
      </c>
      <c r="N662" s="6">
        <f>IFERROR((Table1[[#This Row],[Successful Trasfers]]-G655)/G655, "")</f>
        <v>8.2179499950194249E-3</v>
      </c>
      <c r="O662" s="6">
        <f t="shared" si="30"/>
        <v>-2.4330539543713159</v>
      </c>
      <c r="P662" s="6"/>
    </row>
    <row r="663" spans="3:16" hidden="1" x14ac:dyDescent="0.3">
      <c r="C663" s="1">
        <f t="shared" si="32"/>
        <v>44125</v>
      </c>
      <c r="D663">
        <v>63198</v>
      </c>
      <c r="E663">
        <v>36035</v>
      </c>
      <c r="F663">
        <v>24997</v>
      </c>
      <c r="G663">
        <v>19627</v>
      </c>
      <c r="H663" s="1">
        <f t="shared" si="31"/>
        <v>44118</v>
      </c>
      <c r="I663" s="4">
        <f>Traffic!D661-Traffic!D654</f>
        <v>547</v>
      </c>
      <c r="J663" s="4">
        <f>Traffic!D661-Table1[[#This Row],[List of Senders]]</f>
        <v>67539</v>
      </c>
      <c r="K663" s="4">
        <f>Table1[[#This Row],[List of Senders]]-Table1[[#This Row],[Amount Entry]]</f>
        <v>27163</v>
      </c>
      <c r="L663" s="4">
        <f>Table1[[#This Row],[Amount Entry]]-Table1[[#This Row],[UPI PIN Page]]</f>
        <v>11038</v>
      </c>
      <c r="M663" s="4">
        <f>Table1[[#This Row],[UPI PIN Page]]-Table1[[#This Row],[Successful Trasfers]]</f>
        <v>5370</v>
      </c>
      <c r="N663" s="6">
        <f>IFERROR((Table1[[#This Row],[Successful Trasfers]]-G656)/G656, "")</f>
        <v>-1.6289093825180432E-2</v>
      </c>
      <c r="O663" s="6">
        <f t="shared" si="30"/>
        <v>-2.4224016059581341</v>
      </c>
      <c r="P663" s="6"/>
    </row>
    <row r="664" spans="3:16" hidden="1" x14ac:dyDescent="0.3">
      <c r="C664" s="1">
        <f t="shared" si="32"/>
        <v>44126</v>
      </c>
      <c r="D664">
        <v>64510</v>
      </c>
      <c r="E664">
        <v>37757</v>
      </c>
      <c r="F664">
        <v>26022</v>
      </c>
      <c r="G664">
        <v>20396</v>
      </c>
      <c r="H664" s="1">
        <f t="shared" si="31"/>
        <v>44119</v>
      </c>
      <c r="I664" s="4">
        <f>Traffic!D662-Traffic!D655</f>
        <v>-196</v>
      </c>
      <c r="J664" s="4">
        <f>Traffic!D662-Table1[[#This Row],[List of Senders]]</f>
        <v>65761</v>
      </c>
      <c r="K664" s="4">
        <f>Table1[[#This Row],[List of Senders]]-Table1[[#This Row],[Amount Entry]]</f>
        <v>26753</v>
      </c>
      <c r="L664" s="4">
        <f>Table1[[#This Row],[Amount Entry]]-Table1[[#This Row],[UPI PIN Page]]</f>
        <v>11735</v>
      </c>
      <c r="M664" s="4">
        <f>Table1[[#This Row],[UPI PIN Page]]-Table1[[#This Row],[Successful Trasfers]]</f>
        <v>5626</v>
      </c>
      <c r="N664" s="6">
        <f>IFERROR((Table1[[#This Row],[Successful Trasfers]]-G657)/G657, "")</f>
        <v>1.1104501288915328E-2</v>
      </c>
      <c r="O664" s="6">
        <f t="shared" si="30"/>
        <v>-2.4144008015964733</v>
      </c>
      <c r="P664" s="6"/>
    </row>
    <row r="665" spans="3:16" hidden="1" x14ac:dyDescent="0.3">
      <c r="C665" s="1">
        <f t="shared" si="32"/>
        <v>44127</v>
      </c>
      <c r="D665">
        <v>64333</v>
      </c>
      <c r="E665">
        <v>37834</v>
      </c>
      <c r="F665">
        <v>25821</v>
      </c>
      <c r="G665">
        <v>20599</v>
      </c>
      <c r="H665" s="1">
        <f t="shared" si="31"/>
        <v>44120</v>
      </c>
      <c r="I665" s="4">
        <f>Traffic!D663-Traffic!D656</f>
        <v>584</v>
      </c>
      <c r="J665" s="4">
        <f>Traffic!D663-Table1[[#This Row],[List of Senders]]</f>
        <v>66347</v>
      </c>
      <c r="K665" s="4">
        <f>Table1[[#This Row],[List of Senders]]-Table1[[#This Row],[Amount Entry]]</f>
        <v>26499</v>
      </c>
      <c r="L665" s="4">
        <f>Table1[[#This Row],[Amount Entry]]-Table1[[#This Row],[UPI PIN Page]]</f>
        <v>12013</v>
      </c>
      <c r="M665" s="4">
        <f>Table1[[#This Row],[UPI PIN Page]]-Table1[[#This Row],[Successful Trasfers]]</f>
        <v>5222</v>
      </c>
      <c r="N665" s="6">
        <f>IFERROR((Table1[[#This Row],[Successful Trasfers]]-G658)/G658, "")</f>
        <v>2.7996806068469906E-2</v>
      </c>
      <c r="O665" s="6">
        <f t="shared" si="30"/>
        <v>-2.403472704434821</v>
      </c>
      <c r="P665" s="6"/>
    </row>
    <row r="666" spans="3:16" hidden="1" x14ac:dyDescent="0.3">
      <c r="C666" s="1">
        <f t="shared" si="32"/>
        <v>44128</v>
      </c>
      <c r="D666">
        <v>62450</v>
      </c>
      <c r="E666">
        <v>36264</v>
      </c>
      <c r="F666">
        <v>24315</v>
      </c>
      <c r="G666">
        <v>19138</v>
      </c>
      <c r="H666" s="1">
        <f t="shared" si="31"/>
        <v>44121</v>
      </c>
      <c r="I666" s="4">
        <f>Traffic!D664-Traffic!D657</f>
        <v>367</v>
      </c>
      <c r="J666" s="4">
        <f>Traffic!D664-Table1[[#This Row],[List of Senders]]</f>
        <v>68173</v>
      </c>
      <c r="K666" s="4">
        <f>Table1[[#This Row],[List of Senders]]-Table1[[#This Row],[Amount Entry]]</f>
        <v>26186</v>
      </c>
      <c r="L666" s="4">
        <f>Table1[[#This Row],[Amount Entry]]-Table1[[#This Row],[UPI PIN Page]]</f>
        <v>11949</v>
      </c>
      <c r="M666" s="4">
        <f>Table1[[#This Row],[UPI PIN Page]]-Table1[[#This Row],[Successful Trasfers]]</f>
        <v>5177</v>
      </c>
      <c r="N666" s="6">
        <f>IFERROR((Table1[[#This Row],[Successful Trasfers]]-G659)/G659, "")</f>
        <v>-5.7659165887045151E-2</v>
      </c>
      <c r="O666" s="6">
        <f t="shared" si="30"/>
        <v>-2.3925760043259285</v>
      </c>
      <c r="P666" s="6"/>
    </row>
    <row r="667" spans="3:16" hidden="1" x14ac:dyDescent="0.3">
      <c r="C667" s="1">
        <f t="shared" si="32"/>
        <v>44129</v>
      </c>
      <c r="D667">
        <v>63570</v>
      </c>
      <c r="E667">
        <v>37137</v>
      </c>
      <c r="F667">
        <v>25535</v>
      </c>
      <c r="G667">
        <v>8090</v>
      </c>
      <c r="H667" s="1">
        <f t="shared" si="31"/>
        <v>44122</v>
      </c>
      <c r="I667" s="4">
        <f>Traffic!D665-Traffic!D658</f>
        <v>-510</v>
      </c>
      <c r="J667" s="4">
        <f>Traffic!D665-Table1[[#This Row],[List of Senders]]</f>
        <v>66911</v>
      </c>
      <c r="K667" s="4">
        <f>Table1[[#This Row],[List of Senders]]-Table1[[#This Row],[Amount Entry]]</f>
        <v>26433</v>
      </c>
      <c r="L667" s="4">
        <f>Table1[[#This Row],[Amount Entry]]-Table1[[#This Row],[UPI PIN Page]]</f>
        <v>11602</v>
      </c>
      <c r="M667" s="4">
        <f>Table1[[#This Row],[UPI PIN Page]]-Table1[[#This Row],[Successful Trasfers]]</f>
        <v>17445</v>
      </c>
      <c r="N667" s="6">
        <f>IFERROR((Table1[[#This Row],[Successful Trasfers]]-G660)/G660, "")</f>
        <v>-0.59397741530740278</v>
      </c>
      <c r="O667" s="6">
        <f t="shared" si="30"/>
        <v>-2.3885549449555814</v>
      </c>
      <c r="P667" s="6"/>
    </row>
    <row r="668" spans="3:16" hidden="1" x14ac:dyDescent="0.3">
      <c r="C668" s="1">
        <f t="shared" si="32"/>
        <v>44130</v>
      </c>
      <c r="D668">
        <v>62776</v>
      </c>
      <c r="E668">
        <v>37458</v>
      </c>
      <c r="F668">
        <v>25448</v>
      </c>
      <c r="G668">
        <v>19694</v>
      </c>
      <c r="H668" s="1">
        <f t="shared" si="31"/>
        <v>44123</v>
      </c>
      <c r="I668" s="4">
        <f>Traffic!D666-Traffic!D659</f>
        <v>-415</v>
      </c>
      <c r="J668" s="4">
        <f>Traffic!D666-Table1[[#This Row],[List of Senders]]</f>
        <v>67873</v>
      </c>
      <c r="K668" s="4">
        <f>Table1[[#This Row],[List of Senders]]-Table1[[#This Row],[Amount Entry]]</f>
        <v>25318</v>
      </c>
      <c r="L668" s="4">
        <f>Table1[[#This Row],[Amount Entry]]-Table1[[#This Row],[UPI PIN Page]]</f>
        <v>12010</v>
      </c>
      <c r="M668" s="4">
        <f>Table1[[#This Row],[UPI PIN Page]]-Table1[[#This Row],[Successful Trasfers]]</f>
        <v>5754</v>
      </c>
      <c r="N668" s="6">
        <f>IFERROR((Table1[[#This Row],[Successful Trasfers]]-G661)/G661, "")</f>
        <v>-6.5966407875374237E-4</v>
      </c>
      <c r="O668" s="6">
        <f t="shared" si="30"/>
        <v>-2.3148272336502758</v>
      </c>
      <c r="P668" s="6"/>
    </row>
    <row r="669" spans="3:16" hidden="1" x14ac:dyDescent="0.3">
      <c r="C669" s="1">
        <f t="shared" si="32"/>
        <v>44131</v>
      </c>
      <c r="D669">
        <v>64003</v>
      </c>
      <c r="E669">
        <v>36929</v>
      </c>
      <c r="F669">
        <v>25144</v>
      </c>
      <c r="G669">
        <v>19418</v>
      </c>
      <c r="H669" s="1">
        <f t="shared" si="31"/>
        <v>44124</v>
      </c>
      <c r="I669" s="4">
        <f>Traffic!D667-Traffic!D660</f>
        <v>-305</v>
      </c>
      <c r="J669" s="4">
        <f>Traffic!D667-Table1[[#This Row],[List of Senders]]</f>
        <v>66086</v>
      </c>
      <c r="K669" s="4">
        <f>Table1[[#This Row],[List of Senders]]-Table1[[#This Row],[Amount Entry]]</f>
        <v>27074</v>
      </c>
      <c r="L669" s="4">
        <f>Table1[[#This Row],[Amount Entry]]-Table1[[#This Row],[UPI PIN Page]]</f>
        <v>11785</v>
      </c>
      <c r="M669" s="4">
        <f>Table1[[#This Row],[UPI PIN Page]]-Table1[[#This Row],[Successful Trasfers]]</f>
        <v>5726</v>
      </c>
      <c r="N669" s="6">
        <f>IFERROR((Table1[[#This Row],[Successful Trasfers]]-G662)/G662, "")</f>
        <v>-4.0754828829718918E-2</v>
      </c>
      <c r="O669" s="6">
        <f t="shared" si="30"/>
        <v>-2.3068430010838732</v>
      </c>
      <c r="P669" s="6"/>
    </row>
    <row r="670" spans="3:16" hidden="1" x14ac:dyDescent="0.3">
      <c r="C670" s="1">
        <f t="shared" si="32"/>
        <v>44132</v>
      </c>
      <c r="D670">
        <v>63550</v>
      </c>
      <c r="E670">
        <v>37367</v>
      </c>
      <c r="F670">
        <v>25951</v>
      </c>
      <c r="G670">
        <v>20747</v>
      </c>
      <c r="H670" s="1">
        <f t="shared" si="31"/>
        <v>44125</v>
      </c>
      <c r="I670" s="4">
        <f>Traffic!D668-Traffic!D661</f>
        <v>-296</v>
      </c>
      <c r="J670" s="4">
        <f>Traffic!D668-Table1[[#This Row],[List of Senders]]</f>
        <v>66891</v>
      </c>
      <c r="K670" s="4">
        <f>Table1[[#This Row],[List of Senders]]-Table1[[#This Row],[Amount Entry]]</f>
        <v>26183</v>
      </c>
      <c r="L670" s="4">
        <f>Table1[[#This Row],[Amount Entry]]-Table1[[#This Row],[UPI PIN Page]]</f>
        <v>11416</v>
      </c>
      <c r="M670" s="4">
        <f>Table1[[#This Row],[UPI PIN Page]]-Table1[[#This Row],[Successful Trasfers]]</f>
        <v>5204</v>
      </c>
      <c r="N670" s="6">
        <f>IFERROR((Table1[[#This Row],[Successful Trasfers]]-G663)/G663, "")</f>
        <v>5.7064248229479801E-2</v>
      </c>
      <c r="O670" s="6">
        <f t="shared" si="30"/>
        <v>-2.301150107172842</v>
      </c>
      <c r="P670" s="6"/>
    </row>
    <row r="671" spans="3:16" hidden="1" x14ac:dyDescent="0.3">
      <c r="C671" s="1">
        <f t="shared" si="32"/>
        <v>44133</v>
      </c>
      <c r="D671">
        <v>64822</v>
      </c>
      <c r="E671">
        <v>38504</v>
      </c>
      <c r="F671">
        <v>26679</v>
      </c>
      <c r="G671">
        <v>21103</v>
      </c>
      <c r="H671" s="1">
        <f t="shared" si="31"/>
        <v>44126</v>
      </c>
      <c r="I671" s="4">
        <f>Traffic!D669-Traffic!D662</f>
        <v>182</v>
      </c>
      <c r="J671" s="4">
        <f>Traffic!D669-Table1[[#This Row],[List of Senders]]</f>
        <v>65631</v>
      </c>
      <c r="K671" s="4">
        <f>Table1[[#This Row],[List of Senders]]-Table1[[#This Row],[Amount Entry]]</f>
        <v>26318</v>
      </c>
      <c r="L671" s="4">
        <f>Table1[[#This Row],[Amount Entry]]-Table1[[#This Row],[UPI PIN Page]]</f>
        <v>11825</v>
      </c>
      <c r="M671" s="4">
        <f>Table1[[#This Row],[UPI PIN Page]]-Table1[[#This Row],[Successful Trasfers]]</f>
        <v>5576</v>
      </c>
      <c r="N671" s="6">
        <f>IFERROR((Table1[[#This Row],[Successful Trasfers]]-G664)/G664, "")</f>
        <v>3.4663659541086488E-2</v>
      </c>
      <c r="O671" s="6">
        <f t="shared" si="30"/>
        <v>-2.2902956420874774</v>
      </c>
      <c r="P671" s="6"/>
    </row>
    <row r="672" spans="3:16" hidden="1" x14ac:dyDescent="0.3">
      <c r="C672" s="1">
        <f t="shared" si="32"/>
        <v>44134</v>
      </c>
      <c r="D672">
        <v>61626</v>
      </c>
      <c r="E672">
        <v>35447</v>
      </c>
      <c r="F672">
        <v>24079</v>
      </c>
      <c r="G672">
        <v>18853</v>
      </c>
      <c r="H672" s="1">
        <f t="shared" si="31"/>
        <v>44127</v>
      </c>
      <c r="I672" s="4">
        <f>Traffic!D670-Traffic!D663</f>
        <v>-225</v>
      </c>
      <c r="J672" s="4">
        <f>Traffic!D670-Table1[[#This Row],[List of Senders]]</f>
        <v>68829</v>
      </c>
      <c r="K672" s="4">
        <f>Table1[[#This Row],[List of Senders]]-Table1[[#This Row],[Amount Entry]]</f>
        <v>26179</v>
      </c>
      <c r="L672" s="4">
        <f>Table1[[#This Row],[Amount Entry]]-Table1[[#This Row],[UPI PIN Page]]</f>
        <v>11368</v>
      </c>
      <c r="M672" s="4">
        <f>Table1[[#This Row],[UPI PIN Page]]-Table1[[#This Row],[Successful Trasfers]]</f>
        <v>5226</v>
      </c>
      <c r="N672" s="6">
        <f>IFERROR((Table1[[#This Row],[Successful Trasfers]]-G665)/G665, "")</f>
        <v>-8.4761396184280788E-2</v>
      </c>
      <c r="O672" s="6">
        <f t="shared" si="30"/>
        <v>-2.2810209290851424</v>
      </c>
      <c r="P672" s="6"/>
    </row>
    <row r="673" spans="3:16" hidden="1" x14ac:dyDescent="0.3">
      <c r="C673" s="1">
        <f t="shared" si="32"/>
        <v>44135</v>
      </c>
      <c r="D673">
        <v>64044</v>
      </c>
      <c r="E673">
        <v>36684</v>
      </c>
      <c r="F673">
        <v>24996</v>
      </c>
      <c r="G673">
        <v>19589</v>
      </c>
      <c r="H673" s="1">
        <f t="shared" si="31"/>
        <v>44128</v>
      </c>
      <c r="I673" s="4">
        <f>Traffic!D671-Traffic!D664</f>
        <v>-477</v>
      </c>
      <c r="J673" s="4">
        <f>Traffic!D671-Table1[[#This Row],[List of Senders]]</f>
        <v>66102</v>
      </c>
      <c r="K673" s="4">
        <f>Table1[[#This Row],[List of Senders]]-Table1[[#This Row],[Amount Entry]]</f>
        <v>27360</v>
      </c>
      <c r="L673" s="4">
        <f>Table1[[#This Row],[Amount Entry]]-Table1[[#This Row],[UPI PIN Page]]</f>
        <v>11688</v>
      </c>
      <c r="M673" s="4">
        <f>Table1[[#This Row],[UPI PIN Page]]-Table1[[#This Row],[Successful Trasfers]]</f>
        <v>5407</v>
      </c>
      <c r="N673" s="6">
        <f>IFERROR((Table1[[#This Row],[Successful Trasfers]]-G666)/G666, "")</f>
        <v>2.3565680844393352E-2</v>
      </c>
      <c r="O673" s="6">
        <f t="shared" si="30"/>
        <v>-2.2815141832762187</v>
      </c>
      <c r="P673" s="6"/>
    </row>
    <row r="674" spans="3:16" hidden="1" x14ac:dyDescent="0.3">
      <c r="C674" s="1">
        <f t="shared" si="32"/>
        <v>44136</v>
      </c>
      <c r="D674">
        <v>63337</v>
      </c>
      <c r="E674">
        <v>37831</v>
      </c>
      <c r="F674">
        <v>26337</v>
      </c>
      <c r="G674">
        <v>20848</v>
      </c>
      <c r="H674" s="1">
        <f t="shared" si="31"/>
        <v>44129</v>
      </c>
      <c r="I674" s="4">
        <f>Traffic!D672-Traffic!D665</f>
        <v>-264</v>
      </c>
      <c r="J674" s="4">
        <f>Traffic!D672-Table1[[#This Row],[List of Senders]]</f>
        <v>66880</v>
      </c>
      <c r="K674" s="4">
        <f>Table1[[#This Row],[List of Senders]]-Table1[[#This Row],[Amount Entry]]</f>
        <v>25506</v>
      </c>
      <c r="L674" s="4">
        <f>Table1[[#This Row],[Amount Entry]]-Table1[[#This Row],[UPI PIN Page]]</f>
        <v>11494</v>
      </c>
      <c r="M674" s="4">
        <f>Table1[[#This Row],[UPI PIN Page]]-Table1[[#This Row],[Successful Trasfers]]</f>
        <v>5489</v>
      </c>
      <c r="N674" s="6">
        <f>IFERROR((Table1[[#This Row],[Successful Trasfers]]-G667)/G667, "")</f>
        <v>1.5770086526576019</v>
      </c>
      <c r="O674" s="6">
        <f t="shared" si="30"/>
        <v>-2.2741174982373842</v>
      </c>
      <c r="P674" s="6"/>
    </row>
    <row r="675" spans="3:16" hidden="1" x14ac:dyDescent="0.3">
      <c r="C675" s="1">
        <f t="shared" si="32"/>
        <v>44137</v>
      </c>
      <c r="D675">
        <v>63301</v>
      </c>
      <c r="E675">
        <v>37461</v>
      </c>
      <c r="F675">
        <v>25297</v>
      </c>
      <c r="G675">
        <v>20073</v>
      </c>
      <c r="H675" s="1">
        <f t="shared" si="31"/>
        <v>44130</v>
      </c>
      <c r="I675" s="4">
        <f>Traffic!D673-Traffic!D666</f>
        <v>382</v>
      </c>
      <c r="J675" s="4">
        <f>Traffic!D673-Table1[[#This Row],[List of Senders]]</f>
        <v>67730</v>
      </c>
      <c r="K675" s="4">
        <f>Table1[[#This Row],[List of Senders]]-Table1[[#This Row],[Amount Entry]]</f>
        <v>25840</v>
      </c>
      <c r="L675" s="4">
        <f>Table1[[#This Row],[Amount Entry]]-Table1[[#This Row],[UPI PIN Page]]</f>
        <v>12164</v>
      </c>
      <c r="M675" s="4">
        <f>Table1[[#This Row],[UPI PIN Page]]-Table1[[#This Row],[Successful Trasfers]]</f>
        <v>5224</v>
      </c>
      <c r="N675" s="6">
        <f>IFERROR((Table1[[#This Row],[Successful Trasfers]]-G668)/G668, "")</f>
        <v>1.9244439930943436E-2</v>
      </c>
      <c r="O675" s="6">
        <f t="shared" si="30"/>
        <v>-2.2633101562341693</v>
      </c>
      <c r="P675" s="6"/>
    </row>
    <row r="676" spans="3:16" hidden="1" x14ac:dyDescent="0.3">
      <c r="C676" s="1">
        <f t="shared" si="32"/>
        <v>44138</v>
      </c>
      <c r="D676">
        <v>61864</v>
      </c>
      <c r="E676">
        <v>35961</v>
      </c>
      <c r="F676">
        <v>24737</v>
      </c>
      <c r="G676">
        <v>19255</v>
      </c>
      <c r="H676" s="1">
        <f t="shared" si="31"/>
        <v>44131</v>
      </c>
      <c r="I676" s="4">
        <f>Traffic!D674-Traffic!D667</f>
        <v>234</v>
      </c>
      <c r="J676" s="4">
        <f>Traffic!D674-Table1[[#This Row],[List of Senders]]</f>
        <v>68459</v>
      </c>
      <c r="K676" s="4">
        <f>Table1[[#This Row],[List of Senders]]-Table1[[#This Row],[Amount Entry]]</f>
        <v>25903</v>
      </c>
      <c r="L676" s="4">
        <f>Table1[[#This Row],[Amount Entry]]-Table1[[#This Row],[UPI PIN Page]]</f>
        <v>11224</v>
      </c>
      <c r="M676" s="4">
        <f>Table1[[#This Row],[UPI PIN Page]]-Table1[[#This Row],[Successful Trasfers]]</f>
        <v>5482</v>
      </c>
      <c r="N676" s="6">
        <f>IFERROR((Table1[[#This Row],[Successful Trasfers]]-G669)/G669, "")</f>
        <v>-8.3942733546194248E-3</v>
      </c>
      <c r="O676" s="6">
        <f t="shared" si="30"/>
        <v>-2.2527844408532944</v>
      </c>
      <c r="P676" s="6"/>
    </row>
    <row r="677" spans="3:16" hidden="1" x14ac:dyDescent="0.3">
      <c r="C677" s="1">
        <f t="shared" si="32"/>
        <v>44139</v>
      </c>
      <c r="D677">
        <v>64683</v>
      </c>
      <c r="E677">
        <v>37535</v>
      </c>
      <c r="F677">
        <v>25621</v>
      </c>
      <c r="G677">
        <v>20132</v>
      </c>
      <c r="H677" s="1">
        <f t="shared" si="31"/>
        <v>44132</v>
      </c>
      <c r="I677" s="4">
        <f>Traffic!D675-Traffic!D668</f>
        <v>-56</v>
      </c>
      <c r="J677" s="4">
        <f>Traffic!D675-Table1[[#This Row],[List of Senders]]</f>
        <v>65702</v>
      </c>
      <c r="K677" s="4">
        <f>Table1[[#This Row],[List of Senders]]-Table1[[#This Row],[Amount Entry]]</f>
        <v>27148</v>
      </c>
      <c r="L677" s="4">
        <f>Table1[[#This Row],[Amount Entry]]-Table1[[#This Row],[UPI PIN Page]]</f>
        <v>11914</v>
      </c>
      <c r="M677" s="4">
        <f>Table1[[#This Row],[UPI PIN Page]]-Table1[[#This Row],[Successful Trasfers]]</f>
        <v>5489</v>
      </c>
      <c r="N677" s="6">
        <f>IFERROR((Table1[[#This Row],[Successful Trasfers]]-G670)/G670, "")</f>
        <v>-2.9642839928664386E-2</v>
      </c>
      <c r="O677" s="6">
        <f t="shared" si="30"/>
        <v>-2.2483870174317171</v>
      </c>
      <c r="P677" s="6"/>
    </row>
    <row r="678" spans="3:16" hidden="1" x14ac:dyDescent="0.3">
      <c r="C678" s="1">
        <f t="shared" si="32"/>
        <v>44140</v>
      </c>
      <c r="D678">
        <v>64390</v>
      </c>
      <c r="E678">
        <v>37822</v>
      </c>
      <c r="F678">
        <v>26214</v>
      </c>
      <c r="G678">
        <v>20486</v>
      </c>
      <c r="H678" s="1">
        <f t="shared" si="31"/>
        <v>44133</v>
      </c>
      <c r="I678" s="4">
        <f>Traffic!D676-Traffic!D669</f>
        <v>-239</v>
      </c>
      <c r="J678" s="4">
        <f>Traffic!D676-Table1[[#This Row],[List of Senders]]</f>
        <v>65824</v>
      </c>
      <c r="K678" s="4">
        <f>Table1[[#This Row],[List of Senders]]-Table1[[#This Row],[Amount Entry]]</f>
        <v>26568</v>
      </c>
      <c r="L678" s="4">
        <f>Table1[[#This Row],[Amount Entry]]-Table1[[#This Row],[UPI PIN Page]]</f>
        <v>11608</v>
      </c>
      <c r="M678" s="4">
        <f>Table1[[#This Row],[UPI PIN Page]]-Table1[[#This Row],[Successful Trasfers]]</f>
        <v>5728</v>
      </c>
      <c r="N678" s="6">
        <f>IFERROR((Table1[[#This Row],[Successful Trasfers]]-G671)/G671, "")</f>
        <v>-2.9237549163626024E-2</v>
      </c>
      <c r="O678" s="6">
        <f t="shared" si="30"/>
        <v>-2.2375367624592104</v>
      </c>
      <c r="P678" s="6"/>
    </row>
    <row r="679" spans="3:16" hidden="1" x14ac:dyDescent="0.3">
      <c r="C679" s="1">
        <f t="shared" si="32"/>
        <v>44141</v>
      </c>
      <c r="D679">
        <v>64244</v>
      </c>
      <c r="E679">
        <v>38128</v>
      </c>
      <c r="F679">
        <v>26171</v>
      </c>
      <c r="G679">
        <v>20722</v>
      </c>
      <c r="H679" s="1">
        <f t="shared" si="31"/>
        <v>44134</v>
      </c>
      <c r="I679" s="4">
        <f>Traffic!D677-Traffic!D670</f>
        <v>43</v>
      </c>
      <c r="J679" s="4">
        <f>Traffic!D677-Table1[[#This Row],[List of Senders]]</f>
        <v>66254</v>
      </c>
      <c r="K679" s="4">
        <f>Table1[[#This Row],[List of Senders]]-Table1[[#This Row],[Amount Entry]]</f>
        <v>26116</v>
      </c>
      <c r="L679" s="4">
        <f>Table1[[#This Row],[Amount Entry]]-Table1[[#This Row],[UPI PIN Page]]</f>
        <v>11957</v>
      </c>
      <c r="M679" s="4">
        <f>Table1[[#This Row],[UPI PIN Page]]-Table1[[#This Row],[Successful Trasfers]]</f>
        <v>5449</v>
      </c>
      <c r="N679" s="6">
        <f>IFERROR((Table1[[#This Row],[Successful Trasfers]]-G672)/G672, "")</f>
        <v>9.9135416114146294E-2</v>
      </c>
      <c r="O679" s="6">
        <f t="shared" si="30"/>
        <v>-2.2258996922707444</v>
      </c>
      <c r="P679" s="6"/>
    </row>
    <row r="680" spans="3:16" hidden="1" x14ac:dyDescent="0.3">
      <c r="C680" s="1">
        <f t="shared" si="32"/>
        <v>44142</v>
      </c>
      <c r="D680">
        <v>62021</v>
      </c>
      <c r="E680">
        <v>36679</v>
      </c>
      <c r="F680">
        <v>24853</v>
      </c>
      <c r="G680">
        <v>19305</v>
      </c>
      <c r="H680" s="1">
        <f t="shared" si="31"/>
        <v>44135</v>
      </c>
      <c r="I680" s="4">
        <f>Traffic!D678-Traffic!D671</f>
        <v>316</v>
      </c>
      <c r="J680" s="4">
        <f>Traffic!D678-Table1[[#This Row],[List of Senders]]</f>
        <v>68441</v>
      </c>
      <c r="K680" s="4">
        <f>Table1[[#This Row],[List of Senders]]-Table1[[#This Row],[Amount Entry]]</f>
        <v>25342</v>
      </c>
      <c r="L680" s="4">
        <f>Table1[[#This Row],[Amount Entry]]-Table1[[#This Row],[UPI PIN Page]]</f>
        <v>11826</v>
      </c>
      <c r="M680" s="4">
        <f>Table1[[#This Row],[UPI PIN Page]]-Table1[[#This Row],[Successful Trasfers]]</f>
        <v>5548</v>
      </c>
      <c r="N680" s="6">
        <f>IFERROR((Table1[[#This Row],[Successful Trasfers]]-G673)/G673, "")</f>
        <v>-1.4497932513145132E-2</v>
      </c>
      <c r="O680" s="6">
        <f t="shared" si="30"/>
        <v>-2.2144046266534301</v>
      </c>
      <c r="P680" s="6"/>
    </row>
    <row r="681" spans="3:16" hidden="1" x14ac:dyDescent="0.3">
      <c r="C681" s="1">
        <f t="shared" si="32"/>
        <v>44143</v>
      </c>
      <c r="D681">
        <v>65220</v>
      </c>
      <c r="E681">
        <v>38571</v>
      </c>
      <c r="F681">
        <v>26559</v>
      </c>
      <c r="G681">
        <v>20532</v>
      </c>
      <c r="H681" s="1">
        <f t="shared" si="31"/>
        <v>44136</v>
      </c>
      <c r="I681" s="4">
        <f>Traffic!D679-Traffic!D672</f>
        <v>434</v>
      </c>
      <c r="J681" s="4">
        <f>Traffic!D679-Table1[[#This Row],[List of Senders]]</f>
        <v>65431</v>
      </c>
      <c r="K681" s="4">
        <f>Table1[[#This Row],[List of Senders]]-Table1[[#This Row],[Amount Entry]]</f>
        <v>26649</v>
      </c>
      <c r="L681" s="4">
        <f>Table1[[#This Row],[Amount Entry]]-Table1[[#This Row],[UPI PIN Page]]</f>
        <v>12012</v>
      </c>
      <c r="M681" s="4">
        <f>Table1[[#This Row],[UPI PIN Page]]-Table1[[#This Row],[Successful Trasfers]]</f>
        <v>6027</v>
      </c>
      <c r="N681" s="6">
        <f>IFERROR((Table1[[#This Row],[Successful Trasfers]]-G674)/G674, "")</f>
        <v>-1.5157329240214889E-2</v>
      </c>
      <c r="O681" s="6">
        <f t="shared" si="30"/>
        <v>-2.2092827743660242</v>
      </c>
      <c r="P681" s="6"/>
    </row>
    <row r="682" spans="3:16" hidden="1" x14ac:dyDescent="0.3">
      <c r="C682" s="1">
        <f t="shared" si="32"/>
        <v>44144</v>
      </c>
      <c r="D682">
        <v>61273</v>
      </c>
      <c r="E682">
        <v>34943</v>
      </c>
      <c r="F682">
        <v>24323</v>
      </c>
      <c r="G682">
        <v>19203</v>
      </c>
      <c r="H682" s="1">
        <f t="shared" si="31"/>
        <v>44137</v>
      </c>
      <c r="I682" s="4">
        <f>Traffic!D680-Traffic!D673</f>
        <v>-717</v>
      </c>
      <c r="J682" s="4">
        <f>Traffic!D680-Table1[[#This Row],[List of Senders]]</f>
        <v>69041</v>
      </c>
      <c r="K682" s="4">
        <f>Table1[[#This Row],[List of Senders]]-Table1[[#This Row],[Amount Entry]]</f>
        <v>26330</v>
      </c>
      <c r="L682" s="4">
        <f>Table1[[#This Row],[Amount Entry]]-Table1[[#This Row],[UPI PIN Page]]</f>
        <v>10620</v>
      </c>
      <c r="M682" s="4">
        <f>Table1[[#This Row],[UPI PIN Page]]-Table1[[#This Row],[Successful Trasfers]]</f>
        <v>5120</v>
      </c>
      <c r="N682" s="6">
        <f>IFERROR((Table1[[#This Row],[Successful Trasfers]]-G675)/G675, "")</f>
        <v>-4.3341802421162756E-2</v>
      </c>
      <c r="O682" s="6">
        <f t="shared" si="30"/>
        <v>-2.1974499243211509</v>
      </c>
      <c r="P682" s="6"/>
    </row>
    <row r="683" spans="3:16" hidden="1" x14ac:dyDescent="0.3">
      <c r="C683" s="1">
        <f t="shared" si="32"/>
        <v>44145</v>
      </c>
      <c r="D683">
        <v>64179</v>
      </c>
      <c r="E683">
        <v>16491</v>
      </c>
      <c r="F683">
        <v>11274</v>
      </c>
      <c r="G683">
        <v>8861</v>
      </c>
      <c r="H683" s="1">
        <f t="shared" si="31"/>
        <v>44138</v>
      </c>
      <c r="I683" s="4">
        <f>Traffic!D681-Traffic!D674</f>
        <v>176</v>
      </c>
      <c r="J683" s="4">
        <f>Traffic!D681-Table1[[#This Row],[List of Senders]]</f>
        <v>66320</v>
      </c>
      <c r="K683" s="4">
        <f>Table1[[#This Row],[List of Senders]]-Table1[[#This Row],[Amount Entry]]</f>
        <v>47688</v>
      </c>
      <c r="L683" s="4">
        <f>Table1[[#This Row],[Amount Entry]]-Table1[[#This Row],[UPI PIN Page]]</f>
        <v>5217</v>
      </c>
      <c r="M683" s="4">
        <f>Table1[[#This Row],[UPI PIN Page]]-Table1[[#This Row],[Successful Trasfers]]</f>
        <v>2413</v>
      </c>
      <c r="N683" s="6">
        <f>IFERROR((Table1[[#This Row],[Successful Trasfers]]-G676)/G676, "")</f>
        <v>-0.53980784211893018</v>
      </c>
      <c r="O683" s="6">
        <f t="shared" si="30"/>
        <v>-2.193328812402644</v>
      </c>
      <c r="P683" s="6"/>
    </row>
    <row r="684" spans="3:16" hidden="1" x14ac:dyDescent="0.3">
      <c r="C684" s="1">
        <f t="shared" si="32"/>
        <v>44146</v>
      </c>
      <c r="D684">
        <v>63591</v>
      </c>
      <c r="E684">
        <v>37296</v>
      </c>
      <c r="F684">
        <v>25491</v>
      </c>
      <c r="G684">
        <v>20099</v>
      </c>
      <c r="H684" s="1">
        <f t="shared" si="31"/>
        <v>44139</v>
      </c>
      <c r="I684" s="4">
        <f>Traffic!D682-Traffic!D675</f>
        <v>113</v>
      </c>
      <c r="J684" s="4">
        <f>Traffic!D682-Table1[[#This Row],[List of Senders]]</f>
        <v>66907</v>
      </c>
      <c r="K684" s="4">
        <f>Table1[[#This Row],[List of Senders]]-Table1[[#This Row],[Amount Entry]]</f>
        <v>26295</v>
      </c>
      <c r="L684" s="4">
        <f>Table1[[#This Row],[Amount Entry]]-Table1[[#This Row],[UPI PIN Page]]</f>
        <v>11805</v>
      </c>
      <c r="M684" s="4">
        <f>Table1[[#This Row],[UPI PIN Page]]-Table1[[#This Row],[Successful Trasfers]]</f>
        <v>5392</v>
      </c>
      <c r="N684" s="6">
        <f>IFERROR((Table1[[#This Row],[Successful Trasfers]]-G677)/G677, "")</f>
        <v>-1.6391814027419034E-3</v>
      </c>
      <c r="O684" s="6">
        <f t="shared" si="30"/>
        <v>-2.1098800745852562</v>
      </c>
      <c r="P684" s="6"/>
    </row>
    <row r="685" spans="3:16" hidden="1" x14ac:dyDescent="0.3">
      <c r="C685" s="1">
        <f t="shared" si="32"/>
        <v>44147</v>
      </c>
      <c r="D685">
        <v>65028</v>
      </c>
      <c r="E685">
        <v>37560</v>
      </c>
      <c r="F685">
        <v>25582</v>
      </c>
      <c r="G685">
        <v>27654</v>
      </c>
      <c r="H685" s="1">
        <f t="shared" si="31"/>
        <v>44140</v>
      </c>
      <c r="I685" s="4">
        <f>Traffic!D683-Traffic!D676</f>
        <v>234</v>
      </c>
      <c r="J685" s="4">
        <f>Traffic!D683-Table1[[#This Row],[List of Senders]]</f>
        <v>65420</v>
      </c>
      <c r="K685" s="4">
        <f>Table1[[#This Row],[List of Senders]]-Table1[[#This Row],[Amount Entry]]</f>
        <v>27468</v>
      </c>
      <c r="L685" s="4">
        <f>Table1[[#This Row],[Amount Entry]]-Table1[[#This Row],[UPI PIN Page]]</f>
        <v>11978</v>
      </c>
      <c r="M685" s="4">
        <f>Table1[[#This Row],[UPI PIN Page]]-Table1[[#This Row],[Successful Trasfers]]</f>
        <v>-2072</v>
      </c>
      <c r="N685" s="6">
        <f>IFERROR((Table1[[#This Row],[Successful Trasfers]]-G678)/G678, "")</f>
        <v>0.34989749096944256</v>
      </c>
      <c r="O685" s="6">
        <f t="shared" si="30"/>
        <v>-2.0991963588630917</v>
      </c>
      <c r="P685" s="6"/>
    </row>
    <row r="686" spans="3:16" hidden="1" x14ac:dyDescent="0.3">
      <c r="C686" s="1">
        <f t="shared" si="32"/>
        <v>44148</v>
      </c>
      <c r="D686">
        <v>62006</v>
      </c>
      <c r="E686">
        <v>36471</v>
      </c>
      <c r="F686">
        <v>24679</v>
      </c>
      <c r="G686">
        <v>19471</v>
      </c>
      <c r="H686" s="1">
        <f t="shared" si="31"/>
        <v>44141</v>
      </c>
      <c r="I686" s="4">
        <f>Traffic!D684-Traffic!D677</f>
        <v>-423</v>
      </c>
      <c r="J686" s="4">
        <f>Traffic!D684-Table1[[#This Row],[List of Senders]]</f>
        <v>68069</v>
      </c>
      <c r="K686" s="4">
        <f>Table1[[#This Row],[List of Senders]]-Table1[[#This Row],[Amount Entry]]</f>
        <v>25535</v>
      </c>
      <c r="L686" s="4">
        <f>Table1[[#This Row],[Amount Entry]]-Table1[[#This Row],[UPI PIN Page]]</f>
        <v>11792</v>
      </c>
      <c r="M686" s="4">
        <f>Table1[[#This Row],[UPI PIN Page]]-Table1[[#This Row],[Successful Trasfers]]</f>
        <v>5208</v>
      </c>
      <c r="N686" s="6">
        <f>IFERROR((Table1[[#This Row],[Successful Trasfers]]-G679)/G679, "")</f>
        <v>-6.0370620596467521E-2</v>
      </c>
      <c r="O686" s="6">
        <f t="shared" si="30"/>
        <v>-2.6308217714007274</v>
      </c>
      <c r="P686" s="6"/>
    </row>
    <row r="687" spans="3:16" hidden="1" x14ac:dyDescent="0.3">
      <c r="C687" s="1">
        <f t="shared" si="32"/>
        <v>44149</v>
      </c>
      <c r="D687">
        <v>63756</v>
      </c>
      <c r="E687">
        <v>38164</v>
      </c>
      <c r="F687">
        <v>26688</v>
      </c>
      <c r="G687">
        <v>20741</v>
      </c>
      <c r="H687" s="1">
        <f t="shared" si="31"/>
        <v>44142</v>
      </c>
      <c r="I687" s="4">
        <f>Traffic!D685-Traffic!D678</f>
        <v>-320</v>
      </c>
      <c r="J687" s="4">
        <f>Traffic!D685-Table1[[#This Row],[List of Senders]]</f>
        <v>66386</v>
      </c>
      <c r="K687" s="4">
        <f>Table1[[#This Row],[List of Senders]]-Table1[[#This Row],[Amount Entry]]</f>
        <v>25592</v>
      </c>
      <c r="L687" s="4">
        <f>Table1[[#This Row],[Amount Entry]]-Table1[[#This Row],[UPI PIN Page]]</f>
        <v>11476</v>
      </c>
      <c r="M687" s="4">
        <f>Table1[[#This Row],[UPI PIN Page]]-Table1[[#This Row],[Successful Trasfers]]</f>
        <v>5947</v>
      </c>
      <c r="N687" s="6">
        <f>IFERROR((Table1[[#This Row],[Successful Trasfers]]-G680)/G680, "")</f>
        <v>7.4384874384874386E-2</v>
      </c>
      <c r="O687" s="6">
        <f t="shared" si="30"/>
        <v>-2.6225597514868739</v>
      </c>
      <c r="P687" s="6"/>
    </row>
    <row r="688" spans="3:16" hidden="1" x14ac:dyDescent="0.3">
      <c r="C688" s="1">
        <f t="shared" si="32"/>
        <v>44150</v>
      </c>
      <c r="D688">
        <v>61728</v>
      </c>
      <c r="E688">
        <v>36376</v>
      </c>
      <c r="F688">
        <v>24571</v>
      </c>
      <c r="G688">
        <v>19386</v>
      </c>
      <c r="H688" s="1">
        <f t="shared" si="31"/>
        <v>44143</v>
      </c>
      <c r="I688" s="4">
        <f>Traffic!D686-Traffic!D679</f>
        <v>268</v>
      </c>
      <c r="J688" s="4">
        <f>Traffic!D686-Table1[[#This Row],[List of Senders]]</f>
        <v>69191</v>
      </c>
      <c r="K688" s="4">
        <f>Table1[[#This Row],[List of Senders]]-Table1[[#This Row],[Amount Entry]]</f>
        <v>25352</v>
      </c>
      <c r="L688" s="4">
        <f>Table1[[#This Row],[Amount Entry]]-Table1[[#This Row],[UPI PIN Page]]</f>
        <v>11805</v>
      </c>
      <c r="M688" s="4">
        <f>Table1[[#This Row],[UPI PIN Page]]-Table1[[#This Row],[Successful Trasfers]]</f>
        <v>5185</v>
      </c>
      <c r="N688" s="6">
        <f>IFERROR((Table1[[#This Row],[Successful Trasfers]]-G681)/G681, "")</f>
        <v>-5.5815312682641727E-2</v>
      </c>
      <c r="O688" s="6">
        <f t="shared" si="30"/>
        <v>-2.6104881837410487</v>
      </c>
      <c r="P688" s="6"/>
    </row>
    <row r="689" spans="3:16" hidden="1" x14ac:dyDescent="0.3">
      <c r="C689" s="1">
        <f t="shared" si="32"/>
        <v>44151</v>
      </c>
      <c r="D689">
        <v>64845</v>
      </c>
      <c r="E689">
        <v>38025</v>
      </c>
      <c r="F689">
        <v>26537</v>
      </c>
      <c r="G689">
        <v>20985</v>
      </c>
      <c r="H689" s="1">
        <f t="shared" si="31"/>
        <v>44144</v>
      </c>
      <c r="I689" s="4">
        <f>Traffic!D687-Traffic!D680</f>
        <v>-75</v>
      </c>
      <c r="J689" s="4">
        <f>Traffic!D687-Table1[[#This Row],[List of Senders]]</f>
        <v>65394</v>
      </c>
      <c r="K689" s="4">
        <f>Table1[[#This Row],[List of Senders]]-Table1[[#This Row],[Amount Entry]]</f>
        <v>26820</v>
      </c>
      <c r="L689" s="4">
        <f>Table1[[#This Row],[Amount Entry]]-Table1[[#This Row],[UPI PIN Page]]</f>
        <v>11488</v>
      </c>
      <c r="M689" s="4">
        <f>Table1[[#This Row],[UPI PIN Page]]-Table1[[#This Row],[Successful Trasfers]]</f>
        <v>5552</v>
      </c>
      <c r="N689" s="6">
        <f>IFERROR((Table1[[#This Row],[Successful Trasfers]]-G682)/G682, "")</f>
        <v>9.2798000312451182E-2</v>
      </c>
      <c r="O689" s="6">
        <f t="shared" si="30"/>
        <v>-2.6030415609235487</v>
      </c>
      <c r="P689" s="6"/>
    </row>
    <row r="690" spans="3:16" hidden="1" x14ac:dyDescent="0.3">
      <c r="C690" s="1">
        <f t="shared" si="32"/>
        <v>44152</v>
      </c>
      <c r="D690">
        <v>64483</v>
      </c>
      <c r="E690">
        <v>38302</v>
      </c>
      <c r="F690">
        <v>26141</v>
      </c>
      <c r="G690">
        <v>20643</v>
      </c>
      <c r="H690" s="1">
        <f t="shared" si="31"/>
        <v>44145</v>
      </c>
      <c r="I690" s="4">
        <f>Traffic!D688-Traffic!D681</f>
        <v>379</v>
      </c>
      <c r="J690" s="4">
        <f>Traffic!D688-Table1[[#This Row],[List of Senders]]</f>
        <v>66395</v>
      </c>
      <c r="K690" s="4">
        <f>Table1[[#This Row],[List of Senders]]-Table1[[#This Row],[Amount Entry]]</f>
        <v>26181</v>
      </c>
      <c r="L690" s="4">
        <f>Table1[[#This Row],[Amount Entry]]-Table1[[#This Row],[UPI PIN Page]]</f>
        <v>12161</v>
      </c>
      <c r="M690" s="4">
        <f>Table1[[#This Row],[UPI PIN Page]]-Table1[[#This Row],[Successful Trasfers]]</f>
        <v>5498</v>
      </c>
      <c r="N690" s="6">
        <f>IFERROR((Table1[[#This Row],[Successful Trasfers]]-G683)/G683, "")</f>
        <v>1.3296467667306173</v>
      </c>
      <c r="O690" s="6">
        <f t="shared" si="30"/>
        <v>-2.5926983253236262</v>
      </c>
      <c r="P690" s="6"/>
    </row>
    <row r="691" spans="3:16" hidden="1" x14ac:dyDescent="0.3">
      <c r="C691" s="1">
        <f t="shared" si="32"/>
        <v>44153</v>
      </c>
      <c r="D691">
        <v>63123</v>
      </c>
      <c r="E691">
        <v>37413</v>
      </c>
      <c r="F691">
        <v>25770</v>
      </c>
      <c r="G691">
        <v>20056</v>
      </c>
      <c r="H691" s="1">
        <f t="shared" si="31"/>
        <v>44146</v>
      </c>
      <c r="I691" s="4">
        <f>Traffic!D689-Traffic!D682</f>
        <v>-186</v>
      </c>
      <c r="J691" s="4">
        <f>Traffic!D689-Table1[[#This Row],[List of Senders]]</f>
        <v>67189</v>
      </c>
      <c r="K691" s="4">
        <f>Table1[[#This Row],[List of Senders]]-Table1[[#This Row],[Amount Entry]]</f>
        <v>25710</v>
      </c>
      <c r="L691" s="4">
        <f>Table1[[#This Row],[Amount Entry]]-Table1[[#This Row],[UPI PIN Page]]</f>
        <v>11643</v>
      </c>
      <c r="M691" s="4">
        <f>Table1[[#This Row],[UPI PIN Page]]-Table1[[#This Row],[Successful Trasfers]]</f>
        <v>5714</v>
      </c>
      <c r="N691" s="6">
        <f>IFERROR((Table1[[#This Row],[Successful Trasfers]]-G684)/G684, "")</f>
        <v>-2.1394099208915866E-3</v>
      </c>
      <c r="O691" s="6">
        <f t="shared" si="30"/>
        <v>-2.5799193341254032</v>
      </c>
      <c r="P691" s="6"/>
    </row>
    <row r="692" spans="3:16" hidden="1" x14ac:dyDescent="0.3">
      <c r="C692" s="1">
        <f t="shared" si="32"/>
        <v>44154</v>
      </c>
      <c r="D692">
        <v>63118</v>
      </c>
      <c r="E692">
        <v>36924</v>
      </c>
      <c r="F692">
        <v>25433</v>
      </c>
      <c r="G692">
        <v>19677</v>
      </c>
      <c r="H692" s="1">
        <f t="shared" si="31"/>
        <v>44147</v>
      </c>
      <c r="I692" s="4">
        <f>Traffic!D690-Traffic!D683</f>
        <v>-118</v>
      </c>
      <c r="J692" s="4">
        <f>Traffic!D690-Table1[[#This Row],[List of Senders]]</f>
        <v>67212</v>
      </c>
      <c r="K692" s="4">
        <f>Table1[[#This Row],[List of Senders]]-Table1[[#This Row],[Amount Entry]]</f>
        <v>26194</v>
      </c>
      <c r="L692" s="4">
        <f>Table1[[#This Row],[Amount Entry]]-Table1[[#This Row],[UPI PIN Page]]</f>
        <v>11491</v>
      </c>
      <c r="M692" s="4">
        <f>Table1[[#This Row],[UPI PIN Page]]-Table1[[#This Row],[Successful Trasfers]]</f>
        <v>5756</v>
      </c>
      <c r="N692" s="6">
        <f>IFERROR((Table1[[#This Row],[Successful Trasfers]]-G685)/G685, "")</f>
        <v>-0.28845736602299848</v>
      </c>
      <c r="O692" s="6">
        <f t="shared" si="30"/>
        <v>-2.5669554532700518</v>
      </c>
      <c r="P692" s="6"/>
    </row>
    <row r="693" spans="3:16" hidden="1" x14ac:dyDescent="0.3">
      <c r="C693" s="1">
        <f t="shared" si="32"/>
        <v>44155</v>
      </c>
      <c r="D693">
        <v>63154</v>
      </c>
      <c r="E693">
        <v>37759</v>
      </c>
      <c r="F693">
        <v>26087</v>
      </c>
      <c r="G693">
        <v>9116</v>
      </c>
      <c r="H693" s="1">
        <f t="shared" si="31"/>
        <v>44148</v>
      </c>
      <c r="I693" s="4">
        <f>Traffic!D691-Traffic!D684</f>
        <v>247</v>
      </c>
      <c r="J693" s="4">
        <f>Traffic!D691-Table1[[#This Row],[List of Senders]]</f>
        <v>67168</v>
      </c>
      <c r="K693" s="4">
        <f>Table1[[#This Row],[List of Senders]]-Table1[[#This Row],[Amount Entry]]</f>
        <v>25395</v>
      </c>
      <c r="L693" s="4">
        <f>Table1[[#This Row],[Amount Entry]]-Table1[[#This Row],[UPI PIN Page]]</f>
        <v>11672</v>
      </c>
      <c r="M693" s="4">
        <f>Table1[[#This Row],[UPI PIN Page]]-Table1[[#This Row],[Successful Trasfers]]</f>
        <v>16971</v>
      </c>
      <c r="N693" s="6">
        <f>IFERROR((Table1[[#This Row],[Successful Trasfers]]-G686)/G686, "")</f>
        <v>-0.53181654768630271</v>
      </c>
      <c r="O693" s="6">
        <f t="shared" si="30"/>
        <v>-2.5562598900273494</v>
      </c>
      <c r="P693" s="6"/>
    </row>
    <row r="694" spans="3:16" hidden="1" x14ac:dyDescent="0.3">
      <c r="C694" s="1">
        <f t="shared" si="32"/>
        <v>44156</v>
      </c>
      <c r="D694">
        <v>63062</v>
      </c>
      <c r="E694">
        <v>36191</v>
      </c>
      <c r="F694">
        <v>24783</v>
      </c>
      <c r="G694">
        <v>19568</v>
      </c>
      <c r="H694" s="1">
        <f t="shared" si="31"/>
        <v>44149</v>
      </c>
      <c r="I694" s="4">
        <f>Traffic!D692-Traffic!D685</f>
        <v>666</v>
      </c>
      <c r="J694" s="4">
        <f>Traffic!D692-Table1[[#This Row],[List of Senders]]</f>
        <v>67746</v>
      </c>
      <c r="K694" s="4">
        <f>Table1[[#This Row],[List of Senders]]-Table1[[#This Row],[Amount Entry]]</f>
        <v>26871</v>
      </c>
      <c r="L694" s="4">
        <f>Table1[[#This Row],[Amount Entry]]-Table1[[#This Row],[UPI PIN Page]]</f>
        <v>11408</v>
      </c>
      <c r="M694" s="4">
        <f>Table1[[#This Row],[UPI PIN Page]]-Table1[[#This Row],[Successful Trasfers]]</f>
        <v>5215</v>
      </c>
      <c r="N694" s="6">
        <f>IFERROR((Table1[[#This Row],[Successful Trasfers]]-G687)/G687, "")</f>
        <v>-5.6554650209729523E-2</v>
      </c>
      <c r="O694" s="6">
        <f t="shared" si="30"/>
        <v>-2.4935821105065306</v>
      </c>
      <c r="P694" s="6"/>
    </row>
    <row r="695" spans="3:16" hidden="1" x14ac:dyDescent="0.3">
      <c r="C695" s="1">
        <f t="shared" si="32"/>
        <v>44157</v>
      </c>
      <c r="D695">
        <v>62441</v>
      </c>
      <c r="E695">
        <v>35685</v>
      </c>
      <c r="F695">
        <v>24519</v>
      </c>
      <c r="G695">
        <v>18943</v>
      </c>
      <c r="H695" s="1">
        <f t="shared" si="31"/>
        <v>44150</v>
      </c>
      <c r="I695" s="4">
        <f>Traffic!D693-Traffic!D686</f>
        <v>-315</v>
      </c>
      <c r="J695" s="4">
        <f>Traffic!D693-Table1[[#This Row],[List of Senders]]</f>
        <v>68163</v>
      </c>
      <c r="K695" s="4">
        <f>Table1[[#This Row],[List of Senders]]-Table1[[#This Row],[Amount Entry]]</f>
        <v>26756</v>
      </c>
      <c r="L695" s="4">
        <f>Table1[[#This Row],[Amount Entry]]-Table1[[#This Row],[UPI PIN Page]]</f>
        <v>11166</v>
      </c>
      <c r="M695" s="4">
        <f>Table1[[#This Row],[UPI PIN Page]]-Table1[[#This Row],[Successful Trasfers]]</f>
        <v>5576</v>
      </c>
      <c r="N695" s="6">
        <f>IFERROR((Table1[[#This Row],[Successful Trasfers]]-G688)/G688, "")</f>
        <v>-2.2851542350149592E-2</v>
      </c>
      <c r="O695" s="6">
        <f t="shared" si="30"/>
        <v>-2.4848445452124448</v>
      </c>
      <c r="P695" s="6"/>
    </row>
    <row r="696" spans="3:16" hidden="1" x14ac:dyDescent="0.3">
      <c r="C696" s="1">
        <f t="shared" si="32"/>
        <v>44158</v>
      </c>
      <c r="D696">
        <v>64224</v>
      </c>
      <c r="E696">
        <v>38450</v>
      </c>
      <c r="F696">
        <v>26142</v>
      </c>
      <c r="G696">
        <v>20145</v>
      </c>
      <c r="H696" s="1">
        <f t="shared" si="31"/>
        <v>44151</v>
      </c>
      <c r="I696" s="4">
        <f>Traffic!D694-Traffic!D687</f>
        <v>140</v>
      </c>
      <c r="J696" s="4">
        <f>Traffic!D694-Table1[[#This Row],[List of Senders]]</f>
        <v>66155</v>
      </c>
      <c r="K696" s="4">
        <f>Table1[[#This Row],[List of Senders]]-Table1[[#This Row],[Amount Entry]]</f>
        <v>25774</v>
      </c>
      <c r="L696" s="4">
        <f>Table1[[#This Row],[Amount Entry]]-Table1[[#This Row],[UPI PIN Page]]</f>
        <v>12308</v>
      </c>
      <c r="M696" s="4">
        <f>Table1[[#This Row],[UPI PIN Page]]-Table1[[#This Row],[Successful Trasfers]]</f>
        <v>5997</v>
      </c>
      <c r="N696" s="6">
        <f>IFERROR((Table1[[#This Row],[Successful Trasfers]]-G689)/G689, "")</f>
        <v>-4.0028591851322376E-2</v>
      </c>
      <c r="O696" s="6">
        <f t="shared" si="30"/>
        <v>-2.4855184046230021</v>
      </c>
      <c r="P696" s="6"/>
    </row>
    <row r="697" spans="3:16" hidden="1" x14ac:dyDescent="0.3">
      <c r="C697" s="1">
        <f t="shared" si="32"/>
        <v>44159</v>
      </c>
      <c r="D697">
        <v>62694</v>
      </c>
      <c r="E697">
        <v>37334</v>
      </c>
      <c r="F697">
        <v>25148</v>
      </c>
      <c r="G697">
        <v>19474</v>
      </c>
      <c r="H697" s="1">
        <f t="shared" si="31"/>
        <v>44152</v>
      </c>
      <c r="I697" s="4">
        <f>Traffic!D695-Traffic!D688</f>
        <v>-618</v>
      </c>
      <c r="J697" s="4">
        <f>Traffic!D695-Table1[[#This Row],[List of Senders]]</f>
        <v>67566</v>
      </c>
      <c r="K697" s="4">
        <f>Table1[[#This Row],[List of Senders]]-Table1[[#This Row],[Amount Entry]]</f>
        <v>25360</v>
      </c>
      <c r="L697" s="4">
        <f>Table1[[#This Row],[Amount Entry]]-Table1[[#This Row],[UPI PIN Page]]</f>
        <v>12186</v>
      </c>
      <c r="M697" s="4">
        <f>Table1[[#This Row],[UPI PIN Page]]-Table1[[#This Row],[Successful Trasfers]]</f>
        <v>5674</v>
      </c>
      <c r="N697" s="6">
        <f>IFERROR((Table1[[#This Row],[Successful Trasfers]]-G690)/G690, "")</f>
        <v>-5.6629365886741272E-2</v>
      </c>
      <c r="O697" s="6">
        <f t="shared" si="30"/>
        <v>-2.4721907742177742</v>
      </c>
      <c r="P697" s="6"/>
    </row>
    <row r="698" spans="3:16" hidden="1" x14ac:dyDescent="0.3">
      <c r="C698" s="1">
        <f t="shared" si="32"/>
        <v>44160</v>
      </c>
      <c r="D698">
        <v>63267</v>
      </c>
      <c r="E698">
        <v>37909</v>
      </c>
      <c r="F698">
        <v>25592</v>
      </c>
      <c r="G698">
        <v>20386</v>
      </c>
      <c r="H698" s="1">
        <f t="shared" si="31"/>
        <v>44153</v>
      </c>
      <c r="I698" s="4">
        <f>Traffic!D696-Traffic!D689</f>
        <v>352</v>
      </c>
      <c r="J698" s="4">
        <f>Traffic!D696-Table1[[#This Row],[List of Senders]]</f>
        <v>67397</v>
      </c>
      <c r="K698" s="4">
        <f>Table1[[#This Row],[List of Senders]]-Table1[[#This Row],[Amount Entry]]</f>
        <v>25358</v>
      </c>
      <c r="L698" s="4">
        <f>Table1[[#This Row],[Amount Entry]]-Table1[[#This Row],[UPI PIN Page]]</f>
        <v>12317</v>
      </c>
      <c r="M698" s="4">
        <f>Table1[[#This Row],[UPI PIN Page]]-Table1[[#This Row],[Successful Trasfers]]</f>
        <v>5206</v>
      </c>
      <c r="N698" s="6">
        <f>IFERROR((Table1[[#This Row],[Successful Trasfers]]-G691)/G691, "")</f>
        <v>1.6453928998803352E-2</v>
      </c>
      <c r="O698" s="6">
        <f t="shared" si="30"/>
        <v>-2.4644980569491977</v>
      </c>
      <c r="P698" s="6"/>
    </row>
    <row r="699" spans="3:16" hidden="1" x14ac:dyDescent="0.3">
      <c r="C699" s="1">
        <f t="shared" si="32"/>
        <v>44161</v>
      </c>
      <c r="D699">
        <v>63192</v>
      </c>
      <c r="E699">
        <v>37694</v>
      </c>
      <c r="F699">
        <v>26374</v>
      </c>
      <c r="G699">
        <v>20956</v>
      </c>
      <c r="H699" s="1">
        <f t="shared" si="31"/>
        <v>44154</v>
      </c>
      <c r="I699" s="4">
        <f>Traffic!D697-Traffic!D690</f>
        <v>125</v>
      </c>
      <c r="J699" s="4">
        <f>Traffic!D697-Table1[[#This Row],[List of Senders]]</f>
        <v>67263</v>
      </c>
      <c r="K699" s="4">
        <f>Table1[[#This Row],[List of Senders]]-Table1[[#This Row],[Amount Entry]]</f>
        <v>25498</v>
      </c>
      <c r="L699" s="4">
        <f>Table1[[#This Row],[Amount Entry]]-Table1[[#This Row],[UPI PIN Page]]</f>
        <v>11320</v>
      </c>
      <c r="M699" s="4">
        <f>Table1[[#This Row],[UPI PIN Page]]-Table1[[#This Row],[Successful Trasfers]]</f>
        <v>5418</v>
      </c>
      <c r="N699" s="6">
        <f>IFERROR((Table1[[#This Row],[Successful Trasfers]]-G692)/G692, "")</f>
        <v>6.4999745896224023E-2</v>
      </c>
      <c r="O699" s="6">
        <f t="shared" si="30"/>
        <v>-2.4505298828306525</v>
      </c>
      <c r="P699" s="6"/>
    </row>
    <row r="700" spans="3:16" hidden="1" x14ac:dyDescent="0.3">
      <c r="C700" s="1">
        <f t="shared" si="32"/>
        <v>44162</v>
      </c>
      <c r="D700">
        <v>63557</v>
      </c>
      <c r="E700">
        <v>36360</v>
      </c>
      <c r="F700">
        <v>24535</v>
      </c>
      <c r="G700">
        <v>19605</v>
      </c>
      <c r="H700" s="1">
        <f t="shared" si="31"/>
        <v>44155</v>
      </c>
      <c r="I700" s="4">
        <f>Traffic!D698-Traffic!D691</f>
        <v>-108</v>
      </c>
      <c r="J700" s="4">
        <f>Traffic!D698-Table1[[#This Row],[List of Senders]]</f>
        <v>66657</v>
      </c>
      <c r="K700" s="4">
        <f>Table1[[#This Row],[List of Senders]]-Table1[[#This Row],[Amount Entry]]</f>
        <v>27197</v>
      </c>
      <c r="L700" s="4">
        <f>Table1[[#This Row],[Amount Entry]]-Table1[[#This Row],[UPI PIN Page]]</f>
        <v>11825</v>
      </c>
      <c r="M700" s="4">
        <f>Table1[[#This Row],[UPI PIN Page]]-Table1[[#This Row],[Successful Trasfers]]</f>
        <v>4930</v>
      </c>
      <c r="N700" s="6">
        <f>IFERROR((Table1[[#This Row],[Successful Trasfers]]-G693)/G693, "")</f>
        <v>1.1506143045195261</v>
      </c>
      <c r="O700" s="6">
        <f t="shared" si="30"/>
        <v>-2.4391275210336851</v>
      </c>
      <c r="P700" s="6"/>
    </row>
    <row r="701" spans="3:16" hidden="1" x14ac:dyDescent="0.3">
      <c r="C701" s="1">
        <f t="shared" si="32"/>
        <v>44163</v>
      </c>
      <c r="D701">
        <v>61449</v>
      </c>
      <c r="E701">
        <v>35032</v>
      </c>
      <c r="F701">
        <v>23541</v>
      </c>
      <c r="G701">
        <v>18832</v>
      </c>
      <c r="H701" s="1">
        <f t="shared" si="31"/>
        <v>44156</v>
      </c>
      <c r="I701" s="4">
        <f>Traffic!D699-Traffic!D692</f>
        <v>-287</v>
      </c>
      <c r="J701" s="4">
        <f>Traffic!D699-Table1[[#This Row],[List of Senders]]</f>
        <v>69072</v>
      </c>
      <c r="K701" s="4">
        <f>Table1[[#This Row],[List of Senders]]-Table1[[#This Row],[Amount Entry]]</f>
        <v>26417</v>
      </c>
      <c r="L701" s="4">
        <f>Table1[[#This Row],[Amount Entry]]-Table1[[#This Row],[UPI PIN Page]]</f>
        <v>11491</v>
      </c>
      <c r="M701" s="4">
        <f>Table1[[#This Row],[UPI PIN Page]]-Table1[[#This Row],[Successful Trasfers]]</f>
        <v>4709</v>
      </c>
      <c r="N701" s="6">
        <f>IFERROR((Table1[[#This Row],[Successful Trasfers]]-G694)/G694, "")</f>
        <v>-3.761242845461979E-2</v>
      </c>
      <c r="O701" s="6">
        <f t="shared" si="30"/>
        <v>-2.4295943236048925</v>
      </c>
      <c r="P701" s="6"/>
    </row>
    <row r="702" spans="3:16" hidden="1" x14ac:dyDescent="0.3">
      <c r="C702" s="1">
        <f t="shared" si="32"/>
        <v>44164</v>
      </c>
      <c r="D702">
        <v>65164</v>
      </c>
      <c r="E702">
        <v>38609</v>
      </c>
      <c r="F702">
        <v>36588</v>
      </c>
      <c r="G702">
        <v>28608</v>
      </c>
      <c r="H702" s="1">
        <f t="shared" si="31"/>
        <v>44157</v>
      </c>
      <c r="I702" s="4">
        <f>Traffic!D700-Traffic!D693</f>
        <v>-196</v>
      </c>
      <c r="J702" s="4">
        <f>Traffic!D700-Table1[[#This Row],[List of Senders]]</f>
        <v>65244</v>
      </c>
      <c r="K702" s="4">
        <f>Table1[[#This Row],[List of Senders]]-Table1[[#This Row],[Amount Entry]]</f>
        <v>26555</v>
      </c>
      <c r="L702" s="4">
        <f>Table1[[#This Row],[Amount Entry]]-Table1[[#This Row],[UPI PIN Page]]</f>
        <v>2021</v>
      </c>
      <c r="M702" s="4">
        <f>Table1[[#This Row],[UPI PIN Page]]-Table1[[#This Row],[Successful Trasfers]]</f>
        <v>7980</v>
      </c>
      <c r="N702" s="6">
        <f>IFERROR((Table1[[#This Row],[Successful Trasfers]]-G695)/G695, "")</f>
        <v>0.51021485509159059</v>
      </c>
      <c r="O702" s="6">
        <f t="shared" si="30"/>
        <v>-2.432033166001629</v>
      </c>
      <c r="P702" s="6"/>
    </row>
    <row r="703" spans="3:16" hidden="1" x14ac:dyDescent="0.3">
      <c r="C703" s="1">
        <f t="shared" si="32"/>
        <v>44165</v>
      </c>
      <c r="D703">
        <v>61591</v>
      </c>
      <c r="E703">
        <v>35297</v>
      </c>
      <c r="F703">
        <v>24545</v>
      </c>
      <c r="G703">
        <v>19628</v>
      </c>
      <c r="H703" s="1">
        <f t="shared" si="31"/>
        <v>44158</v>
      </c>
      <c r="I703" s="4">
        <f>Traffic!D701-Traffic!D694</f>
        <v>-27</v>
      </c>
      <c r="J703" s="4">
        <f>Traffic!D701-Table1[[#This Row],[List of Senders]]</f>
        <v>68761</v>
      </c>
      <c r="K703" s="4">
        <f>Table1[[#This Row],[List of Senders]]-Table1[[#This Row],[Amount Entry]]</f>
        <v>26294</v>
      </c>
      <c r="L703" s="4">
        <f>Table1[[#This Row],[Amount Entry]]-Table1[[#This Row],[UPI PIN Page]]</f>
        <v>10752</v>
      </c>
      <c r="M703" s="4">
        <f>Table1[[#This Row],[UPI PIN Page]]-Table1[[#This Row],[Successful Trasfers]]</f>
        <v>4917</v>
      </c>
      <c r="N703" s="6">
        <f>IFERROR((Table1[[#This Row],[Successful Trasfers]]-G696)/G696, "")</f>
        <v>-2.5663936460660213E-2</v>
      </c>
      <c r="O703" s="6">
        <f t="shared" si="30"/>
        <v>-3.6155251367886896</v>
      </c>
      <c r="P703" s="6"/>
    </row>
    <row r="704" spans="3:16" hidden="1" x14ac:dyDescent="0.3">
      <c r="C704" s="1">
        <f t="shared" si="32"/>
        <v>44166</v>
      </c>
      <c r="D704">
        <v>64230</v>
      </c>
      <c r="E704">
        <v>37413</v>
      </c>
      <c r="F704">
        <v>25291</v>
      </c>
      <c r="G704">
        <v>19886</v>
      </c>
      <c r="H704" s="1">
        <f t="shared" si="31"/>
        <v>44159</v>
      </c>
      <c r="I704" s="4">
        <f>Traffic!D702-Traffic!D695</f>
        <v>-106</v>
      </c>
      <c r="J704" s="4">
        <f>Traffic!D702-Table1[[#This Row],[List of Senders]]</f>
        <v>65924</v>
      </c>
      <c r="K704" s="4">
        <f>Table1[[#This Row],[List of Senders]]-Table1[[#This Row],[Amount Entry]]</f>
        <v>26817</v>
      </c>
      <c r="L704" s="4">
        <f>Table1[[#This Row],[Amount Entry]]-Table1[[#This Row],[UPI PIN Page]]</f>
        <v>12122</v>
      </c>
      <c r="M704" s="4">
        <f>Table1[[#This Row],[UPI PIN Page]]-Table1[[#This Row],[Successful Trasfers]]</f>
        <v>5405</v>
      </c>
      <c r="N704" s="6">
        <f>IFERROR((Table1[[#This Row],[Successful Trasfers]]-G697)/G697, "")</f>
        <v>2.1156413679778167E-2</v>
      </c>
      <c r="O704" s="6">
        <f t="shared" si="30"/>
        <v>-3.6000373392383009</v>
      </c>
      <c r="P704" s="6"/>
    </row>
    <row r="705" spans="3:16" hidden="1" x14ac:dyDescent="0.3">
      <c r="C705" s="1">
        <f t="shared" si="32"/>
        <v>44167</v>
      </c>
      <c r="D705">
        <v>64432</v>
      </c>
      <c r="E705">
        <v>37950</v>
      </c>
      <c r="F705">
        <v>26458</v>
      </c>
      <c r="G705">
        <v>20819</v>
      </c>
      <c r="H705" s="1">
        <f t="shared" si="31"/>
        <v>44160</v>
      </c>
      <c r="I705" s="4">
        <f>Traffic!D703-Traffic!D696</f>
        <v>111</v>
      </c>
      <c r="J705" s="4">
        <f>Traffic!D703-Table1[[#This Row],[List of Senders]]</f>
        <v>66343</v>
      </c>
      <c r="K705" s="4">
        <f>Table1[[#This Row],[List of Senders]]-Table1[[#This Row],[Amount Entry]]</f>
        <v>26482</v>
      </c>
      <c r="L705" s="4">
        <f>Table1[[#This Row],[Amount Entry]]-Table1[[#This Row],[UPI PIN Page]]</f>
        <v>11492</v>
      </c>
      <c r="M705" s="4">
        <f>Table1[[#This Row],[UPI PIN Page]]-Table1[[#This Row],[Successful Trasfers]]</f>
        <v>5639</v>
      </c>
      <c r="N705" s="6">
        <f>IFERROR((Table1[[#This Row],[Successful Trasfers]]-G698)/G698, "")</f>
        <v>2.1240066712449719E-2</v>
      </c>
      <c r="O705" s="6">
        <f t="shared" si="30"/>
        <v>-3.5825624129793501</v>
      </c>
      <c r="P705" s="6"/>
    </row>
    <row r="706" spans="3:16" hidden="1" x14ac:dyDescent="0.3">
      <c r="C706" s="1">
        <f t="shared" si="32"/>
        <v>44168</v>
      </c>
      <c r="D706">
        <v>63634</v>
      </c>
      <c r="E706">
        <v>37454</v>
      </c>
      <c r="F706">
        <v>26075</v>
      </c>
      <c r="G706">
        <v>20296</v>
      </c>
      <c r="H706" s="1">
        <f t="shared" si="31"/>
        <v>44161</v>
      </c>
      <c r="I706" s="4">
        <f>Traffic!D704-Traffic!D697</f>
        <v>264</v>
      </c>
      <c r="J706" s="4">
        <f>Traffic!D704-Table1[[#This Row],[List of Senders]]</f>
        <v>67085</v>
      </c>
      <c r="K706" s="4">
        <f>Table1[[#This Row],[List of Senders]]-Table1[[#This Row],[Amount Entry]]</f>
        <v>26180</v>
      </c>
      <c r="L706" s="4">
        <f>Table1[[#This Row],[Amount Entry]]-Table1[[#This Row],[UPI PIN Page]]</f>
        <v>11379</v>
      </c>
      <c r="M706" s="4">
        <f>Table1[[#This Row],[UPI PIN Page]]-Table1[[#This Row],[Successful Trasfers]]</f>
        <v>5779</v>
      </c>
      <c r="N706" s="6">
        <f>IFERROR((Table1[[#This Row],[Successful Trasfers]]-G699)/G699, "")</f>
        <v>-3.1494560030540179E-2</v>
      </c>
      <c r="O706" s="6">
        <f t="shared" si="30"/>
        <v>-3.5716367773300131</v>
      </c>
      <c r="P706" s="6"/>
    </row>
    <row r="707" spans="3:16" hidden="1" x14ac:dyDescent="0.3">
      <c r="C707" s="1">
        <f t="shared" si="32"/>
        <v>44169</v>
      </c>
      <c r="D707">
        <v>62555</v>
      </c>
      <c r="E707">
        <v>36087</v>
      </c>
      <c r="F707">
        <v>25116</v>
      </c>
      <c r="G707">
        <v>19957</v>
      </c>
      <c r="H707" s="1">
        <f t="shared" si="31"/>
        <v>44162</v>
      </c>
      <c r="I707" s="4">
        <f>Traffic!D705-Traffic!D698</f>
        <v>737</v>
      </c>
      <c r="J707" s="4">
        <f>Traffic!D705-Table1[[#This Row],[List of Senders]]</f>
        <v>68396</v>
      </c>
      <c r="K707" s="4">
        <f>Table1[[#This Row],[List of Senders]]-Table1[[#This Row],[Amount Entry]]</f>
        <v>26468</v>
      </c>
      <c r="L707" s="4">
        <f>Table1[[#This Row],[Amount Entry]]-Table1[[#This Row],[UPI PIN Page]]</f>
        <v>10971</v>
      </c>
      <c r="M707" s="4">
        <f>Table1[[#This Row],[UPI PIN Page]]-Table1[[#This Row],[Successful Trasfers]]</f>
        <v>5159</v>
      </c>
      <c r="N707" s="6">
        <f>IFERROR((Table1[[#This Row],[Successful Trasfers]]-G700)/G700, "")</f>
        <v>1.7954603417495538E-2</v>
      </c>
      <c r="O707" s="6">
        <f t="shared" si="30"/>
        <v>-3.5541546811779261</v>
      </c>
      <c r="P707" s="6"/>
    </row>
    <row r="708" spans="3:16" hidden="1" x14ac:dyDescent="0.3">
      <c r="C708" s="1">
        <f t="shared" si="32"/>
        <v>44170</v>
      </c>
      <c r="D708">
        <v>63723</v>
      </c>
      <c r="E708">
        <v>36481</v>
      </c>
      <c r="F708">
        <v>24869</v>
      </c>
      <c r="G708">
        <v>19653</v>
      </c>
      <c r="H708" s="1">
        <f t="shared" si="31"/>
        <v>44163</v>
      </c>
      <c r="I708" s="4">
        <f>Traffic!D706-Traffic!D699</f>
        <v>435</v>
      </c>
      <c r="J708" s="4">
        <f>Traffic!D706-Table1[[#This Row],[List of Senders]]</f>
        <v>67233</v>
      </c>
      <c r="K708" s="4">
        <f>Table1[[#This Row],[List of Senders]]-Table1[[#This Row],[Amount Entry]]</f>
        <v>27242</v>
      </c>
      <c r="L708" s="4">
        <f>Table1[[#This Row],[Amount Entry]]-Table1[[#This Row],[UPI PIN Page]]</f>
        <v>11612</v>
      </c>
      <c r="M708" s="4">
        <f>Table1[[#This Row],[UPI PIN Page]]-Table1[[#This Row],[Successful Trasfers]]</f>
        <v>5216</v>
      </c>
      <c r="N708" s="6">
        <f>IFERROR((Table1[[#This Row],[Successful Trasfers]]-G701)/G701, "")</f>
        <v>4.3596006796941374E-2</v>
      </c>
      <c r="O708" s="6">
        <f t="shared" ref="O708:O771" si="33">SKEW(G708:G1521)</f>
        <v>-3.5360942590228785</v>
      </c>
      <c r="P708" s="6"/>
    </row>
    <row r="709" spans="3:16" hidden="1" x14ac:dyDescent="0.3">
      <c r="C709" s="1">
        <f t="shared" si="32"/>
        <v>44171</v>
      </c>
      <c r="D709">
        <v>35456</v>
      </c>
      <c r="E709">
        <v>21071</v>
      </c>
      <c r="F709">
        <v>14686</v>
      </c>
      <c r="G709">
        <v>11490</v>
      </c>
      <c r="H709" s="1">
        <f t="shared" ref="H709:H772" si="34">C709-7</f>
        <v>44164</v>
      </c>
      <c r="I709" s="4">
        <f>Traffic!D707-Traffic!D700</f>
        <v>-57362</v>
      </c>
      <c r="J709" s="4">
        <f>Traffic!D707-Table1[[#This Row],[List of Senders]]</f>
        <v>37590</v>
      </c>
      <c r="K709" s="4">
        <f>Table1[[#This Row],[List of Senders]]-Table1[[#This Row],[Amount Entry]]</f>
        <v>14385</v>
      </c>
      <c r="L709" s="4">
        <f>Table1[[#This Row],[Amount Entry]]-Table1[[#This Row],[UPI PIN Page]]</f>
        <v>6385</v>
      </c>
      <c r="M709" s="4">
        <f>Table1[[#This Row],[UPI PIN Page]]-Table1[[#This Row],[Successful Trasfers]]</f>
        <v>3196</v>
      </c>
      <c r="N709" s="6">
        <f>IFERROR((Table1[[#This Row],[Successful Trasfers]]-G702)/G702, "")</f>
        <v>-0.59836409395973156</v>
      </c>
      <c r="O709" s="6">
        <f t="shared" si="33"/>
        <v>-3.5198060948670977</v>
      </c>
      <c r="P709" s="6"/>
    </row>
    <row r="710" spans="3:16" hidden="1" x14ac:dyDescent="0.3">
      <c r="C710" s="1">
        <f t="shared" ref="C710:C773" si="35">C709+1</f>
        <v>44172</v>
      </c>
      <c r="D710">
        <v>63155</v>
      </c>
      <c r="E710">
        <v>36604</v>
      </c>
      <c r="F710">
        <v>25048</v>
      </c>
      <c r="G710">
        <v>19905</v>
      </c>
      <c r="H710" s="1">
        <f t="shared" si="34"/>
        <v>44165</v>
      </c>
      <c r="I710" s="4">
        <f>Traffic!D708-Traffic!D701</f>
        <v>513</v>
      </c>
      <c r="J710" s="4">
        <f>Traffic!D708-Table1[[#This Row],[List of Senders]]</f>
        <v>67710</v>
      </c>
      <c r="K710" s="4">
        <f>Table1[[#This Row],[List of Senders]]-Table1[[#This Row],[Amount Entry]]</f>
        <v>26551</v>
      </c>
      <c r="L710" s="4">
        <f>Table1[[#This Row],[Amount Entry]]-Table1[[#This Row],[UPI PIN Page]]</f>
        <v>11556</v>
      </c>
      <c r="M710" s="4">
        <f>Table1[[#This Row],[UPI PIN Page]]-Table1[[#This Row],[Successful Trasfers]]</f>
        <v>5143</v>
      </c>
      <c r="N710" s="6">
        <f>IFERROR((Table1[[#This Row],[Successful Trasfers]]-G703)/G703, "")</f>
        <v>1.4112492357856124E-2</v>
      </c>
      <c r="O710" s="6">
        <f t="shared" si="33"/>
        <v>-3.8095244286084124</v>
      </c>
      <c r="P710" s="6"/>
    </row>
    <row r="711" spans="3:16" hidden="1" x14ac:dyDescent="0.3">
      <c r="C711" s="1">
        <f t="shared" si="35"/>
        <v>44173</v>
      </c>
      <c r="D711">
        <v>63342</v>
      </c>
      <c r="E711">
        <v>36757</v>
      </c>
      <c r="F711">
        <v>25060</v>
      </c>
      <c r="G711">
        <v>19509</v>
      </c>
      <c r="H711" s="1">
        <f t="shared" si="34"/>
        <v>44166</v>
      </c>
      <c r="I711" s="4">
        <f>Traffic!D709-Traffic!D702</f>
        <v>235</v>
      </c>
      <c r="J711" s="4">
        <f>Traffic!D709-Table1[[#This Row],[List of Senders]]</f>
        <v>67047</v>
      </c>
      <c r="K711" s="4">
        <f>Table1[[#This Row],[List of Senders]]-Table1[[#This Row],[Amount Entry]]</f>
        <v>26585</v>
      </c>
      <c r="L711" s="4">
        <f>Table1[[#This Row],[Amount Entry]]-Table1[[#This Row],[UPI PIN Page]]</f>
        <v>11697</v>
      </c>
      <c r="M711" s="4">
        <f>Table1[[#This Row],[UPI PIN Page]]-Table1[[#This Row],[Successful Trasfers]]</f>
        <v>5551</v>
      </c>
      <c r="N711" s="6">
        <f>IFERROR((Table1[[#This Row],[Successful Trasfers]]-G704)/G704, "")</f>
        <v>-1.8958060947400181E-2</v>
      </c>
      <c r="O711" s="6">
        <f t="shared" si="33"/>
        <v>-3.7903911873889102</v>
      </c>
      <c r="P711" s="6"/>
    </row>
    <row r="712" spans="3:16" hidden="1" x14ac:dyDescent="0.3">
      <c r="C712" s="1">
        <f t="shared" si="35"/>
        <v>44174</v>
      </c>
      <c r="D712">
        <v>62003</v>
      </c>
      <c r="E712">
        <v>36253</v>
      </c>
      <c r="F712">
        <v>25097</v>
      </c>
      <c r="G712">
        <v>20034</v>
      </c>
      <c r="H712" s="1">
        <f t="shared" si="34"/>
        <v>44167</v>
      </c>
      <c r="I712" s="4">
        <f>Traffic!D710-Traffic!D703</f>
        <v>-76</v>
      </c>
      <c r="J712" s="4">
        <f>Traffic!D710-Table1[[#This Row],[List of Senders]]</f>
        <v>68696</v>
      </c>
      <c r="K712" s="4">
        <f>Table1[[#This Row],[List of Senders]]-Table1[[#This Row],[Amount Entry]]</f>
        <v>25750</v>
      </c>
      <c r="L712" s="4">
        <f>Table1[[#This Row],[Amount Entry]]-Table1[[#This Row],[UPI PIN Page]]</f>
        <v>11156</v>
      </c>
      <c r="M712" s="4">
        <f>Table1[[#This Row],[UPI PIN Page]]-Table1[[#This Row],[Successful Trasfers]]</f>
        <v>5063</v>
      </c>
      <c r="N712" s="6">
        <f>IFERROR((Table1[[#This Row],[Successful Trasfers]]-G705)/G705, "")</f>
        <v>-3.7705941687881266E-2</v>
      </c>
      <c r="O712" s="6">
        <f t="shared" si="33"/>
        <v>-3.7751872631284922</v>
      </c>
      <c r="P712" s="6"/>
    </row>
    <row r="713" spans="3:16" hidden="1" x14ac:dyDescent="0.3">
      <c r="C713" s="1">
        <f t="shared" si="35"/>
        <v>44175</v>
      </c>
      <c r="D713">
        <v>61843</v>
      </c>
      <c r="E713">
        <v>35368</v>
      </c>
      <c r="F713">
        <v>23792</v>
      </c>
      <c r="G713">
        <v>18740</v>
      </c>
      <c r="H713" s="1">
        <f t="shared" si="34"/>
        <v>44168</v>
      </c>
      <c r="I713" s="4">
        <f>Traffic!D711-Traffic!D704</f>
        <v>-495</v>
      </c>
      <c r="J713" s="4">
        <f>Traffic!D711-Table1[[#This Row],[List of Senders]]</f>
        <v>68381</v>
      </c>
      <c r="K713" s="4">
        <f>Table1[[#This Row],[List of Senders]]-Table1[[#This Row],[Amount Entry]]</f>
        <v>26475</v>
      </c>
      <c r="L713" s="4">
        <f>Table1[[#This Row],[Amount Entry]]-Table1[[#This Row],[UPI PIN Page]]</f>
        <v>11576</v>
      </c>
      <c r="M713" s="4">
        <f>Table1[[#This Row],[UPI PIN Page]]-Table1[[#This Row],[Successful Trasfers]]</f>
        <v>5052</v>
      </c>
      <c r="N713" s="6">
        <f>IFERROR((Table1[[#This Row],[Successful Trasfers]]-G706)/G706, "")</f>
        <v>-7.6665352778872681E-2</v>
      </c>
      <c r="O713" s="6">
        <f t="shared" si="33"/>
        <v>-3.7554579465865259</v>
      </c>
      <c r="P713" s="6"/>
    </row>
    <row r="714" spans="3:16" hidden="1" x14ac:dyDescent="0.3">
      <c r="C714" s="1">
        <f t="shared" si="35"/>
        <v>44176</v>
      </c>
      <c r="D714">
        <v>64044</v>
      </c>
      <c r="E714">
        <v>36594</v>
      </c>
      <c r="F714">
        <v>25059</v>
      </c>
      <c r="G714">
        <v>19398</v>
      </c>
      <c r="H714" s="1">
        <f t="shared" si="34"/>
        <v>44169</v>
      </c>
      <c r="I714" s="4">
        <f>Traffic!D712-Traffic!D705</f>
        <v>-435</v>
      </c>
      <c r="J714" s="4">
        <f>Traffic!D712-Table1[[#This Row],[List of Senders]]</f>
        <v>66472</v>
      </c>
      <c r="K714" s="4">
        <f>Table1[[#This Row],[List of Senders]]-Table1[[#This Row],[Amount Entry]]</f>
        <v>27450</v>
      </c>
      <c r="L714" s="4">
        <f>Table1[[#This Row],[Amount Entry]]-Table1[[#This Row],[UPI PIN Page]]</f>
        <v>11535</v>
      </c>
      <c r="M714" s="4">
        <f>Table1[[#This Row],[UPI PIN Page]]-Table1[[#This Row],[Successful Trasfers]]</f>
        <v>5661</v>
      </c>
      <c r="N714" s="6">
        <f>IFERROR((Table1[[#This Row],[Successful Trasfers]]-G707)/G707, "")</f>
        <v>-2.8010221977251091E-2</v>
      </c>
      <c r="O714" s="6">
        <f t="shared" si="33"/>
        <v>-3.7587901564043964</v>
      </c>
      <c r="P714" s="6"/>
    </row>
    <row r="715" spans="3:16" hidden="1" x14ac:dyDescent="0.3">
      <c r="C715" s="1">
        <f t="shared" si="35"/>
        <v>44177</v>
      </c>
      <c r="D715">
        <v>63850</v>
      </c>
      <c r="E715">
        <v>37990</v>
      </c>
      <c r="F715">
        <v>26490</v>
      </c>
      <c r="G715">
        <v>20519</v>
      </c>
      <c r="H715" s="1">
        <f t="shared" si="34"/>
        <v>44170</v>
      </c>
      <c r="I715" s="4">
        <f>Traffic!D713-Traffic!D706</f>
        <v>-887</v>
      </c>
      <c r="J715" s="4">
        <f>Traffic!D713-Table1[[#This Row],[List of Senders]]</f>
        <v>66219</v>
      </c>
      <c r="K715" s="4">
        <f>Table1[[#This Row],[List of Senders]]-Table1[[#This Row],[Amount Entry]]</f>
        <v>25860</v>
      </c>
      <c r="L715" s="4">
        <f>Table1[[#This Row],[Amount Entry]]-Table1[[#This Row],[UPI PIN Page]]</f>
        <v>11500</v>
      </c>
      <c r="M715" s="4">
        <f>Table1[[#This Row],[UPI PIN Page]]-Table1[[#This Row],[Successful Trasfers]]</f>
        <v>5971</v>
      </c>
      <c r="N715" s="6">
        <f>IFERROR((Table1[[#This Row],[Successful Trasfers]]-G708)/G708, "")</f>
        <v>4.4064519411794636E-2</v>
      </c>
      <c r="O715" s="6">
        <f t="shared" si="33"/>
        <v>-3.7452633641501913</v>
      </c>
      <c r="P715" s="6"/>
    </row>
    <row r="716" spans="3:16" hidden="1" x14ac:dyDescent="0.3">
      <c r="C716" s="1">
        <f t="shared" si="35"/>
        <v>44178</v>
      </c>
      <c r="D716">
        <v>62593</v>
      </c>
      <c r="E716">
        <v>36291</v>
      </c>
      <c r="F716">
        <v>24648</v>
      </c>
      <c r="G716">
        <v>19173</v>
      </c>
      <c r="H716" s="1">
        <f t="shared" si="34"/>
        <v>44171</v>
      </c>
      <c r="I716" s="4">
        <f>Traffic!D714-Traffic!D707</f>
        <v>57958</v>
      </c>
      <c r="J716" s="4">
        <f>Traffic!D714-Table1[[#This Row],[List of Senders]]</f>
        <v>68411</v>
      </c>
      <c r="K716" s="4">
        <f>Table1[[#This Row],[List of Senders]]-Table1[[#This Row],[Amount Entry]]</f>
        <v>26302</v>
      </c>
      <c r="L716" s="4">
        <f>Table1[[#This Row],[Amount Entry]]-Table1[[#This Row],[UPI PIN Page]]</f>
        <v>11643</v>
      </c>
      <c r="M716" s="4">
        <f>Table1[[#This Row],[UPI PIN Page]]-Table1[[#This Row],[Successful Trasfers]]</f>
        <v>5475</v>
      </c>
      <c r="N716" s="6">
        <f>IFERROR((Table1[[#This Row],[Successful Trasfers]]-G709)/G709, "")</f>
        <v>0.66866840731070498</v>
      </c>
      <c r="O716" s="6">
        <f t="shared" si="33"/>
        <v>-3.7277963163826819</v>
      </c>
      <c r="P716" s="6"/>
    </row>
    <row r="717" spans="3:16" hidden="1" x14ac:dyDescent="0.3">
      <c r="C717" s="1">
        <f t="shared" si="35"/>
        <v>44179</v>
      </c>
      <c r="D717">
        <v>64225</v>
      </c>
      <c r="E717">
        <v>37976</v>
      </c>
      <c r="F717">
        <v>25447</v>
      </c>
      <c r="G717">
        <v>20263</v>
      </c>
      <c r="H717" s="1">
        <f t="shared" si="34"/>
        <v>44172</v>
      </c>
      <c r="I717" s="4">
        <f>Traffic!D715-Traffic!D708</f>
        <v>-774</v>
      </c>
      <c r="J717" s="4">
        <f>Traffic!D715-Table1[[#This Row],[List of Senders]]</f>
        <v>65866</v>
      </c>
      <c r="K717" s="4">
        <f>Table1[[#This Row],[List of Senders]]-Table1[[#This Row],[Amount Entry]]</f>
        <v>26249</v>
      </c>
      <c r="L717" s="4">
        <f>Table1[[#This Row],[Amount Entry]]-Table1[[#This Row],[UPI PIN Page]]</f>
        <v>12529</v>
      </c>
      <c r="M717" s="4">
        <f>Table1[[#This Row],[UPI PIN Page]]-Table1[[#This Row],[Successful Trasfers]]</f>
        <v>5184</v>
      </c>
      <c r="N717" s="6">
        <f>IFERROR((Table1[[#This Row],[Successful Trasfers]]-G710)/G710, "")</f>
        <v>1.7985430796282342E-2</v>
      </c>
      <c r="O717" s="6">
        <f t="shared" si="33"/>
        <v>-3.7187315273260033</v>
      </c>
      <c r="P717" s="6"/>
    </row>
    <row r="718" spans="3:16" hidden="1" x14ac:dyDescent="0.3">
      <c r="C718" s="1">
        <f t="shared" si="35"/>
        <v>44180</v>
      </c>
      <c r="D718">
        <v>61625</v>
      </c>
      <c r="E718">
        <v>36605</v>
      </c>
      <c r="F718">
        <v>25078</v>
      </c>
      <c r="G718">
        <v>19500</v>
      </c>
      <c r="H718" s="1">
        <f t="shared" si="34"/>
        <v>44173</v>
      </c>
      <c r="I718" s="4">
        <f>Traffic!D716-Traffic!D709</f>
        <v>589</v>
      </c>
      <c r="J718" s="4">
        <f>Traffic!D716-Table1[[#This Row],[List of Senders]]</f>
        <v>69353</v>
      </c>
      <c r="K718" s="4">
        <f>Table1[[#This Row],[List of Senders]]-Table1[[#This Row],[Amount Entry]]</f>
        <v>25020</v>
      </c>
      <c r="L718" s="4">
        <f>Table1[[#This Row],[Amount Entry]]-Table1[[#This Row],[UPI PIN Page]]</f>
        <v>11527</v>
      </c>
      <c r="M718" s="4">
        <f>Table1[[#This Row],[UPI PIN Page]]-Table1[[#This Row],[Successful Trasfers]]</f>
        <v>5578</v>
      </c>
      <c r="N718" s="6">
        <f>IFERROR((Table1[[#This Row],[Successful Trasfers]]-G711)/G711, "")</f>
        <v>-4.6132554205751189E-4</v>
      </c>
      <c r="O718" s="6">
        <f t="shared" si="33"/>
        <v>-3.6986859584859006</v>
      </c>
      <c r="P718" s="6"/>
    </row>
    <row r="719" spans="3:16" hidden="1" x14ac:dyDescent="0.3">
      <c r="C719" s="1">
        <f t="shared" si="35"/>
        <v>44181</v>
      </c>
      <c r="D719">
        <v>61787</v>
      </c>
      <c r="E719">
        <v>36800</v>
      </c>
      <c r="F719">
        <v>25005</v>
      </c>
      <c r="G719">
        <v>19651</v>
      </c>
      <c r="H719" s="1">
        <f t="shared" si="34"/>
        <v>44174</v>
      </c>
      <c r="I719" s="4">
        <f>Traffic!D717-Traffic!D710</f>
        <v>289</v>
      </c>
      <c r="J719" s="4">
        <f>Traffic!D717-Table1[[#This Row],[List of Senders]]</f>
        <v>69201</v>
      </c>
      <c r="K719" s="4">
        <f>Table1[[#This Row],[List of Senders]]-Table1[[#This Row],[Amount Entry]]</f>
        <v>24987</v>
      </c>
      <c r="L719" s="4">
        <f>Table1[[#This Row],[Amount Entry]]-Table1[[#This Row],[UPI PIN Page]]</f>
        <v>11795</v>
      </c>
      <c r="M719" s="4">
        <f>Table1[[#This Row],[UPI PIN Page]]-Table1[[#This Row],[Successful Trasfers]]</f>
        <v>5354</v>
      </c>
      <c r="N719" s="6">
        <f>IFERROR((Table1[[#This Row],[Successful Trasfers]]-G712)/G712, "")</f>
        <v>-1.911750024957572E-2</v>
      </c>
      <c r="O719" s="6">
        <f t="shared" si="33"/>
        <v>-3.6829573992765514</v>
      </c>
      <c r="P719" s="6"/>
    </row>
    <row r="720" spans="3:16" hidden="1" x14ac:dyDescent="0.3">
      <c r="C720" s="1">
        <f t="shared" si="35"/>
        <v>44182</v>
      </c>
      <c r="D720">
        <v>64289</v>
      </c>
      <c r="E720">
        <v>37480</v>
      </c>
      <c r="F720">
        <v>25325</v>
      </c>
      <c r="G720">
        <v>19951</v>
      </c>
      <c r="H720" s="1">
        <f t="shared" si="34"/>
        <v>44175</v>
      </c>
      <c r="I720" s="4">
        <f>Traffic!D718-Traffic!D711</f>
        <v>472</v>
      </c>
      <c r="J720" s="4">
        <f>Traffic!D718-Table1[[#This Row],[List of Senders]]</f>
        <v>66407</v>
      </c>
      <c r="K720" s="4">
        <f>Table1[[#This Row],[List of Senders]]-Table1[[#This Row],[Amount Entry]]</f>
        <v>26809</v>
      </c>
      <c r="L720" s="4">
        <f>Table1[[#This Row],[Amount Entry]]-Table1[[#This Row],[UPI PIN Page]]</f>
        <v>12155</v>
      </c>
      <c r="M720" s="4">
        <f>Table1[[#This Row],[UPI PIN Page]]-Table1[[#This Row],[Successful Trasfers]]</f>
        <v>5374</v>
      </c>
      <c r="N720" s="6">
        <f>IFERROR((Table1[[#This Row],[Successful Trasfers]]-G713)/G713, "")</f>
        <v>6.4621131270010679E-2</v>
      </c>
      <c r="O720" s="6">
        <f t="shared" si="33"/>
        <v>-3.6650369595238068</v>
      </c>
      <c r="P720" s="6"/>
    </row>
    <row r="721" spans="3:16" hidden="1" x14ac:dyDescent="0.3">
      <c r="C721" s="1">
        <f t="shared" si="35"/>
        <v>44183</v>
      </c>
      <c r="D721">
        <v>61517</v>
      </c>
      <c r="E721">
        <v>36208</v>
      </c>
      <c r="F721">
        <v>25236</v>
      </c>
      <c r="G721">
        <v>8819</v>
      </c>
      <c r="H721" s="1">
        <f t="shared" si="34"/>
        <v>44176</v>
      </c>
      <c r="I721" s="4">
        <f>Traffic!D719-Traffic!D712</f>
        <v>38</v>
      </c>
      <c r="J721" s="4">
        <f>Traffic!D719-Table1[[#This Row],[List of Senders]]</f>
        <v>69037</v>
      </c>
      <c r="K721" s="4">
        <f>Table1[[#This Row],[List of Senders]]-Table1[[#This Row],[Amount Entry]]</f>
        <v>25309</v>
      </c>
      <c r="L721" s="4">
        <f>Table1[[#This Row],[Amount Entry]]-Table1[[#This Row],[UPI PIN Page]]</f>
        <v>10972</v>
      </c>
      <c r="M721" s="4">
        <f>Table1[[#This Row],[UPI PIN Page]]-Table1[[#This Row],[Successful Trasfers]]</f>
        <v>16417</v>
      </c>
      <c r="N721" s="6">
        <f>IFERROR((Table1[[#This Row],[Successful Trasfers]]-G714)/G714, "")</f>
        <v>-0.54536550159810293</v>
      </c>
      <c r="O721" s="6">
        <f t="shared" si="33"/>
        <v>-3.6445364281075423</v>
      </c>
      <c r="P721" s="6"/>
    </row>
    <row r="722" spans="3:16" hidden="1" x14ac:dyDescent="0.3">
      <c r="C722" s="1">
        <f t="shared" si="35"/>
        <v>44184</v>
      </c>
      <c r="D722">
        <v>65043</v>
      </c>
      <c r="E722">
        <v>37692</v>
      </c>
      <c r="F722">
        <v>25607</v>
      </c>
      <c r="G722">
        <v>7535</v>
      </c>
      <c r="H722" s="1">
        <f t="shared" si="34"/>
        <v>44177</v>
      </c>
      <c r="I722" s="4">
        <f>Traffic!D720-Traffic!D713</f>
        <v>358</v>
      </c>
      <c r="J722" s="4">
        <f>Traffic!D720-Table1[[#This Row],[List of Senders]]</f>
        <v>65384</v>
      </c>
      <c r="K722" s="4">
        <f>Table1[[#This Row],[List of Senders]]-Table1[[#This Row],[Amount Entry]]</f>
        <v>27351</v>
      </c>
      <c r="L722" s="4">
        <f>Table1[[#This Row],[Amount Entry]]-Table1[[#This Row],[UPI PIN Page]]</f>
        <v>12085</v>
      </c>
      <c r="M722" s="4">
        <f>Table1[[#This Row],[UPI PIN Page]]-Table1[[#This Row],[Successful Trasfers]]</f>
        <v>18072</v>
      </c>
      <c r="N722" s="6">
        <f>IFERROR((Table1[[#This Row],[Successful Trasfers]]-G715)/G715, "")</f>
        <v>-0.63277937521321703</v>
      </c>
      <c r="O722" s="6">
        <f t="shared" si="33"/>
        <v>-3.744095092451007</v>
      </c>
      <c r="P722" s="6"/>
    </row>
    <row r="723" spans="3:16" hidden="1" x14ac:dyDescent="0.3">
      <c r="C723" s="1">
        <f t="shared" si="35"/>
        <v>44185</v>
      </c>
      <c r="D723">
        <v>55414</v>
      </c>
      <c r="E723">
        <v>31791</v>
      </c>
      <c r="F723">
        <v>22091</v>
      </c>
      <c r="G723">
        <v>17317</v>
      </c>
      <c r="H723" s="1">
        <f t="shared" si="34"/>
        <v>44178</v>
      </c>
      <c r="I723" s="4">
        <f>Traffic!D721-Traffic!D714</f>
        <v>-19507</v>
      </c>
      <c r="J723" s="4">
        <f>Traffic!D721-Table1[[#This Row],[List of Senders]]</f>
        <v>56083</v>
      </c>
      <c r="K723" s="4">
        <f>Table1[[#This Row],[List of Senders]]-Table1[[#This Row],[Amount Entry]]</f>
        <v>23623</v>
      </c>
      <c r="L723" s="4">
        <f>Table1[[#This Row],[Amount Entry]]-Table1[[#This Row],[UPI PIN Page]]</f>
        <v>9700</v>
      </c>
      <c r="M723" s="4">
        <f>Table1[[#This Row],[UPI PIN Page]]-Table1[[#This Row],[Successful Trasfers]]</f>
        <v>4774</v>
      </c>
      <c r="N723" s="6">
        <f>IFERROR((Table1[[#This Row],[Successful Trasfers]]-G716)/G716, "")</f>
        <v>-9.6802795597976318E-2</v>
      </c>
      <c r="O723" s="6">
        <f t="shared" si="33"/>
        <v>-1.7908147199431694</v>
      </c>
      <c r="P723" s="6"/>
    </row>
    <row r="724" spans="3:16" hidden="1" x14ac:dyDescent="0.3">
      <c r="C724" s="1">
        <f t="shared" si="35"/>
        <v>44186</v>
      </c>
      <c r="D724">
        <v>62683</v>
      </c>
      <c r="E724">
        <v>35898</v>
      </c>
      <c r="F724">
        <v>24335</v>
      </c>
      <c r="G724">
        <v>19356</v>
      </c>
      <c r="H724" s="1">
        <f t="shared" si="34"/>
        <v>44179</v>
      </c>
      <c r="I724" s="4">
        <f>Traffic!D722-Traffic!D715</f>
        <v>500</v>
      </c>
      <c r="J724" s="4">
        <f>Traffic!D722-Table1[[#This Row],[List of Senders]]</f>
        <v>67908</v>
      </c>
      <c r="K724" s="4">
        <f>Table1[[#This Row],[List of Senders]]-Table1[[#This Row],[Amount Entry]]</f>
        <v>26785</v>
      </c>
      <c r="L724" s="4">
        <f>Table1[[#This Row],[Amount Entry]]-Table1[[#This Row],[UPI PIN Page]]</f>
        <v>11563</v>
      </c>
      <c r="M724" s="4">
        <f>Table1[[#This Row],[UPI PIN Page]]-Table1[[#This Row],[Successful Trasfers]]</f>
        <v>4979</v>
      </c>
      <c r="N724" s="6">
        <f>IFERROR((Table1[[#This Row],[Successful Trasfers]]-G717)/G717, "")</f>
        <v>-4.4761387751073384E-2</v>
      </c>
      <c r="O724" s="6">
        <f t="shared" si="33"/>
        <v>-1.8681227142445112</v>
      </c>
      <c r="P724" s="6"/>
    </row>
    <row r="725" spans="3:16" hidden="1" x14ac:dyDescent="0.3">
      <c r="C725" s="1">
        <f t="shared" si="35"/>
        <v>44187</v>
      </c>
      <c r="D725">
        <v>63447</v>
      </c>
      <c r="E725">
        <v>37344</v>
      </c>
      <c r="F725">
        <v>25132</v>
      </c>
      <c r="G725">
        <v>19675</v>
      </c>
      <c r="H725" s="1">
        <f t="shared" si="34"/>
        <v>44180</v>
      </c>
      <c r="I725" s="4">
        <f>Traffic!D723-Traffic!D716</f>
        <v>-481</v>
      </c>
      <c r="J725" s="4">
        <f>Traffic!D723-Table1[[#This Row],[List of Senders]]</f>
        <v>67050</v>
      </c>
      <c r="K725" s="4">
        <f>Table1[[#This Row],[List of Senders]]-Table1[[#This Row],[Amount Entry]]</f>
        <v>26103</v>
      </c>
      <c r="L725" s="4">
        <f>Table1[[#This Row],[Amount Entry]]-Table1[[#This Row],[UPI PIN Page]]</f>
        <v>12212</v>
      </c>
      <c r="M725" s="4">
        <f>Table1[[#This Row],[UPI PIN Page]]-Table1[[#This Row],[Successful Trasfers]]</f>
        <v>5457</v>
      </c>
      <c r="N725" s="6">
        <f>IFERROR((Table1[[#This Row],[Successful Trasfers]]-G718)/G718, "")</f>
        <v>8.9743589743589737E-3</v>
      </c>
      <c r="O725" s="6">
        <f t="shared" si="33"/>
        <v>-1.8729755342384957</v>
      </c>
      <c r="P725" s="6"/>
    </row>
    <row r="726" spans="3:16" hidden="1" x14ac:dyDescent="0.3">
      <c r="C726" s="1">
        <f t="shared" si="35"/>
        <v>44188</v>
      </c>
      <c r="D726">
        <v>61420</v>
      </c>
      <c r="E726">
        <v>36692</v>
      </c>
      <c r="F726">
        <v>25449</v>
      </c>
      <c r="G726">
        <v>19888</v>
      </c>
      <c r="H726" s="1">
        <f t="shared" si="34"/>
        <v>44181</v>
      </c>
      <c r="I726" s="4">
        <f>Traffic!D724-Traffic!D717</f>
        <v>-583</v>
      </c>
      <c r="J726" s="4">
        <f>Traffic!D724-Table1[[#This Row],[List of Senders]]</f>
        <v>68985</v>
      </c>
      <c r="K726" s="4">
        <f>Table1[[#This Row],[List of Senders]]-Table1[[#This Row],[Amount Entry]]</f>
        <v>24728</v>
      </c>
      <c r="L726" s="4">
        <f>Table1[[#This Row],[Amount Entry]]-Table1[[#This Row],[UPI PIN Page]]</f>
        <v>11243</v>
      </c>
      <c r="M726" s="4">
        <f>Table1[[#This Row],[UPI PIN Page]]-Table1[[#This Row],[Successful Trasfers]]</f>
        <v>5561</v>
      </c>
      <c r="N726" s="6">
        <f>IFERROR((Table1[[#This Row],[Successful Trasfers]]-G719)/G719, "")</f>
        <v>1.2060454938679965E-2</v>
      </c>
      <c r="O726" s="6">
        <f t="shared" si="33"/>
        <v>-1.8676725512109864</v>
      </c>
      <c r="P726" s="6"/>
    </row>
    <row r="727" spans="3:16" hidden="1" x14ac:dyDescent="0.3">
      <c r="C727" s="1">
        <f t="shared" si="35"/>
        <v>44189</v>
      </c>
      <c r="D727">
        <v>62952</v>
      </c>
      <c r="E727">
        <v>36209</v>
      </c>
      <c r="F727">
        <v>25306</v>
      </c>
      <c r="G727">
        <v>19908</v>
      </c>
      <c r="H727" s="1">
        <f t="shared" si="34"/>
        <v>44182</v>
      </c>
      <c r="I727" s="4">
        <f>Traffic!D725-Traffic!D718</f>
        <v>19</v>
      </c>
      <c r="J727" s="4">
        <f>Traffic!D725-Table1[[#This Row],[List of Senders]]</f>
        <v>67763</v>
      </c>
      <c r="K727" s="4">
        <f>Table1[[#This Row],[List of Senders]]-Table1[[#This Row],[Amount Entry]]</f>
        <v>26743</v>
      </c>
      <c r="L727" s="4">
        <f>Table1[[#This Row],[Amount Entry]]-Table1[[#This Row],[UPI PIN Page]]</f>
        <v>10903</v>
      </c>
      <c r="M727" s="4">
        <f>Table1[[#This Row],[UPI PIN Page]]-Table1[[#This Row],[Successful Trasfers]]</f>
        <v>5398</v>
      </c>
      <c r="N727" s="6">
        <f>IFERROR((Table1[[#This Row],[Successful Trasfers]]-G720)/G720, "")</f>
        <v>-2.1552804370708234E-3</v>
      </c>
      <c r="O727" s="6">
        <f t="shared" si="33"/>
        <v>-1.8570630558166596</v>
      </c>
      <c r="P727" s="6"/>
    </row>
    <row r="728" spans="3:16" hidden="1" x14ac:dyDescent="0.3">
      <c r="C728" s="1">
        <f t="shared" si="35"/>
        <v>44190</v>
      </c>
      <c r="D728">
        <v>61592</v>
      </c>
      <c r="E728">
        <v>36727</v>
      </c>
      <c r="F728">
        <v>24621</v>
      </c>
      <c r="G728">
        <v>19354</v>
      </c>
      <c r="H728" s="1">
        <f t="shared" si="34"/>
        <v>44183</v>
      </c>
      <c r="I728" s="4">
        <f>Traffic!D726-Traffic!D719</f>
        <v>-145</v>
      </c>
      <c r="J728" s="4">
        <f>Traffic!D726-Table1[[#This Row],[List of Senders]]</f>
        <v>68817</v>
      </c>
      <c r="K728" s="4">
        <f>Table1[[#This Row],[List of Senders]]-Table1[[#This Row],[Amount Entry]]</f>
        <v>24865</v>
      </c>
      <c r="L728" s="4">
        <f>Table1[[#This Row],[Amount Entry]]-Table1[[#This Row],[UPI PIN Page]]</f>
        <v>12106</v>
      </c>
      <c r="M728" s="4">
        <f>Table1[[#This Row],[UPI PIN Page]]-Table1[[#This Row],[Successful Trasfers]]</f>
        <v>5267</v>
      </c>
      <c r="N728" s="6">
        <f>IFERROR((Table1[[#This Row],[Successful Trasfers]]-G721)/G721, "")</f>
        <v>1.1945798843406281</v>
      </c>
      <c r="O728" s="6">
        <f t="shared" si="33"/>
        <v>-1.8459696965421526</v>
      </c>
      <c r="P728" s="6"/>
    </row>
    <row r="729" spans="3:16" hidden="1" x14ac:dyDescent="0.3">
      <c r="C729" s="1">
        <f t="shared" si="35"/>
        <v>44191</v>
      </c>
      <c r="D729">
        <v>64394</v>
      </c>
      <c r="E729">
        <v>38082</v>
      </c>
      <c r="F729">
        <v>26310</v>
      </c>
      <c r="G729">
        <v>20627</v>
      </c>
      <c r="H729" s="1">
        <f t="shared" si="34"/>
        <v>44184</v>
      </c>
      <c r="I729" s="4">
        <f>Traffic!D727-Traffic!D720</f>
        <v>-20</v>
      </c>
      <c r="J729" s="4">
        <f>Traffic!D727-Table1[[#This Row],[List of Senders]]</f>
        <v>66013</v>
      </c>
      <c r="K729" s="4">
        <f>Table1[[#This Row],[List of Senders]]-Table1[[#This Row],[Amount Entry]]</f>
        <v>26312</v>
      </c>
      <c r="L729" s="4">
        <f>Table1[[#This Row],[Amount Entry]]-Table1[[#This Row],[UPI PIN Page]]</f>
        <v>11772</v>
      </c>
      <c r="M729" s="4">
        <f>Table1[[#This Row],[UPI PIN Page]]-Table1[[#This Row],[Successful Trasfers]]</f>
        <v>5683</v>
      </c>
      <c r="N729" s="6">
        <f>IFERROR((Table1[[#This Row],[Successful Trasfers]]-G722)/G722, "")</f>
        <v>1.737491705374917</v>
      </c>
      <c r="O729" s="6">
        <f t="shared" si="33"/>
        <v>-1.8510210723129616</v>
      </c>
      <c r="P729" s="6"/>
    </row>
    <row r="730" spans="3:16" hidden="1" x14ac:dyDescent="0.3">
      <c r="C730" s="1">
        <f t="shared" si="35"/>
        <v>44192</v>
      </c>
      <c r="D730">
        <v>62741</v>
      </c>
      <c r="E730">
        <v>37023</v>
      </c>
      <c r="F730">
        <v>25327</v>
      </c>
      <c r="G730">
        <v>19825</v>
      </c>
      <c r="H730" s="1">
        <f t="shared" si="34"/>
        <v>44185</v>
      </c>
      <c r="I730" s="4">
        <f>Traffic!D728-Traffic!D721</f>
        <v>19268</v>
      </c>
      <c r="J730" s="4">
        <f>Traffic!D728-Table1[[#This Row],[List of Senders]]</f>
        <v>68024</v>
      </c>
      <c r="K730" s="4">
        <f>Table1[[#This Row],[List of Senders]]-Table1[[#This Row],[Amount Entry]]</f>
        <v>25718</v>
      </c>
      <c r="L730" s="4">
        <f>Table1[[#This Row],[Amount Entry]]-Table1[[#This Row],[UPI PIN Page]]</f>
        <v>11696</v>
      </c>
      <c r="M730" s="4">
        <f>Table1[[#This Row],[UPI PIN Page]]-Table1[[#This Row],[Successful Trasfers]]</f>
        <v>5502</v>
      </c>
      <c r="N730" s="6">
        <f>IFERROR((Table1[[#This Row],[Successful Trasfers]]-G723)/G723, "")</f>
        <v>0.14482878096668014</v>
      </c>
      <c r="O730" s="6">
        <f t="shared" si="33"/>
        <v>-1.8352943836161768</v>
      </c>
      <c r="P730" s="6"/>
    </row>
    <row r="731" spans="3:16" hidden="1" x14ac:dyDescent="0.3">
      <c r="C731" s="1">
        <f t="shared" si="35"/>
        <v>44193</v>
      </c>
      <c r="D731">
        <v>62939</v>
      </c>
      <c r="E731">
        <v>36649</v>
      </c>
      <c r="F731">
        <v>25104</v>
      </c>
      <c r="G731">
        <v>19596</v>
      </c>
      <c r="H731" s="1">
        <f t="shared" si="34"/>
        <v>44186</v>
      </c>
      <c r="I731" s="4">
        <f>Traffic!D729-Traffic!D722</f>
        <v>-336</v>
      </c>
      <c r="J731" s="4">
        <f>Traffic!D729-Table1[[#This Row],[List of Senders]]</f>
        <v>67316</v>
      </c>
      <c r="K731" s="4">
        <f>Table1[[#This Row],[List of Senders]]-Table1[[#This Row],[Amount Entry]]</f>
        <v>26290</v>
      </c>
      <c r="L731" s="4">
        <f>Table1[[#This Row],[Amount Entry]]-Table1[[#This Row],[UPI PIN Page]]</f>
        <v>11545</v>
      </c>
      <c r="M731" s="4">
        <f>Table1[[#This Row],[UPI PIN Page]]-Table1[[#This Row],[Successful Trasfers]]</f>
        <v>5508</v>
      </c>
      <c r="N731" s="6">
        <f>IFERROR((Table1[[#This Row],[Successful Trasfers]]-G724)/G724, "")</f>
        <v>1.2399256044637322E-2</v>
      </c>
      <c r="O731" s="6">
        <f t="shared" si="33"/>
        <v>-1.8257696659053506</v>
      </c>
      <c r="P731" s="6"/>
    </row>
    <row r="732" spans="3:16" hidden="1" x14ac:dyDescent="0.3">
      <c r="C732" s="1">
        <f t="shared" si="35"/>
        <v>44194</v>
      </c>
      <c r="D732">
        <v>62861</v>
      </c>
      <c r="E732">
        <v>37326</v>
      </c>
      <c r="F732">
        <v>26098</v>
      </c>
      <c r="G732">
        <v>20304</v>
      </c>
      <c r="H732" s="1">
        <f t="shared" si="34"/>
        <v>44187</v>
      </c>
      <c r="I732" s="4">
        <f>Traffic!D730-Traffic!D723</f>
        <v>-133</v>
      </c>
      <c r="J732" s="4">
        <f>Traffic!D730-Table1[[#This Row],[List of Senders]]</f>
        <v>67503</v>
      </c>
      <c r="K732" s="4">
        <f>Table1[[#This Row],[List of Senders]]-Table1[[#This Row],[Amount Entry]]</f>
        <v>25535</v>
      </c>
      <c r="L732" s="4">
        <f>Table1[[#This Row],[Amount Entry]]-Table1[[#This Row],[UPI PIN Page]]</f>
        <v>11228</v>
      </c>
      <c r="M732" s="4">
        <f>Table1[[#This Row],[UPI PIN Page]]-Table1[[#This Row],[Successful Trasfers]]</f>
        <v>5794</v>
      </c>
      <c r="N732" s="6">
        <f>IFERROR((Table1[[#This Row],[Successful Trasfers]]-G725)/G725, "")</f>
        <v>3.1969504447268107E-2</v>
      </c>
      <c r="O732" s="6">
        <f t="shared" si="33"/>
        <v>-1.8225119862080543</v>
      </c>
      <c r="P732" s="6"/>
    </row>
    <row r="733" spans="3:16" hidden="1" x14ac:dyDescent="0.3">
      <c r="C733" s="1">
        <f t="shared" si="35"/>
        <v>44195</v>
      </c>
      <c r="D733">
        <v>62142</v>
      </c>
      <c r="E733">
        <v>36993</v>
      </c>
      <c r="F733">
        <v>25003</v>
      </c>
      <c r="G733">
        <v>19364</v>
      </c>
      <c r="H733" s="1">
        <f t="shared" si="34"/>
        <v>44188</v>
      </c>
      <c r="I733" s="4">
        <f>Traffic!D731-Traffic!D724</f>
        <v>421</v>
      </c>
      <c r="J733" s="4">
        <f>Traffic!D731-Table1[[#This Row],[List of Senders]]</f>
        <v>68684</v>
      </c>
      <c r="K733" s="4">
        <f>Table1[[#This Row],[List of Senders]]-Table1[[#This Row],[Amount Entry]]</f>
        <v>25149</v>
      </c>
      <c r="L733" s="4">
        <f>Table1[[#This Row],[Amount Entry]]-Table1[[#This Row],[UPI PIN Page]]</f>
        <v>11990</v>
      </c>
      <c r="M733" s="4">
        <f>Table1[[#This Row],[UPI PIN Page]]-Table1[[#This Row],[Successful Trasfers]]</f>
        <v>5639</v>
      </c>
      <c r="N733" s="6">
        <f>IFERROR((Table1[[#This Row],[Successful Trasfers]]-G726)/G726, "")</f>
        <v>-2.6347546259050683E-2</v>
      </c>
      <c r="O733" s="6">
        <f t="shared" si="33"/>
        <v>-1.8054967571707312</v>
      </c>
      <c r="P733" s="6"/>
    </row>
    <row r="734" spans="3:16" hidden="1" x14ac:dyDescent="0.3">
      <c r="C734" s="1">
        <f t="shared" si="35"/>
        <v>44196</v>
      </c>
      <c r="D734">
        <v>61940</v>
      </c>
      <c r="E734">
        <v>35937</v>
      </c>
      <c r="F734">
        <v>25055</v>
      </c>
      <c r="G734">
        <v>19344</v>
      </c>
      <c r="H734" s="1">
        <f t="shared" si="34"/>
        <v>44189</v>
      </c>
      <c r="I734" s="4">
        <f>Traffic!D732-Traffic!D725</f>
        <v>-533</v>
      </c>
      <c r="J734" s="4">
        <f>Traffic!D732-Table1[[#This Row],[List of Senders]]</f>
        <v>68242</v>
      </c>
      <c r="K734" s="4">
        <f>Table1[[#This Row],[List of Senders]]-Table1[[#This Row],[Amount Entry]]</f>
        <v>26003</v>
      </c>
      <c r="L734" s="4">
        <f>Table1[[#This Row],[Amount Entry]]-Table1[[#This Row],[UPI PIN Page]]</f>
        <v>10882</v>
      </c>
      <c r="M734" s="4">
        <f>Table1[[#This Row],[UPI PIN Page]]-Table1[[#This Row],[Successful Trasfers]]</f>
        <v>5711</v>
      </c>
      <c r="N734" s="6">
        <f>IFERROR((Table1[[#This Row],[Successful Trasfers]]-G727)/G727, "")</f>
        <v>-2.8330319469559977E-2</v>
      </c>
      <c r="O734" s="6">
        <f t="shared" si="33"/>
        <v>-1.8099771332281753</v>
      </c>
      <c r="P734" s="6"/>
    </row>
    <row r="735" spans="3:16" hidden="1" x14ac:dyDescent="0.3">
      <c r="C735" s="1">
        <f t="shared" si="35"/>
        <v>44197</v>
      </c>
      <c r="D735">
        <v>62511</v>
      </c>
      <c r="E735">
        <v>36181</v>
      </c>
      <c r="F735">
        <v>25156</v>
      </c>
      <c r="G735">
        <v>19752</v>
      </c>
      <c r="H735" s="1">
        <f t="shared" si="34"/>
        <v>44190</v>
      </c>
      <c r="I735" s="4">
        <f>Traffic!D733-Traffic!D726</f>
        <v>587</v>
      </c>
      <c r="J735" s="4">
        <f>Traffic!D733-Table1[[#This Row],[List of Senders]]</f>
        <v>68485</v>
      </c>
      <c r="K735" s="4">
        <f>Table1[[#This Row],[List of Senders]]-Table1[[#This Row],[Amount Entry]]</f>
        <v>26330</v>
      </c>
      <c r="L735" s="4">
        <f>Table1[[#This Row],[Amount Entry]]-Table1[[#This Row],[UPI PIN Page]]</f>
        <v>11025</v>
      </c>
      <c r="M735" s="4">
        <f>Table1[[#This Row],[UPI PIN Page]]-Table1[[#This Row],[Successful Trasfers]]</f>
        <v>5404</v>
      </c>
      <c r="N735" s="6">
        <f>IFERROR((Table1[[#This Row],[Successful Trasfers]]-G728)/G728, "")</f>
        <v>2.0564224449726155E-2</v>
      </c>
      <c r="O735" s="6">
        <f t="shared" si="33"/>
        <v>-1.8153400587474349</v>
      </c>
      <c r="P735" s="6"/>
    </row>
    <row r="736" spans="3:16" hidden="1" x14ac:dyDescent="0.3">
      <c r="C736" s="1">
        <f t="shared" si="35"/>
        <v>44198</v>
      </c>
      <c r="D736">
        <v>64115</v>
      </c>
      <c r="E736">
        <v>37584</v>
      </c>
      <c r="F736">
        <v>25947</v>
      </c>
      <c r="G736">
        <v>20300</v>
      </c>
      <c r="H736" s="1">
        <f t="shared" si="34"/>
        <v>44191</v>
      </c>
      <c r="I736" s="4">
        <f>Traffic!D734-Traffic!D727</f>
        <v>335</v>
      </c>
      <c r="J736" s="4">
        <f>Traffic!D734-Table1[[#This Row],[List of Senders]]</f>
        <v>66627</v>
      </c>
      <c r="K736" s="4">
        <f>Table1[[#This Row],[List of Senders]]-Table1[[#This Row],[Amount Entry]]</f>
        <v>26531</v>
      </c>
      <c r="L736" s="4">
        <f>Table1[[#This Row],[Amount Entry]]-Table1[[#This Row],[UPI PIN Page]]</f>
        <v>11637</v>
      </c>
      <c r="M736" s="4">
        <f>Table1[[#This Row],[UPI PIN Page]]-Table1[[#This Row],[Successful Trasfers]]</f>
        <v>5647</v>
      </c>
      <c r="N736" s="6">
        <f>IFERROR((Table1[[#This Row],[Successful Trasfers]]-G729)/G729, "")</f>
        <v>-1.5853008193144908E-2</v>
      </c>
      <c r="O736" s="6">
        <f t="shared" si="33"/>
        <v>-1.807501054864648</v>
      </c>
      <c r="P736" s="6"/>
    </row>
    <row r="737" spans="3:16" hidden="1" x14ac:dyDescent="0.3">
      <c r="C737" s="1">
        <f t="shared" si="35"/>
        <v>44199</v>
      </c>
      <c r="D737">
        <v>62002</v>
      </c>
      <c r="E737">
        <v>36283</v>
      </c>
      <c r="F737">
        <v>25325</v>
      </c>
      <c r="G737">
        <v>20070</v>
      </c>
      <c r="H737" s="1">
        <f t="shared" si="34"/>
        <v>44192</v>
      </c>
      <c r="I737" s="4">
        <f>Traffic!D735-Traffic!D728</f>
        <v>-644</v>
      </c>
      <c r="J737" s="4">
        <f>Traffic!D735-Table1[[#This Row],[List of Senders]]</f>
        <v>68119</v>
      </c>
      <c r="K737" s="4">
        <f>Table1[[#This Row],[List of Senders]]-Table1[[#This Row],[Amount Entry]]</f>
        <v>25719</v>
      </c>
      <c r="L737" s="4">
        <f>Table1[[#This Row],[Amount Entry]]-Table1[[#This Row],[UPI PIN Page]]</f>
        <v>10958</v>
      </c>
      <c r="M737" s="4">
        <f>Table1[[#This Row],[UPI PIN Page]]-Table1[[#This Row],[Successful Trasfers]]</f>
        <v>5255</v>
      </c>
      <c r="N737" s="6">
        <f>IFERROR((Table1[[#This Row],[Successful Trasfers]]-G730)/G730, "")</f>
        <v>1.235813366960908E-2</v>
      </c>
      <c r="O737" s="6">
        <f t="shared" si="33"/>
        <v>-1.7898984286254922</v>
      </c>
      <c r="P737" s="6"/>
    </row>
    <row r="738" spans="3:16" hidden="1" x14ac:dyDescent="0.3">
      <c r="C738" s="1">
        <f t="shared" si="35"/>
        <v>44200</v>
      </c>
      <c r="D738">
        <v>64268</v>
      </c>
      <c r="E738">
        <v>37320</v>
      </c>
      <c r="F738">
        <v>25795</v>
      </c>
      <c r="G738">
        <v>20218</v>
      </c>
      <c r="H738" s="1">
        <f t="shared" si="34"/>
        <v>44193</v>
      </c>
      <c r="I738" s="4">
        <f>Traffic!D736-Traffic!D729</f>
        <v>-78</v>
      </c>
      <c r="J738" s="4">
        <f>Traffic!D736-Table1[[#This Row],[List of Senders]]</f>
        <v>65909</v>
      </c>
      <c r="K738" s="4">
        <f>Table1[[#This Row],[List of Senders]]-Table1[[#This Row],[Amount Entry]]</f>
        <v>26948</v>
      </c>
      <c r="L738" s="4">
        <f>Table1[[#This Row],[Amount Entry]]-Table1[[#This Row],[UPI PIN Page]]</f>
        <v>11525</v>
      </c>
      <c r="M738" s="4">
        <f>Table1[[#This Row],[UPI PIN Page]]-Table1[[#This Row],[Successful Trasfers]]</f>
        <v>5577</v>
      </c>
      <c r="N738" s="6">
        <f>IFERROR((Table1[[#This Row],[Successful Trasfers]]-G731)/G731, "")</f>
        <v>3.1741171667687286E-2</v>
      </c>
      <c r="O738" s="6">
        <f t="shared" si="33"/>
        <v>-1.774846692851668</v>
      </c>
      <c r="P738" s="6"/>
    </row>
    <row r="739" spans="3:16" hidden="1" x14ac:dyDescent="0.3">
      <c r="C739" s="1">
        <f t="shared" si="35"/>
        <v>44201</v>
      </c>
      <c r="D739">
        <v>62655</v>
      </c>
      <c r="E739">
        <v>37223</v>
      </c>
      <c r="F739">
        <v>25203</v>
      </c>
      <c r="G739">
        <v>19706</v>
      </c>
      <c r="H739" s="1">
        <f t="shared" si="34"/>
        <v>44194</v>
      </c>
      <c r="I739" s="4">
        <f>Traffic!D737-Traffic!D730</f>
        <v>-293</v>
      </c>
      <c r="J739" s="4">
        <f>Traffic!D737-Table1[[#This Row],[List of Senders]]</f>
        <v>67416</v>
      </c>
      <c r="K739" s="4">
        <f>Table1[[#This Row],[List of Senders]]-Table1[[#This Row],[Amount Entry]]</f>
        <v>25432</v>
      </c>
      <c r="L739" s="4">
        <f>Table1[[#This Row],[Amount Entry]]-Table1[[#This Row],[UPI PIN Page]]</f>
        <v>12020</v>
      </c>
      <c r="M739" s="4">
        <f>Table1[[#This Row],[UPI PIN Page]]-Table1[[#This Row],[Successful Trasfers]]</f>
        <v>5497</v>
      </c>
      <c r="N739" s="6">
        <f>IFERROR((Table1[[#This Row],[Successful Trasfers]]-G732)/G732, "")</f>
        <v>-2.9452324665090623E-2</v>
      </c>
      <c r="O739" s="6">
        <f t="shared" si="33"/>
        <v>-1.7576578815089869</v>
      </c>
      <c r="P739" s="6"/>
    </row>
    <row r="740" spans="3:16" hidden="1" x14ac:dyDescent="0.3">
      <c r="C740" s="1">
        <f t="shared" si="35"/>
        <v>44202</v>
      </c>
      <c r="D740">
        <v>61339</v>
      </c>
      <c r="E740">
        <v>36367</v>
      </c>
      <c r="F740">
        <v>24660</v>
      </c>
      <c r="G740">
        <v>19481</v>
      </c>
      <c r="H740" s="1">
        <f t="shared" si="34"/>
        <v>44195</v>
      </c>
      <c r="I740" s="4">
        <f>Traffic!D738-Traffic!D731</f>
        <v>-760</v>
      </c>
      <c r="J740" s="4">
        <f>Traffic!D738-Table1[[#This Row],[List of Senders]]</f>
        <v>68727</v>
      </c>
      <c r="K740" s="4">
        <f>Table1[[#This Row],[List of Senders]]-Table1[[#This Row],[Amount Entry]]</f>
        <v>24972</v>
      </c>
      <c r="L740" s="4">
        <f>Table1[[#This Row],[Amount Entry]]-Table1[[#This Row],[UPI PIN Page]]</f>
        <v>11707</v>
      </c>
      <c r="M740" s="4">
        <f>Table1[[#This Row],[UPI PIN Page]]-Table1[[#This Row],[Successful Trasfers]]</f>
        <v>5179</v>
      </c>
      <c r="N740" s="6">
        <f>IFERROR((Table1[[#This Row],[Successful Trasfers]]-G733)/G733, "")</f>
        <v>6.0421400537079119E-3</v>
      </c>
      <c r="O740" s="6">
        <f t="shared" si="33"/>
        <v>-1.7507097322073302</v>
      </c>
      <c r="P740" s="6"/>
    </row>
    <row r="741" spans="3:16" hidden="1" x14ac:dyDescent="0.3">
      <c r="C741" s="1">
        <f t="shared" si="35"/>
        <v>44203</v>
      </c>
      <c r="D741">
        <v>62390</v>
      </c>
      <c r="E741">
        <v>37271</v>
      </c>
      <c r="F741">
        <v>25075</v>
      </c>
      <c r="G741">
        <v>19739</v>
      </c>
      <c r="H741" s="1">
        <f t="shared" si="34"/>
        <v>44196</v>
      </c>
      <c r="I741" s="4">
        <f>Traffic!D739-Traffic!D732</f>
        <v>452</v>
      </c>
      <c r="J741" s="4">
        <f>Traffic!D739-Table1[[#This Row],[List of Senders]]</f>
        <v>68244</v>
      </c>
      <c r="K741" s="4">
        <f>Table1[[#This Row],[List of Senders]]-Table1[[#This Row],[Amount Entry]]</f>
        <v>25119</v>
      </c>
      <c r="L741" s="4">
        <f>Table1[[#This Row],[Amount Entry]]-Table1[[#This Row],[UPI PIN Page]]</f>
        <v>12196</v>
      </c>
      <c r="M741" s="4">
        <f>Table1[[#This Row],[UPI PIN Page]]-Table1[[#This Row],[Successful Trasfers]]</f>
        <v>5336</v>
      </c>
      <c r="N741" s="6">
        <f>IFERROR((Table1[[#This Row],[Successful Trasfers]]-G734)/G734, "")</f>
        <v>2.041976840363937E-2</v>
      </c>
      <c r="O741" s="6">
        <f t="shared" si="33"/>
        <v>-1.7509375399721279</v>
      </c>
      <c r="P741" s="6"/>
    </row>
    <row r="742" spans="3:16" hidden="1" x14ac:dyDescent="0.3">
      <c r="C742" s="1">
        <f t="shared" si="35"/>
        <v>44204</v>
      </c>
      <c r="D742">
        <v>64627</v>
      </c>
      <c r="E742">
        <v>38562</v>
      </c>
      <c r="F742">
        <v>26896</v>
      </c>
      <c r="G742">
        <v>21218</v>
      </c>
      <c r="H742" s="1">
        <f t="shared" si="34"/>
        <v>44197</v>
      </c>
      <c r="I742" s="4">
        <f>Traffic!D740-Traffic!D733</f>
        <v>-568</v>
      </c>
      <c r="J742" s="4">
        <f>Traffic!D740-Table1[[#This Row],[List of Senders]]</f>
        <v>65801</v>
      </c>
      <c r="K742" s="4">
        <f>Table1[[#This Row],[List of Senders]]-Table1[[#This Row],[Amount Entry]]</f>
        <v>26065</v>
      </c>
      <c r="L742" s="4">
        <f>Table1[[#This Row],[Amount Entry]]-Table1[[#This Row],[UPI PIN Page]]</f>
        <v>11666</v>
      </c>
      <c r="M742" s="4">
        <f>Table1[[#This Row],[UPI PIN Page]]-Table1[[#This Row],[Successful Trasfers]]</f>
        <v>5678</v>
      </c>
      <c r="N742" s="6">
        <f>IFERROR((Table1[[#This Row],[Successful Trasfers]]-G735)/G735, "")</f>
        <v>7.4220332118266508E-2</v>
      </c>
      <c r="O742" s="6">
        <f t="shared" si="33"/>
        <v>-1.7430396381294779</v>
      </c>
      <c r="P742" s="6"/>
    </row>
    <row r="743" spans="3:16" hidden="1" x14ac:dyDescent="0.3">
      <c r="C743" s="1">
        <f t="shared" si="35"/>
        <v>44205</v>
      </c>
      <c r="D743">
        <v>62880</v>
      </c>
      <c r="E743">
        <v>36023</v>
      </c>
      <c r="F743">
        <v>24873</v>
      </c>
      <c r="G743">
        <v>19624</v>
      </c>
      <c r="H743" s="1">
        <f t="shared" si="34"/>
        <v>44198</v>
      </c>
      <c r="I743" s="4">
        <f>Traffic!D741-Traffic!D734</f>
        <v>-690</v>
      </c>
      <c r="J743" s="4">
        <f>Traffic!D741-Table1[[#This Row],[List of Senders]]</f>
        <v>67172</v>
      </c>
      <c r="K743" s="4">
        <f>Table1[[#This Row],[List of Senders]]-Table1[[#This Row],[Amount Entry]]</f>
        <v>26857</v>
      </c>
      <c r="L743" s="4">
        <f>Table1[[#This Row],[Amount Entry]]-Table1[[#This Row],[UPI PIN Page]]</f>
        <v>11150</v>
      </c>
      <c r="M743" s="4">
        <f>Table1[[#This Row],[UPI PIN Page]]-Table1[[#This Row],[Successful Trasfers]]</f>
        <v>5249</v>
      </c>
      <c r="N743" s="6">
        <f>IFERROR((Table1[[#This Row],[Successful Trasfers]]-G736)/G736, "")</f>
        <v>-3.3300492610837437E-2</v>
      </c>
      <c r="O743" s="6">
        <f t="shared" si="33"/>
        <v>-1.7390806312852862</v>
      </c>
      <c r="P743" s="6"/>
    </row>
    <row r="744" spans="3:16" hidden="1" x14ac:dyDescent="0.3">
      <c r="C744" s="1">
        <f t="shared" si="35"/>
        <v>44206</v>
      </c>
      <c r="D744">
        <v>61897</v>
      </c>
      <c r="E744">
        <v>35745</v>
      </c>
      <c r="F744">
        <v>24756</v>
      </c>
      <c r="G744">
        <v>19636</v>
      </c>
      <c r="H744" s="1">
        <f t="shared" si="34"/>
        <v>44199</v>
      </c>
      <c r="I744" s="4">
        <f>Traffic!D742-Traffic!D735</f>
        <v>795</v>
      </c>
      <c r="J744" s="4">
        <f>Traffic!D742-Table1[[#This Row],[List of Senders]]</f>
        <v>69019</v>
      </c>
      <c r="K744" s="4">
        <f>Table1[[#This Row],[List of Senders]]-Table1[[#This Row],[Amount Entry]]</f>
        <v>26152</v>
      </c>
      <c r="L744" s="4">
        <f>Table1[[#This Row],[Amount Entry]]-Table1[[#This Row],[UPI PIN Page]]</f>
        <v>10989</v>
      </c>
      <c r="M744" s="4">
        <f>Table1[[#This Row],[UPI PIN Page]]-Table1[[#This Row],[Successful Trasfers]]</f>
        <v>5120</v>
      </c>
      <c r="N744" s="6">
        <f>IFERROR((Table1[[#This Row],[Successful Trasfers]]-G737)/G737, "")</f>
        <v>-2.1624314897857499E-2</v>
      </c>
      <c r="O744" s="6">
        <f t="shared" si="33"/>
        <v>-1.7340441585590569</v>
      </c>
      <c r="P744" s="6"/>
    </row>
    <row r="745" spans="3:16" hidden="1" x14ac:dyDescent="0.3">
      <c r="C745" s="1">
        <f t="shared" si="35"/>
        <v>44207</v>
      </c>
      <c r="D745">
        <v>62871</v>
      </c>
      <c r="E745">
        <v>37244</v>
      </c>
      <c r="F745">
        <v>26070</v>
      </c>
      <c r="G745">
        <v>20683</v>
      </c>
      <c r="H745" s="1">
        <f t="shared" si="34"/>
        <v>44200</v>
      </c>
      <c r="I745" s="4">
        <f>Traffic!D743-Traffic!D736</f>
        <v>750</v>
      </c>
      <c r="J745" s="4">
        <f>Traffic!D743-Table1[[#This Row],[List of Senders]]</f>
        <v>68056</v>
      </c>
      <c r="K745" s="4">
        <f>Table1[[#This Row],[List of Senders]]-Table1[[#This Row],[Amount Entry]]</f>
        <v>25627</v>
      </c>
      <c r="L745" s="4">
        <f>Table1[[#This Row],[Amount Entry]]-Table1[[#This Row],[UPI PIN Page]]</f>
        <v>11174</v>
      </c>
      <c r="M745" s="4">
        <f>Table1[[#This Row],[UPI PIN Page]]-Table1[[#This Row],[Successful Trasfers]]</f>
        <v>5387</v>
      </c>
      <c r="N745" s="6">
        <f>IFERROR((Table1[[#This Row],[Successful Trasfers]]-G738)/G738, "")</f>
        <v>2.2999307547729747E-2</v>
      </c>
      <c r="O745" s="6">
        <f t="shared" si="33"/>
        <v>-1.728636338294173</v>
      </c>
      <c r="P745" s="6"/>
    </row>
    <row r="746" spans="3:16" hidden="1" x14ac:dyDescent="0.3">
      <c r="C746" s="1">
        <f t="shared" si="35"/>
        <v>44208</v>
      </c>
      <c r="D746">
        <v>33060</v>
      </c>
      <c r="E746">
        <v>19227</v>
      </c>
      <c r="F746">
        <v>13380</v>
      </c>
      <c r="G746">
        <v>10583</v>
      </c>
      <c r="H746" s="1">
        <f t="shared" si="34"/>
        <v>44201</v>
      </c>
      <c r="I746" s="4">
        <f>Traffic!D744-Traffic!D737</f>
        <v>-62861</v>
      </c>
      <c r="J746" s="4">
        <f>Traffic!D744-Table1[[#This Row],[List of Senders]]</f>
        <v>34150</v>
      </c>
      <c r="K746" s="4">
        <f>Table1[[#This Row],[List of Senders]]-Table1[[#This Row],[Amount Entry]]</f>
        <v>13833</v>
      </c>
      <c r="L746" s="4">
        <f>Table1[[#This Row],[Amount Entry]]-Table1[[#This Row],[UPI PIN Page]]</f>
        <v>5847</v>
      </c>
      <c r="M746" s="4">
        <f>Table1[[#This Row],[UPI PIN Page]]-Table1[[#This Row],[Successful Trasfers]]</f>
        <v>2797</v>
      </c>
      <c r="N746" s="6">
        <f>IFERROR((Table1[[#This Row],[Successful Trasfers]]-G739)/G739, "")</f>
        <v>-0.46295544504211916</v>
      </c>
      <c r="O746" s="6">
        <f t="shared" si="33"/>
        <v>-1.7097624327600012</v>
      </c>
      <c r="P746" s="6"/>
    </row>
    <row r="747" spans="3:16" hidden="1" x14ac:dyDescent="0.3">
      <c r="C747" s="1">
        <f t="shared" si="35"/>
        <v>44209</v>
      </c>
      <c r="D747">
        <v>61713</v>
      </c>
      <c r="E747">
        <v>36787</v>
      </c>
      <c r="F747">
        <v>25257</v>
      </c>
      <c r="G747">
        <v>19864</v>
      </c>
      <c r="H747" s="1">
        <f t="shared" si="34"/>
        <v>44202</v>
      </c>
      <c r="I747" s="4">
        <f>Traffic!D745-Traffic!D738</f>
        <v>544</v>
      </c>
      <c r="J747" s="4">
        <f>Traffic!D745-Table1[[#This Row],[List of Senders]]</f>
        <v>68897</v>
      </c>
      <c r="K747" s="4">
        <f>Table1[[#This Row],[List of Senders]]-Table1[[#This Row],[Amount Entry]]</f>
        <v>24926</v>
      </c>
      <c r="L747" s="4">
        <f>Table1[[#This Row],[Amount Entry]]-Table1[[#This Row],[UPI PIN Page]]</f>
        <v>11530</v>
      </c>
      <c r="M747" s="4">
        <f>Table1[[#This Row],[UPI PIN Page]]-Table1[[#This Row],[Successful Trasfers]]</f>
        <v>5393</v>
      </c>
      <c r="N747" s="6">
        <f>IFERROR((Table1[[#This Row],[Successful Trasfers]]-G740)/G740, "")</f>
        <v>1.9660181715517686E-2</v>
      </c>
      <c r="O747" s="6">
        <f t="shared" si="33"/>
        <v>4.4807181612983324</v>
      </c>
      <c r="P747" s="6"/>
    </row>
    <row r="748" spans="3:16" hidden="1" x14ac:dyDescent="0.3">
      <c r="C748" s="1">
        <f t="shared" si="35"/>
        <v>44210</v>
      </c>
      <c r="D748">
        <v>61702</v>
      </c>
      <c r="E748">
        <v>36860</v>
      </c>
      <c r="F748">
        <v>25094</v>
      </c>
      <c r="G748">
        <v>19781</v>
      </c>
      <c r="H748" s="1">
        <f t="shared" si="34"/>
        <v>44203</v>
      </c>
      <c r="I748" s="4">
        <f>Traffic!D746-Traffic!D739</f>
        <v>-350</v>
      </c>
      <c r="J748" s="4">
        <f>Traffic!D746-Table1[[#This Row],[List of Senders]]</f>
        <v>68582</v>
      </c>
      <c r="K748" s="4">
        <f>Table1[[#This Row],[List of Senders]]-Table1[[#This Row],[Amount Entry]]</f>
        <v>24842</v>
      </c>
      <c r="L748" s="4">
        <f>Table1[[#This Row],[Amount Entry]]-Table1[[#This Row],[UPI PIN Page]]</f>
        <v>11766</v>
      </c>
      <c r="M748" s="4">
        <f>Table1[[#This Row],[UPI PIN Page]]-Table1[[#This Row],[Successful Trasfers]]</f>
        <v>5313</v>
      </c>
      <c r="N748" s="6">
        <f>IFERROR((Table1[[#This Row],[Successful Trasfers]]-G741)/G741, "")</f>
        <v>2.127767364101525E-3</v>
      </c>
      <c r="O748" s="6">
        <f t="shared" si="33"/>
        <v>4.4512956365206264</v>
      </c>
      <c r="P748" s="6"/>
    </row>
    <row r="749" spans="3:16" hidden="1" x14ac:dyDescent="0.3">
      <c r="C749" s="1">
        <f t="shared" si="35"/>
        <v>44211</v>
      </c>
      <c r="D749">
        <v>65249</v>
      </c>
      <c r="E749">
        <v>37733</v>
      </c>
      <c r="F749">
        <v>25466</v>
      </c>
      <c r="G749">
        <v>20034</v>
      </c>
      <c r="H749" s="1">
        <f t="shared" si="34"/>
        <v>44204</v>
      </c>
      <c r="I749" s="4">
        <f>Traffic!D747-Traffic!D740</f>
        <v>280</v>
      </c>
      <c r="J749" s="4">
        <f>Traffic!D747-Table1[[#This Row],[List of Senders]]</f>
        <v>65459</v>
      </c>
      <c r="K749" s="4">
        <f>Table1[[#This Row],[List of Senders]]-Table1[[#This Row],[Amount Entry]]</f>
        <v>27516</v>
      </c>
      <c r="L749" s="4">
        <f>Table1[[#This Row],[Amount Entry]]-Table1[[#This Row],[UPI PIN Page]]</f>
        <v>12267</v>
      </c>
      <c r="M749" s="4">
        <f>Table1[[#This Row],[UPI PIN Page]]-Table1[[#This Row],[Successful Trasfers]]</f>
        <v>5432</v>
      </c>
      <c r="N749" s="6">
        <f>IFERROR((Table1[[#This Row],[Successful Trasfers]]-G742)/G742, "")</f>
        <v>-5.5801677820718258E-2</v>
      </c>
      <c r="O749" s="6">
        <f t="shared" si="33"/>
        <v>4.4197362875989175</v>
      </c>
      <c r="P749" s="6"/>
    </row>
    <row r="750" spans="3:16" hidden="1" x14ac:dyDescent="0.3">
      <c r="C750" s="1">
        <f t="shared" si="35"/>
        <v>44212</v>
      </c>
      <c r="D750">
        <v>63554</v>
      </c>
      <c r="E750">
        <v>37706</v>
      </c>
      <c r="F750">
        <v>25790</v>
      </c>
      <c r="G750">
        <v>20214</v>
      </c>
      <c r="H750" s="1">
        <f t="shared" si="34"/>
        <v>44205</v>
      </c>
      <c r="I750" s="4">
        <f>Traffic!D748-Traffic!D741</f>
        <v>881</v>
      </c>
      <c r="J750" s="4">
        <f>Traffic!D748-Table1[[#This Row],[List of Senders]]</f>
        <v>67379</v>
      </c>
      <c r="K750" s="4">
        <f>Table1[[#This Row],[List of Senders]]-Table1[[#This Row],[Amount Entry]]</f>
        <v>25848</v>
      </c>
      <c r="L750" s="4">
        <f>Table1[[#This Row],[Amount Entry]]-Table1[[#This Row],[UPI PIN Page]]</f>
        <v>11916</v>
      </c>
      <c r="M750" s="4">
        <f>Table1[[#This Row],[UPI PIN Page]]-Table1[[#This Row],[Successful Trasfers]]</f>
        <v>5576</v>
      </c>
      <c r="N750" s="6">
        <f>IFERROR((Table1[[#This Row],[Successful Trasfers]]-G743)/G743, "")</f>
        <v>3.006522625356706E-2</v>
      </c>
      <c r="O750" s="6">
        <f t="shared" si="33"/>
        <v>4.3975381470823907</v>
      </c>
      <c r="P750" s="6"/>
    </row>
    <row r="751" spans="3:16" hidden="1" x14ac:dyDescent="0.3">
      <c r="C751" s="1">
        <f t="shared" si="35"/>
        <v>44213</v>
      </c>
      <c r="D751">
        <v>62056</v>
      </c>
      <c r="E751">
        <v>35986</v>
      </c>
      <c r="F751">
        <v>24427</v>
      </c>
      <c r="G751">
        <v>18816</v>
      </c>
      <c r="H751" s="1">
        <f t="shared" si="34"/>
        <v>44206</v>
      </c>
      <c r="I751" s="4">
        <f>Traffic!D749-Traffic!D742</f>
        <v>-792</v>
      </c>
      <c r="J751" s="4">
        <f>Traffic!D749-Table1[[#This Row],[List of Senders]]</f>
        <v>68068</v>
      </c>
      <c r="K751" s="4">
        <f>Table1[[#This Row],[List of Senders]]-Table1[[#This Row],[Amount Entry]]</f>
        <v>26070</v>
      </c>
      <c r="L751" s="4">
        <f>Table1[[#This Row],[Amount Entry]]-Table1[[#This Row],[UPI PIN Page]]</f>
        <v>11559</v>
      </c>
      <c r="M751" s="4">
        <f>Table1[[#This Row],[UPI PIN Page]]-Table1[[#This Row],[Successful Trasfers]]</f>
        <v>5611</v>
      </c>
      <c r="N751" s="6">
        <f>IFERROR((Table1[[#This Row],[Successful Trasfers]]-G744)/G744, "")</f>
        <v>-4.1760032593196168E-2</v>
      </c>
      <c r="O751" s="6">
        <f t="shared" si="33"/>
        <v>4.3884276444264358</v>
      </c>
      <c r="P751" s="6"/>
    </row>
    <row r="752" spans="3:16" hidden="1" x14ac:dyDescent="0.3">
      <c r="C752" s="1">
        <f t="shared" si="35"/>
        <v>44214</v>
      </c>
      <c r="D752">
        <v>64593</v>
      </c>
      <c r="E752">
        <v>37082</v>
      </c>
      <c r="F752">
        <v>25490</v>
      </c>
      <c r="G752">
        <v>19971</v>
      </c>
      <c r="H752" s="1">
        <f t="shared" si="34"/>
        <v>44207</v>
      </c>
      <c r="I752" s="4">
        <f>Traffic!D750-Traffic!D743</f>
        <v>-38</v>
      </c>
      <c r="J752" s="4">
        <f>Traffic!D750-Table1[[#This Row],[List of Senders]]</f>
        <v>66296</v>
      </c>
      <c r="K752" s="4">
        <f>Table1[[#This Row],[List of Senders]]-Table1[[#This Row],[Amount Entry]]</f>
        <v>27511</v>
      </c>
      <c r="L752" s="4">
        <f>Table1[[#This Row],[Amount Entry]]-Table1[[#This Row],[UPI PIN Page]]</f>
        <v>11592</v>
      </c>
      <c r="M752" s="4">
        <f>Table1[[#This Row],[UPI PIN Page]]-Table1[[#This Row],[Successful Trasfers]]</f>
        <v>5519</v>
      </c>
      <c r="N752" s="6">
        <f>IFERROR((Table1[[#This Row],[Successful Trasfers]]-G745)/G745, "")</f>
        <v>-3.442440651742977E-2</v>
      </c>
      <c r="O752" s="6">
        <f t="shared" si="33"/>
        <v>4.4342995727545782</v>
      </c>
      <c r="P752" s="6"/>
    </row>
    <row r="753" spans="3:16" hidden="1" x14ac:dyDescent="0.3">
      <c r="C753" s="1">
        <f t="shared" si="35"/>
        <v>44215</v>
      </c>
      <c r="D753">
        <v>64589</v>
      </c>
      <c r="E753">
        <v>38495</v>
      </c>
      <c r="F753">
        <v>26195</v>
      </c>
      <c r="G753">
        <v>20327</v>
      </c>
      <c r="H753" s="1">
        <f t="shared" si="34"/>
        <v>44208</v>
      </c>
      <c r="I753" s="4">
        <f>Traffic!D751-Traffic!D744</f>
        <v>63671</v>
      </c>
      <c r="J753" s="4">
        <f>Traffic!D751-Table1[[#This Row],[List of Senders]]</f>
        <v>66292</v>
      </c>
      <c r="K753" s="4">
        <f>Table1[[#This Row],[List of Senders]]-Table1[[#This Row],[Amount Entry]]</f>
        <v>26094</v>
      </c>
      <c r="L753" s="4">
        <f>Table1[[#This Row],[Amount Entry]]-Table1[[#This Row],[UPI PIN Page]]</f>
        <v>12300</v>
      </c>
      <c r="M753" s="4">
        <f>Table1[[#This Row],[UPI PIN Page]]-Table1[[#This Row],[Successful Trasfers]]</f>
        <v>5868</v>
      </c>
      <c r="N753" s="6">
        <f>IFERROR((Table1[[#This Row],[Successful Trasfers]]-G746)/G746, "")</f>
        <v>0.92072191250118118</v>
      </c>
      <c r="O753" s="6">
        <f t="shared" si="33"/>
        <v>4.4071222839884365</v>
      </c>
      <c r="P753" s="6"/>
    </row>
    <row r="754" spans="3:16" hidden="1" x14ac:dyDescent="0.3">
      <c r="C754" s="1">
        <f t="shared" si="35"/>
        <v>44216</v>
      </c>
      <c r="D754">
        <v>61358</v>
      </c>
      <c r="E754">
        <v>36109</v>
      </c>
      <c r="F754">
        <v>24666</v>
      </c>
      <c r="G754">
        <v>19175</v>
      </c>
      <c r="H754" s="1">
        <f t="shared" si="34"/>
        <v>44209</v>
      </c>
      <c r="I754" s="4">
        <f>Traffic!D752-Traffic!D745</f>
        <v>-503</v>
      </c>
      <c r="J754" s="4">
        <f>Traffic!D752-Table1[[#This Row],[List of Senders]]</f>
        <v>68749</v>
      </c>
      <c r="K754" s="4">
        <f>Table1[[#This Row],[List of Senders]]-Table1[[#This Row],[Amount Entry]]</f>
        <v>25249</v>
      </c>
      <c r="L754" s="4">
        <f>Table1[[#This Row],[Amount Entry]]-Table1[[#This Row],[UPI PIN Page]]</f>
        <v>11443</v>
      </c>
      <c r="M754" s="4">
        <f>Table1[[#This Row],[UPI PIN Page]]-Table1[[#This Row],[Successful Trasfers]]</f>
        <v>5491</v>
      </c>
      <c r="N754" s="6">
        <f>IFERROR((Table1[[#This Row],[Successful Trasfers]]-G747)/G747, "")</f>
        <v>-3.4685863874345552E-2</v>
      </c>
      <c r="O754" s="6">
        <f t="shared" si="33"/>
        <v>4.4072412681859152</v>
      </c>
      <c r="P754" s="6"/>
    </row>
    <row r="755" spans="3:16" hidden="1" x14ac:dyDescent="0.3">
      <c r="C755" s="1">
        <f t="shared" si="35"/>
        <v>44217</v>
      </c>
      <c r="D755">
        <v>62918</v>
      </c>
      <c r="E755">
        <v>36479</v>
      </c>
      <c r="F755">
        <v>24699</v>
      </c>
      <c r="G755">
        <v>19292</v>
      </c>
      <c r="H755" s="1">
        <f t="shared" si="34"/>
        <v>44210</v>
      </c>
      <c r="I755" s="4">
        <f>Traffic!D753-Traffic!D746</f>
        <v>-72</v>
      </c>
      <c r="J755" s="4">
        <f>Traffic!D753-Table1[[#This Row],[List of Senders]]</f>
        <v>67294</v>
      </c>
      <c r="K755" s="4">
        <f>Table1[[#This Row],[List of Senders]]-Table1[[#This Row],[Amount Entry]]</f>
        <v>26439</v>
      </c>
      <c r="L755" s="4">
        <f>Table1[[#This Row],[Amount Entry]]-Table1[[#This Row],[UPI PIN Page]]</f>
        <v>11780</v>
      </c>
      <c r="M755" s="4">
        <f>Table1[[#This Row],[UPI PIN Page]]-Table1[[#This Row],[Successful Trasfers]]</f>
        <v>5407</v>
      </c>
      <c r="N755" s="6">
        <f>IFERROR((Table1[[#This Row],[Successful Trasfers]]-G748)/G748, "")</f>
        <v>-2.4720691572721297E-2</v>
      </c>
      <c r="O755" s="6">
        <f t="shared" si="33"/>
        <v>4.3994684259233168</v>
      </c>
      <c r="P755" s="6"/>
    </row>
    <row r="756" spans="3:16" hidden="1" x14ac:dyDescent="0.3">
      <c r="C756" s="1">
        <f t="shared" si="35"/>
        <v>44218</v>
      </c>
      <c r="D756">
        <v>62149</v>
      </c>
      <c r="E756">
        <v>35493</v>
      </c>
      <c r="F756">
        <v>24121</v>
      </c>
      <c r="G756">
        <v>18840</v>
      </c>
      <c r="H756" s="1">
        <f t="shared" si="34"/>
        <v>44211</v>
      </c>
      <c r="I756" s="4">
        <f>Traffic!D754-Traffic!D747</f>
        <v>-278</v>
      </c>
      <c r="J756" s="4">
        <f>Traffic!D754-Table1[[#This Row],[List of Senders]]</f>
        <v>68281</v>
      </c>
      <c r="K756" s="4">
        <f>Table1[[#This Row],[List of Senders]]-Table1[[#This Row],[Amount Entry]]</f>
        <v>26656</v>
      </c>
      <c r="L756" s="4">
        <f>Table1[[#This Row],[Amount Entry]]-Table1[[#This Row],[UPI PIN Page]]</f>
        <v>11372</v>
      </c>
      <c r="M756" s="4">
        <f>Table1[[#This Row],[UPI PIN Page]]-Table1[[#This Row],[Successful Trasfers]]</f>
        <v>5281</v>
      </c>
      <c r="N756" s="6">
        <f>IFERROR((Table1[[#This Row],[Successful Trasfers]]-G749)/G749, "")</f>
        <v>-5.9598682240191672E-2</v>
      </c>
      <c r="O756" s="6">
        <f t="shared" si="33"/>
        <v>4.3810086755226072</v>
      </c>
      <c r="P756" s="6"/>
    </row>
    <row r="757" spans="3:16" hidden="1" x14ac:dyDescent="0.3">
      <c r="C757" s="1">
        <f t="shared" si="35"/>
        <v>44219</v>
      </c>
      <c r="D757">
        <v>65178</v>
      </c>
      <c r="E757">
        <v>37509</v>
      </c>
      <c r="F757">
        <v>26095</v>
      </c>
      <c r="G757">
        <v>20468</v>
      </c>
      <c r="H757" s="1">
        <f t="shared" si="34"/>
        <v>44212</v>
      </c>
      <c r="I757" s="4">
        <f>Traffic!D755-Traffic!D748</f>
        <v>-471</v>
      </c>
      <c r="J757" s="4">
        <f>Traffic!D755-Table1[[#This Row],[List of Senders]]</f>
        <v>65284</v>
      </c>
      <c r="K757" s="4">
        <f>Table1[[#This Row],[List of Senders]]-Table1[[#This Row],[Amount Entry]]</f>
        <v>27669</v>
      </c>
      <c r="L757" s="4">
        <f>Table1[[#This Row],[Amount Entry]]-Table1[[#This Row],[UPI PIN Page]]</f>
        <v>11414</v>
      </c>
      <c r="M757" s="4">
        <f>Table1[[#This Row],[UPI PIN Page]]-Table1[[#This Row],[Successful Trasfers]]</f>
        <v>5627</v>
      </c>
      <c r="N757" s="6">
        <f>IFERROR((Table1[[#This Row],[Successful Trasfers]]-G750)/G750, "")</f>
        <v>1.256554862966261E-2</v>
      </c>
      <c r="O757" s="6">
        <f t="shared" si="33"/>
        <v>4.4267728629204628</v>
      </c>
      <c r="P757" s="6"/>
    </row>
    <row r="758" spans="3:16" hidden="1" x14ac:dyDescent="0.3">
      <c r="C758" s="1">
        <f t="shared" si="35"/>
        <v>44220</v>
      </c>
      <c r="D758">
        <v>65291</v>
      </c>
      <c r="E758">
        <v>38652</v>
      </c>
      <c r="F758">
        <v>26584</v>
      </c>
      <c r="G758">
        <v>21073</v>
      </c>
      <c r="H758" s="1">
        <f t="shared" si="34"/>
        <v>44213</v>
      </c>
      <c r="I758" s="4">
        <f>Traffic!D756-Traffic!D749</f>
        <v>669</v>
      </c>
      <c r="J758" s="4">
        <f>Traffic!D756-Table1[[#This Row],[List of Senders]]</f>
        <v>65502</v>
      </c>
      <c r="K758" s="4">
        <f>Table1[[#This Row],[List of Senders]]-Table1[[#This Row],[Amount Entry]]</f>
        <v>26639</v>
      </c>
      <c r="L758" s="4">
        <f>Table1[[#This Row],[Amount Entry]]-Table1[[#This Row],[UPI PIN Page]]</f>
        <v>12068</v>
      </c>
      <c r="M758" s="4">
        <f>Table1[[#This Row],[UPI PIN Page]]-Table1[[#This Row],[Successful Trasfers]]</f>
        <v>5511</v>
      </c>
      <c r="N758" s="6">
        <f>IFERROR((Table1[[#This Row],[Successful Trasfers]]-G751)/G751, "")</f>
        <v>0.11995110544217687</v>
      </c>
      <c r="O758" s="6">
        <f t="shared" si="33"/>
        <v>4.4392476177462825</v>
      </c>
      <c r="P758" s="6"/>
    </row>
    <row r="759" spans="3:16" hidden="1" x14ac:dyDescent="0.3">
      <c r="C759" s="1">
        <f t="shared" si="35"/>
        <v>44221</v>
      </c>
      <c r="D759">
        <v>62114</v>
      </c>
      <c r="E759">
        <v>35995</v>
      </c>
      <c r="F759">
        <v>24948</v>
      </c>
      <c r="G759">
        <v>19586</v>
      </c>
      <c r="H759" s="1">
        <f t="shared" si="34"/>
        <v>44214</v>
      </c>
      <c r="I759" s="4">
        <f>Traffic!D757-Traffic!D750</f>
        <v>-66</v>
      </c>
      <c r="J759" s="4">
        <f>Traffic!D757-Table1[[#This Row],[List of Senders]]</f>
        <v>68709</v>
      </c>
      <c r="K759" s="4">
        <f>Table1[[#This Row],[List of Senders]]-Table1[[#This Row],[Amount Entry]]</f>
        <v>26119</v>
      </c>
      <c r="L759" s="4">
        <f>Table1[[#This Row],[Amount Entry]]-Table1[[#This Row],[UPI PIN Page]]</f>
        <v>11047</v>
      </c>
      <c r="M759" s="4">
        <f>Table1[[#This Row],[UPI PIN Page]]-Table1[[#This Row],[Successful Trasfers]]</f>
        <v>5362</v>
      </c>
      <c r="N759" s="6">
        <f>IFERROR((Table1[[#This Row],[Successful Trasfers]]-G752)/G752, "")</f>
        <v>-1.927795303189625E-2</v>
      </c>
      <c r="O759" s="6">
        <f t="shared" si="33"/>
        <v>4.5532990996680551</v>
      </c>
      <c r="P759" s="6"/>
    </row>
    <row r="760" spans="3:16" hidden="1" x14ac:dyDescent="0.3">
      <c r="C760" s="1">
        <f t="shared" si="35"/>
        <v>44222</v>
      </c>
      <c r="D760">
        <v>62328</v>
      </c>
      <c r="E760">
        <v>36038</v>
      </c>
      <c r="F760">
        <v>25161</v>
      </c>
      <c r="G760">
        <v>19535</v>
      </c>
      <c r="H760" s="1">
        <f t="shared" si="34"/>
        <v>44215</v>
      </c>
      <c r="I760" s="4">
        <f>Traffic!D758-Traffic!D751</f>
        <v>-513</v>
      </c>
      <c r="J760" s="4">
        <f>Traffic!D758-Table1[[#This Row],[List of Senders]]</f>
        <v>68040</v>
      </c>
      <c r="K760" s="4">
        <f>Table1[[#This Row],[List of Senders]]-Table1[[#This Row],[Amount Entry]]</f>
        <v>26290</v>
      </c>
      <c r="L760" s="4">
        <f>Table1[[#This Row],[Amount Entry]]-Table1[[#This Row],[UPI PIN Page]]</f>
        <v>10877</v>
      </c>
      <c r="M760" s="4">
        <f>Table1[[#This Row],[UPI PIN Page]]-Table1[[#This Row],[Successful Trasfers]]</f>
        <v>5626</v>
      </c>
      <c r="N760" s="6">
        <f>IFERROR((Table1[[#This Row],[Successful Trasfers]]-G753)/G753, "")</f>
        <v>-3.8962955674718358E-2</v>
      </c>
      <c r="O760" s="6">
        <f t="shared" si="33"/>
        <v>4.5166479513206745</v>
      </c>
      <c r="P760" s="6"/>
    </row>
    <row r="761" spans="3:16" hidden="1" x14ac:dyDescent="0.3">
      <c r="C761" s="1">
        <f t="shared" si="35"/>
        <v>44223</v>
      </c>
      <c r="D761">
        <v>64399</v>
      </c>
      <c r="E761">
        <v>36778</v>
      </c>
      <c r="F761">
        <v>25222</v>
      </c>
      <c r="G761">
        <v>19420</v>
      </c>
      <c r="H761" s="1">
        <f t="shared" si="34"/>
        <v>44216</v>
      </c>
      <c r="I761" s="4">
        <f>Traffic!D759-Traffic!D752</f>
        <v>151</v>
      </c>
      <c r="J761" s="4">
        <f>Traffic!D759-Table1[[#This Row],[List of Senders]]</f>
        <v>65859</v>
      </c>
      <c r="K761" s="4">
        <f>Table1[[#This Row],[List of Senders]]-Table1[[#This Row],[Amount Entry]]</f>
        <v>27621</v>
      </c>
      <c r="L761" s="4">
        <f>Table1[[#This Row],[Amount Entry]]-Table1[[#This Row],[UPI PIN Page]]</f>
        <v>11556</v>
      </c>
      <c r="M761" s="4">
        <f>Table1[[#This Row],[UPI PIN Page]]-Table1[[#This Row],[Successful Trasfers]]</f>
        <v>5802</v>
      </c>
      <c r="N761" s="6">
        <f>IFERROR((Table1[[#This Row],[Successful Trasfers]]-G754)/G754, "")</f>
        <v>1.2777053455019557E-2</v>
      </c>
      <c r="O761" s="6">
        <f t="shared" si="33"/>
        <v>4.4812560711139078</v>
      </c>
      <c r="P761" s="6"/>
    </row>
    <row r="762" spans="3:16" hidden="1" x14ac:dyDescent="0.3">
      <c r="C762" s="1">
        <f t="shared" si="35"/>
        <v>44224</v>
      </c>
      <c r="D762">
        <v>62806</v>
      </c>
      <c r="E762">
        <v>36540</v>
      </c>
      <c r="F762">
        <v>25238</v>
      </c>
      <c r="G762">
        <v>19698</v>
      </c>
      <c r="H762" s="1">
        <f t="shared" si="34"/>
        <v>44217</v>
      </c>
      <c r="I762" s="4">
        <f>Traffic!D760-Traffic!D753</f>
        <v>717</v>
      </c>
      <c r="J762" s="4">
        <f>Traffic!D760-Table1[[#This Row],[List of Senders]]</f>
        <v>68123</v>
      </c>
      <c r="K762" s="4">
        <f>Table1[[#This Row],[List of Senders]]-Table1[[#This Row],[Amount Entry]]</f>
        <v>26266</v>
      </c>
      <c r="L762" s="4">
        <f>Table1[[#This Row],[Amount Entry]]-Table1[[#This Row],[UPI PIN Page]]</f>
        <v>11302</v>
      </c>
      <c r="M762" s="4">
        <f>Table1[[#This Row],[UPI PIN Page]]-Table1[[#This Row],[Successful Trasfers]]</f>
        <v>5540</v>
      </c>
      <c r="N762" s="6">
        <f>IFERROR((Table1[[#This Row],[Successful Trasfers]]-G755)/G755, "")</f>
        <v>2.104499274310595E-2</v>
      </c>
      <c r="O762" s="6">
        <f t="shared" si="33"/>
        <v>4.4512622474267998</v>
      </c>
      <c r="P762" s="6"/>
    </row>
    <row r="763" spans="3:16" hidden="1" x14ac:dyDescent="0.3">
      <c r="C763" s="1">
        <f t="shared" si="35"/>
        <v>44225</v>
      </c>
      <c r="D763">
        <v>64053</v>
      </c>
      <c r="E763">
        <v>37426</v>
      </c>
      <c r="F763">
        <v>25251</v>
      </c>
      <c r="G763">
        <v>19953</v>
      </c>
      <c r="H763" s="1">
        <f t="shared" si="34"/>
        <v>44218</v>
      </c>
      <c r="I763" s="4">
        <f>Traffic!D761-Traffic!D754</f>
        <v>345</v>
      </c>
      <c r="J763" s="4">
        <f>Traffic!D761-Table1[[#This Row],[List of Senders]]</f>
        <v>66722</v>
      </c>
      <c r="K763" s="4">
        <f>Table1[[#This Row],[List of Senders]]-Table1[[#This Row],[Amount Entry]]</f>
        <v>26627</v>
      </c>
      <c r="L763" s="4">
        <f>Table1[[#This Row],[Amount Entry]]-Table1[[#This Row],[UPI PIN Page]]</f>
        <v>12175</v>
      </c>
      <c r="M763" s="4">
        <f>Table1[[#This Row],[UPI PIN Page]]-Table1[[#This Row],[Successful Trasfers]]</f>
        <v>5298</v>
      </c>
      <c r="N763" s="6">
        <f>IFERROR((Table1[[#This Row],[Successful Trasfers]]-G756)/G756, "")</f>
        <v>5.9076433121019109E-2</v>
      </c>
      <c r="O763" s="6">
        <f t="shared" si="33"/>
        <v>4.4121037178318057</v>
      </c>
      <c r="P763" s="6"/>
    </row>
    <row r="764" spans="3:16" hidden="1" x14ac:dyDescent="0.3">
      <c r="C764" s="1">
        <f t="shared" si="35"/>
        <v>44226</v>
      </c>
      <c r="D764">
        <v>63953</v>
      </c>
      <c r="E764">
        <v>37770</v>
      </c>
      <c r="F764">
        <v>25305</v>
      </c>
      <c r="G764">
        <v>19884</v>
      </c>
      <c r="H764" s="1">
        <f t="shared" si="34"/>
        <v>44219</v>
      </c>
      <c r="I764" s="4">
        <f>Traffic!D762-Traffic!D755</f>
        <v>28</v>
      </c>
      <c r="J764" s="4">
        <f>Traffic!D762-Table1[[#This Row],[List of Senders]]</f>
        <v>66537</v>
      </c>
      <c r="K764" s="4">
        <f>Table1[[#This Row],[List of Senders]]-Table1[[#This Row],[Amount Entry]]</f>
        <v>26183</v>
      </c>
      <c r="L764" s="4">
        <f>Table1[[#This Row],[Amount Entry]]-Table1[[#This Row],[UPI PIN Page]]</f>
        <v>12465</v>
      </c>
      <c r="M764" s="4">
        <f>Table1[[#This Row],[UPI PIN Page]]-Table1[[#This Row],[Successful Trasfers]]</f>
        <v>5421</v>
      </c>
      <c r="N764" s="6">
        <f>IFERROR((Table1[[#This Row],[Successful Trasfers]]-G757)/G757, "")</f>
        <v>-2.8532343169826072E-2</v>
      </c>
      <c r="O764" s="6">
        <f t="shared" si="33"/>
        <v>4.3780765036067182</v>
      </c>
      <c r="P764" s="6"/>
    </row>
    <row r="765" spans="3:16" hidden="1" x14ac:dyDescent="0.3">
      <c r="C765" s="1">
        <f t="shared" si="35"/>
        <v>44227</v>
      </c>
      <c r="D765">
        <v>64623</v>
      </c>
      <c r="E765">
        <v>38095</v>
      </c>
      <c r="F765">
        <v>26601</v>
      </c>
      <c r="G765">
        <v>20796</v>
      </c>
      <c r="H765" s="1">
        <f t="shared" si="34"/>
        <v>44220</v>
      </c>
      <c r="I765" s="4">
        <f>Traffic!D763-Traffic!D756</f>
        <v>-187</v>
      </c>
      <c r="J765" s="4">
        <f>Traffic!D763-Table1[[#This Row],[List of Senders]]</f>
        <v>65983</v>
      </c>
      <c r="K765" s="4">
        <f>Table1[[#This Row],[List of Senders]]-Table1[[#This Row],[Amount Entry]]</f>
        <v>26528</v>
      </c>
      <c r="L765" s="4">
        <f>Table1[[#This Row],[Amount Entry]]-Table1[[#This Row],[UPI PIN Page]]</f>
        <v>11494</v>
      </c>
      <c r="M765" s="4">
        <f>Table1[[#This Row],[UPI PIN Page]]-Table1[[#This Row],[Successful Trasfers]]</f>
        <v>5805</v>
      </c>
      <c r="N765" s="6">
        <f>IFERROR((Table1[[#This Row],[Successful Trasfers]]-G758)/G758, "")</f>
        <v>-1.3144782423005742E-2</v>
      </c>
      <c r="O765" s="6">
        <f t="shared" si="33"/>
        <v>4.3410513916158324</v>
      </c>
      <c r="P765" s="6"/>
    </row>
    <row r="766" spans="3:16" hidden="1" x14ac:dyDescent="0.3">
      <c r="C766" s="1">
        <f t="shared" si="35"/>
        <v>44228</v>
      </c>
      <c r="D766">
        <v>63677</v>
      </c>
      <c r="E766">
        <v>36996</v>
      </c>
      <c r="F766">
        <v>25749</v>
      </c>
      <c r="G766">
        <v>19893</v>
      </c>
      <c r="H766" s="1">
        <f t="shared" si="34"/>
        <v>44221</v>
      </c>
      <c r="I766" s="4">
        <f>Traffic!D764-Traffic!D757</f>
        <v>-549</v>
      </c>
      <c r="J766" s="4">
        <f>Traffic!D764-Table1[[#This Row],[List of Senders]]</f>
        <v>66597</v>
      </c>
      <c r="K766" s="4">
        <f>Table1[[#This Row],[List of Senders]]-Table1[[#This Row],[Amount Entry]]</f>
        <v>26681</v>
      </c>
      <c r="L766" s="4">
        <f>Table1[[#This Row],[Amount Entry]]-Table1[[#This Row],[UPI PIN Page]]</f>
        <v>11247</v>
      </c>
      <c r="M766" s="4">
        <f>Table1[[#This Row],[UPI PIN Page]]-Table1[[#This Row],[Successful Trasfers]]</f>
        <v>5856</v>
      </c>
      <c r="N766" s="6">
        <f>IFERROR((Table1[[#This Row],[Successful Trasfers]]-G759)/G759, "")</f>
        <v>1.5674461349943838E-2</v>
      </c>
      <c r="O766" s="6">
        <f t="shared" si="33"/>
        <v>4.40226426163846</v>
      </c>
      <c r="P766" s="6"/>
    </row>
    <row r="767" spans="3:16" hidden="1" x14ac:dyDescent="0.3">
      <c r="C767" s="1">
        <f t="shared" si="35"/>
        <v>44229</v>
      </c>
      <c r="D767">
        <v>62460</v>
      </c>
      <c r="E767">
        <v>36332</v>
      </c>
      <c r="F767">
        <v>24422</v>
      </c>
      <c r="G767">
        <v>18922</v>
      </c>
      <c r="H767" s="1">
        <f t="shared" si="34"/>
        <v>44222</v>
      </c>
      <c r="I767" s="4">
        <f>Traffic!D765-Traffic!D758</f>
        <v>56</v>
      </c>
      <c r="J767" s="4">
        <f>Traffic!D765-Table1[[#This Row],[List of Senders]]</f>
        <v>67964</v>
      </c>
      <c r="K767" s="4">
        <f>Table1[[#This Row],[List of Senders]]-Table1[[#This Row],[Amount Entry]]</f>
        <v>26128</v>
      </c>
      <c r="L767" s="4">
        <f>Table1[[#This Row],[Amount Entry]]-Table1[[#This Row],[UPI PIN Page]]</f>
        <v>11910</v>
      </c>
      <c r="M767" s="4">
        <f>Table1[[#This Row],[UPI PIN Page]]-Table1[[#This Row],[Successful Trasfers]]</f>
        <v>5500</v>
      </c>
      <c r="N767" s="6">
        <f>IFERROR((Table1[[#This Row],[Successful Trasfers]]-G760)/G760, "")</f>
        <v>-3.1379575121576658E-2</v>
      </c>
      <c r="O767" s="6">
        <f t="shared" si="33"/>
        <v>4.3646777034347837</v>
      </c>
      <c r="P767" s="6"/>
    </row>
    <row r="768" spans="3:16" hidden="1" x14ac:dyDescent="0.3">
      <c r="C768" s="1">
        <f t="shared" si="35"/>
        <v>44230</v>
      </c>
      <c r="D768">
        <v>64861</v>
      </c>
      <c r="E768">
        <v>37852</v>
      </c>
      <c r="F768">
        <v>26121</v>
      </c>
      <c r="G768">
        <v>20528</v>
      </c>
      <c r="H768" s="1">
        <f t="shared" si="34"/>
        <v>44223</v>
      </c>
      <c r="I768" s="4">
        <f>Traffic!D766-Traffic!D759</f>
        <v>538</v>
      </c>
      <c r="J768" s="4">
        <f>Traffic!D766-Table1[[#This Row],[List of Senders]]</f>
        <v>65935</v>
      </c>
      <c r="K768" s="4">
        <f>Table1[[#This Row],[List of Senders]]-Table1[[#This Row],[Amount Entry]]</f>
        <v>27009</v>
      </c>
      <c r="L768" s="4">
        <f>Table1[[#This Row],[Amount Entry]]-Table1[[#This Row],[UPI PIN Page]]</f>
        <v>11731</v>
      </c>
      <c r="M768" s="4">
        <f>Table1[[#This Row],[UPI PIN Page]]-Table1[[#This Row],[Successful Trasfers]]</f>
        <v>5593</v>
      </c>
      <c r="N768" s="6">
        <f>IFERROR((Table1[[#This Row],[Successful Trasfers]]-G761)/G761, "")</f>
        <v>5.7054582904222453E-2</v>
      </c>
      <c r="O768" s="6">
        <f t="shared" si="33"/>
        <v>4.3896582001235513</v>
      </c>
      <c r="P768" s="6"/>
    </row>
    <row r="769" spans="3:16" hidden="1" x14ac:dyDescent="0.3">
      <c r="C769" s="1">
        <f t="shared" si="35"/>
        <v>44231</v>
      </c>
      <c r="D769">
        <v>63589</v>
      </c>
      <c r="E769">
        <v>36608</v>
      </c>
      <c r="F769">
        <v>24596</v>
      </c>
      <c r="G769">
        <v>19175</v>
      </c>
      <c r="H769" s="1">
        <f t="shared" si="34"/>
        <v>44224</v>
      </c>
      <c r="I769" s="4">
        <f>Traffic!D767-Traffic!D760</f>
        <v>-622</v>
      </c>
      <c r="J769" s="4">
        <f>Traffic!D767-Table1[[#This Row],[List of Senders]]</f>
        <v>66718</v>
      </c>
      <c r="K769" s="4">
        <f>Table1[[#This Row],[List of Senders]]-Table1[[#This Row],[Amount Entry]]</f>
        <v>26981</v>
      </c>
      <c r="L769" s="4">
        <f>Table1[[#This Row],[Amount Entry]]-Table1[[#This Row],[UPI PIN Page]]</f>
        <v>12012</v>
      </c>
      <c r="M769" s="4">
        <f>Table1[[#This Row],[UPI PIN Page]]-Table1[[#This Row],[Successful Trasfers]]</f>
        <v>5421</v>
      </c>
      <c r="N769" s="6">
        <f>IFERROR((Table1[[#This Row],[Successful Trasfers]]-G762)/G762, "")</f>
        <v>-2.6550918875012691E-2</v>
      </c>
      <c r="O769" s="6">
        <f t="shared" si="33"/>
        <v>4.4083621487926354</v>
      </c>
      <c r="P769" s="6"/>
    </row>
    <row r="770" spans="3:16" hidden="1" x14ac:dyDescent="0.3">
      <c r="C770" s="1">
        <f t="shared" si="35"/>
        <v>44232</v>
      </c>
      <c r="D770">
        <v>65167</v>
      </c>
      <c r="E770">
        <v>38200</v>
      </c>
      <c r="F770">
        <v>26327</v>
      </c>
      <c r="G770">
        <v>20927</v>
      </c>
      <c r="H770" s="1">
        <f t="shared" si="34"/>
        <v>44225</v>
      </c>
      <c r="I770" s="4">
        <f>Traffic!D768-Traffic!D761</f>
        <v>-48</v>
      </c>
      <c r="J770" s="4">
        <f>Traffic!D768-Table1[[#This Row],[List of Senders]]</f>
        <v>65560</v>
      </c>
      <c r="K770" s="4">
        <f>Table1[[#This Row],[List of Senders]]-Table1[[#This Row],[Amount Entry]]</f>
        <v>26967</v>
      </c>
      <c r="L770" s="4">
        <f>Table1[[#This Row],[Amount Entry]]-Table1[[#This Row],[UPI PIN Page]]</f>
        <v>11873</v>
      </c>
      <c r="M770" s="4">
        <f>Table1[[#This Row],[UPI PIN Page]]-Table1[[#This Row],[Successful Trasfers]]</f>
        <v>5400</v>
      </c>
      <c r="N770" s="6">
        <f>IFERROR((Table1[[#This Row],[Successful Trasfers]]-G763)/G763, "")</f>
        <v>4.8814714579261266E-2</v>
      </c>
      <c r="O770" s="6">
        <f t="shared" si="33"/>
        <v>4.3955379106241717</v>
      </c>
      <c r="P770" s="6"/>
    </row>
    <row r="771" spans="3:16" hidden="1" x14ac:dyDescent="0.3">
      <c r="C771" s="1">
        <f t="shared" si="35"/>
        <v>44233</v>
      </c>
      <c r="D771">
        <v>64764</v>
      </c>
      <c r="E771">
        <v>37932</v>
      </c>
      <c r="F771">
        <v>25478</v>
      </c>
      <c r="G771">
        <v>19770</v>
      </c>
      <c r="H771" s="1">
        <f t="shared" si="34"/>
        <v>44226</v>
      </c>
      <c r="I771" s="4">
        <f>Traffic!D769-Traffic!D762</f>
        <v>-180</v>
      </c>
      <c r="J771" s="4">
        <f>Traffic!D769-Table1[[#This Row],[List of Senders]]</f>
        <v>65546</v>
      </c>
      <c r="K771" s="4">
        <f>Table1[[#This Row],[List of Senders]]-Table1[[#This Row],[Amount Entry]]</f>
        <v>26832</v>
      </c>
      <c r="L771" s="4">
        <f>Table1[[#This Row],[Amount Entry]]-Table1[[#This Row],[UPI PIN Page]]</f>
        <v>12454</v>
      </c>
      <c r="M771" s="4">
        <f>Table1[[#This Row],[UPI PIN Page]]-Table1[[#This Row],[Successful Trasfers]]</f>
        <v>5708</v>
      </c>
      <c r="N771" s="6">
        <f>IFERROR((Table1[[#This Row],[Successful Trasfers]]-G764)/G764, "")</f>
        <v>-5.7332528666264333E-3</v>
      </c>
      <c r="O771" s="6">
        <f t="shared" si="33"/>
        <v>4.4829481818880597</v>
      </c>
      <c r="P771" s="6"/>
    </row>
    <row r="772" spans="3:16" hidden="1" x14ac:dyDescent="0.3">
      <c r="C772" s="1">
        <f t="shared" si="35"/>
        <v>44234</v>
      </c>
      <c r="D772">
        <v>63072</v>
      </c>
      <c r="E772">
        <v>37666</v>
      </c>
      <c r="F772">
        <v>25646</v>
      </c>
      <c r="G772">
        <v>20137</v>
      </c>
      <c r="H772" s="1">
        <f t="shared" si="34"/>
        <v>44227</v>
      </c>
      <c r="I772" s="4">
        <f>Traffic!D770-Traffic!D763</f>
        <v>386</v>
      </c>
      <c r="J772" s="4">
        <f>Traffic!D770-Table1[[#This Row],[List of Senders]]</f>
        <v>67920</v>
      </c>
      <c r="K772" s="4">
        <f>Table1[[#This Row],[List of Senders]]-Table1[[#This Row],[Amount Entry]]</f>
        <v>25406</v>
      </c>
      <c r="L772" s="4">
        <f>Table1[[#This Row],[Amount Entry]]-Table1[[#This Row],[UPI PIN Page]]</f>
        <v>12020</v>
      </c>
      <c r="M772" s="4">
        <f>Table1[[#This Row],[UPI PIN Page]]-Table1[[#This Row],[Successful Trasfers]]</f>
        <v>5509</v>
      </c>
      <c r="N772" s="6">
        <f>IFERROR((Table1[[#This Row],[Successful Trasfers]]-G765)/G765, "")</f>
        <v>-3.1688786305058662E-2</v>
      </c>
      <c r="O772" s="6">
        <f t="shared" ref="O772:O835" si="36">SKEW(G772:G1585)</f>
        <v>4.4378101827910532</v>
      </c>
      <c r="P772" s="6"/>
    </row>
    <row r="773" spans="3:16" hidden="1" x14ac:dyDescent="0.3">
      <c r="C773" s="1">
        <f t="shared" si="35"/>
        <v>44235</v>
      </c>
      <c r="D773">
        <v>61464</v>
      </c>
      <c r="E773">
        <v>36128</v>
      </c>
      <c r="F773">
        <v>24238</v>
      </c>
      <c r="G773">
        <v>18714</v>
      </c>
      <c r="H773" s="1">
        <f t="shared" ref="H773:H824" si="37">C773-7</f>
        <v>44228</v>
      </c>
      <c r="I773" s="4">
        <f>Traffic!D771-Traffic!D764</f>
        <v>473</v>
      </c>
      <c r="J773" s="4">
        <f>Traffic!D771-Table1[[#This Row],[List of Senders]]</f>
        <v>69283</v>
      </c>
      <c r="K773" s="4">
        <f>Table1[[#This Row],[List of Senders]]-Table1[[#This Row],[Amount Entry]]</f>
        <v>25336</v>
      </c>
      <c r="L773" s="4">
        <f>Table1[[#This Row],[Amount Entry]]-Table1[[#This Row],[UPI PIN Page]]</f>
        <v>11890</v>
      </c>
      <c r="M773" s="4">
        <f>Table1[[#This Row],[UPI PIN Page]]-Table1[[#This Row],[Successful Trasfers]]</f>
        <v>5524</v>
      </c>
      <c r="N773" s="6">
        <f>IFERROR((Table1[[#This Row],[Successful Trasfers]]-G766)/G766, "")</f>
        <v>-5.9267078871965015E-2</v>
      </c>
      <c r="O773" s="6">
        <f t="shared" si="36"/>
        <v>4.4110723109053644</v>
      </c>
      <c r="P773" s="6"/>
    </row>
    <row r="774" spans="3:16" hidden="1" x14ac:dyDescent="0.3">
      <c r="C774" s="1">
        <f t="shared" ref="C774:C824" si="38">C773+1</f>
        <v>44236</v>
      </c>
      <c r="D774">
        <v>62075</v>
      </c>
      <c r="E774">
        <v>35444</v>
      </c>
      <c r="F774">
        <v>24587</v>
      </c>
      <c r="G774">
        <v>19526</v>
      </c>
      <c r="H774" s="1">
        <f t="shared" si="37"/>
        <v>44229</v>
      </c>
      <c r="I774" s="4">
        <f>Traffic!D772-Traffic!D765</f>
        <v>454</v>
      </c>
      <c r="J774" s="4">
        <f>Traffic!D772-Table1[[#This Row],[List of Senders]]</f>
        <v>68803</v>
      </c>
      <c r="K774" s="4">
        <f>Table1[[#This Row],[List of Senders]]-Table1[[#This Row],[Amount Entry]]</f>
        <v>26631</v>
      </c>
      <c r="L774" s="4">
        <f>Table1[[#This Row],[Amount Entry]]-Table1[[#This Row],[UPI PIN Page]]</f>
        <v>10857</v>
      </c>
      <c r="M774" s="4">
        <f>Table1[[#This Row],[UPI PIN Page]]-Table1[[#This Row],[Successful Trasfers]]</f>
        <v>5061</v>
      </c>
      <c r="N774" s="6">
        <f>IFERROR((Table1[[#This Row],[Successful Trasfers]]-G767)/G767, "")</f>
        <v>3.192051580171229E-2</v>
      </c>
      <c r="O774" s="6">
        <f t="shared" si="36"/>
        <v>4.4805862849884264</v>
      </c>
      <c r="P774" s="6"/>
    </row>
    <row r="775" spans="3:16" hidden="1" x14ac:dyDescent="0.3">
      <c r="C775" s="1">
        <f t="shared" si="38"/>
        <v>44237</v>
      </c>
      <c r="D775">
        <v>62764</v>
      </c>
      <c r="E775">
        <v>37131</v>
      </c>
      <c r="F775">
        <v>25936</v>
      </c>
      <c r="G775">
        <v>20650</v>
      </c>
      <c r="H775" s="1">
        <f t="shared" si="37"/>
        <v>44230</v>
      </c>
      <c r="I775" s="4">
        <f>Traffic!D773-Traffic!D766</f>
        <v>-471</v>
      </c>
      <c r="J775" s="4">
        <f>Traffic!D773-Table1[[#This Row],[List of Senders]]</f>
        <v>67561</v>
      </c>
      <c r="K775" s="4">
        <f>Table1[[#This Row],[List of Senders]]-Table1[[#This Row],[Amount Entry]]</f>
        <v>25633</v>
      </c>
      <c r="L775" s="4">
        <f>Table1[[#This Row],[Amount Entry]]-Table1[[#This Row],[UPI PIN Page]]</f>
        <v>11195</v>
      </c>
      <c r="M775" s="4">
        <f>Table1[[#This Row],[UPI PIN Page]]-Table1[[#This Row],[Successful Trasfers]]</f>
        <v>5286</v>
      </c>
      <c r="N775" s="6">
        <f>IFERROR((Table1[[#This Row],[Successful Trasfers]]-G768)/G768, "")</f>
        <v>5.9431021044427127E-3</v>
      </c>
      <c r="O775" s="6">
        <f t="shared" si="36"/>
        <v>4.4365051817347441</v>
      </c>
      <c r="P775" s="6"/>
    </row>
    <row r="776" spans="3:16" hidden="1" x14ac:dyDescent="0.3">
      <c r="C776" s="1">
        <f t="shared" si="38"/>
        <v>44238</v>
      </c>
      <c r="D776">
        <v>64947</v>
      </c>
      <c r="E776">
        <v>38513</v>
      </c>
      <c r="F776">
        <v>26281</v>
      </c>
      <c r="G776">
        <v>20988</v>
      </c>
      <c r="H776" s="1">
        <f t="shared" si="37"/>
        <v>44231</v>
      </c>
      <c r="I776" s="4">
        <f>Traffic!D774-Traffic!D767</f>
        <v>583</v>
      </c>
      <c r="J776" s="4">
        <f>Traffic!D774-Table1[[#This Row],[List of Senders]]</f>
        <v>65943</v>
      </c>
      <c r="K776" s="4">
        <f>Table1[[#This Row],[List of Senders]]-Table1[[#This Row],[Amount Entry]]</f>
        <v>26434</v>
      </c>
      <c r="L776" s="4">
        <f>Table1[[#This Row],[Amount Entry]]-Table1[[#This Row],[UPI PIN Page]]</f>
        <v>12232</v>
      </c>
      <c r="M776" s="4">
        <f>Table1[[#This Row],[UPI PIN Page]]-Table1[[#This Row],[Successful Trasfers]]</f>
        <v>5293</v>
      </c>
      <c r="N776" s="6">
        <f>IFERROR((Table1[[#This Row],[Successful Trasfers]]-G769)/G769, "")</f>
        <v>9.4550195567144724E-2</v>
      </c>
      <c r="O776" s="6">
        <f t="shared" si="36"/>
        <v>4.471586726206902</v>
      </c>
      <c r="P776" s="6"/>
    </row>
    <row r="777" spans="3:16" hidden="1" x14ac:dyDescent="0.3">
      <c r="C777" s="1">
        <f t="shared" si="38"/>
        <v>44239</v>
      </c>
      <c r="D777">
        <v>63922</v>
      </c>
      <c r="E777">
        <v>36921</v>
      </c>
      <c r="F777">
        <v>25697</v>
      </c>
      <c r="G777">
        <v>20002</v>
      </c>
      <c r="H777" s="1">
        <f t="shared" si="37"/>
        <v>44232</v>
      </c>
      <c r="I777" s="4">
        <f>Traffic!D775-Traffic!D768</f>
        <v>-194</v>
      </c>
      <c r="J777" s="4">
        <f>Traffic!D775-Table1[[#This Row],[List of Senders]]</f>
        <v>66611</v>
      </c>
      <c r="K777" s="4">
        <f>Table1[[#This Row],[List of Senders]]-Table1[[#This Row],[Amount Entry]]</f>
        <v>27001</v>
      </c>
      <c r="L777" s="4">
        <f>Table1[[#This Row],[Amount Entry]]-Table1[[#This Row],[UPI PIN Page]]</f>
        <v>11224</v>
      </c>
      <c r="M777" s="4">
        <f>Table1[[#This Row],[UPI PIN Page]]-Table1[[#This Row],[Successful Trasfers]]</f>
        <v>5695</v>
      </c>
      <c r="N777" s="6">
        <f>IFERROR((Table1[[#This Row],[Successful Trasfers]]-G770)/G770, "")</f>
        <v>-4.4201271085200937E-2</v>
      </c>
      <c r="O777" s="6">
        <f t="shared" si="36"/>
        <v>4.5774109927825419</v>
      </c>
      <c r="P777" s="6"/>
    </row>
    <row r="778" spans="3:16" hidden="1" x14ac:dyDescent="0.3">
      <c r="C778" s="1">
        <f t="shared" si="38"/>
        <v>44240</v>
      </c>
      <c r="D778">
        <v>63311</v>
      </c>
      <c r="E778">
        <v>37784</v>
      </c>
      <c r="F778">
        <v>26395</v>
      </c>
      <c r="G778">
        <v>20456</v>
      </c>
      <c r="H778" s="1">
        <f t="shared" si="37"/>
        <v>44233</v>
      </c>
      <c r="I778" s="4">
        <f>Traffic!D776-Traffic!D769</f>
        <v>418</v>
      </c>
      <c r="J778" s="4">
        <f>Traffic!D776-Table1[[#This Row],[List of Senders]]</f>
        <v>67417</v>
      </c>
      <c r="K778" s="4">
        <f>Table1[[#This Row],[List of Senders]]-Table1[[#This Row],[Amount Entry]]</f>
        <v>25527</v>
      </c>
      <c r="L778" s="4">
        <f>Table1[[#This Row],[Amount Entry]]-Table1[[#This Row],[UPI PIN Page]]</f>
        <v>11389</v>
      </c>
      <c r="M778" s="4">
        <f>Table1[[#This Row],[UPI PIN Page]]-Table1[[#This Row],[Successful Trasfers]]</f>
        <v>5939</v>
      </c>
      <c r="N778" s="6">
        <f>IFERROR((Table1[[#This Row],[Successful Trasfers]]-G771)/G771, "")</f>
        <v>3.4699038947900857E-2</v>
      </c>
      <c r="O778" s="6">
        <f t="shared" si="36"/>
        <v>4.5361339278304733</v>
      </c>
      <c r="P778" s="6"/>
    </row>
    <row r="779" spans="3:16" hidden="1" x14ac:dyDescent="0.3">
      <c r="C779" s="1">
        <f t="shared" si="38"/>
        <v>44241</v>
      </c>
      <c r="D779">
        <v>62004</v>
      </c>
      <c r="E779">
        <v>36148</v>
      </c>
      <c r="F779">
        <v>24309</v>
      </c>
      <c r="G779">
        <v>19080</v>
      </c>
      <c r="H779" s="1">
        <f t="shared" si="37"/>
        <v>44234</v>
      </c>
      <c r="I779" s="4">
        <f>Traffic!D777-Traffic!D770</f>
        <v>-291</v>
      </c>
      <c r="J779" s="4">
        <f>Traffic!D777-Table1[[#This Row],[List of Senders]]</f>
        <v>68697</v>
      </c>
      <c r="K779" s="4">
        <f>Table1[[#This Row],[List of Senders]]-Table1[[#This Row],[Amount Entry]]</f>
        <v>25856</v>
      </c>
      <c r="L779" s="4">
        <f>Table1[[#This Row],[Amount Entry]]-Table1[[#This Row],[UPI PIN Page]]</f>
        <v>11839</v>
      </c>
      <c r="M779" s="4">
        <f>Table1[[#This Row],[UPI PIN Page]]-Table1[[#This Row],[Successful Trasfers]]</f>
        <v>5229</v>
      </c>
      <c r="N779" s="6">
        <f>IFERROR((Table1[[#This Row],[Successful Trasfers]]-G772)/G772, "")</f>
        <v>-5.2490440482693551E-2</v>
      </c>
      <c r="O779" s="6">
        <f t="shared" si="36"/>
        <v>4.545181011596755</v>
      </c>
      <c r="P779" s="6"/>
    </row>
    <row r="780" spans="3:16" hidden="1" x14ac:dyDescent="0.3">
      <c r="C780" s="1">
        <f t="shared" si="38"/>
        <v>44242</v>
      </c>
      <c r="D780">
        <v>61943</v>
      </c>
      <c r="E780">
        <v>35536</v>
      </c>
      <c r="F780">
        <v>24420</v>
      </c>
      <c r="G780">
        <v>27029</v>
      </c>
      <c r="H780" s="1">
        <f t="shared" si="37"/>
        <v>44235</v>
      </c>
      <c r="I780" s="4">
        <f>Traffic!D778-Traffic!D771</f>
        <v>-9</v>
      </c>
      <c r="J780" s="4">
        <f>Traffic!D778-Table1[[#This Row],[List of Senders]]</f>
        <v>68795</v>
      </c>
      <c r="K780" s="4">
        <f>Table1[[#This Row],[List of Senders]]-Table1[[#This Row],[Amount Entry]]</f>
        <v>26407</v>
      </c>
      <c r="L780" s="4">
        <f>Table1[[#This Row],[Amount Entry]]-Table1[[#This Row],[UPI PIN Page]]</f>
        <v>11116</v>
      </c>
      <c r="M780" s="4">
        <f>Table1[[#This Row],[UPI PIN Page]]-Table1[[#This Row],[Successful Trasfers]]</f>
        <v>-2609</v>
      </c>
      <c r="N780" s="6">
        <f>IFERROR((Table1[[#This Row],[Successful Trasfers]]-G773)/G773, "")</f>
        <v>0.44431976060703215</v>
      </c>
      <c r="O780" s="6">
        <f t="shared" si="36"/>
        <v>4.535068197541146</v>
      </c>
      <c r="P780" s="6"/>
    </row>
    <row r="781" spans="3:16" hidden="1" x14ac:dyDescent="0.3">
      <c r="C781" s="1">
        <f t="shared" si="38"/>
        <v>44243</v>
      </c>
      <c r="D781">
        <v>61531</v>
      </c>
      <c r="E781">
        <v>36383</v>
      </c>
      <c r="F781">
        <v>24714</v>
      </c>
      <c r="G781">
        <v>19140</v>
      </c>
      <c r="H781" s="1">
        <f t="shared" si="37"/>
        <v>44236</v>
      </c>
      <c r="I781" s="4">
        <f>Traffic!D779-Traffic!D772</f>
        <v>-183</v>
      </c>
      <c r="J781" s="4">
        <f>Traffic!D779-Table1[[#This Row],[List of Senders]]</f>
        <v>69164</v>
      </c>
      <c r="K781" s="4">
        <f>Table1[[#This Row],[List of Senders]]-Table1[[#This Row],[Amount Entry]]</f>
        <v>25148</v>
      </c>
      <c r="L781" s="4">
        <f>Table1[[#This Row],[Amount Entry]]-Table1[[#This Row],[UPI PIN Page]]</f>
        <v>11669</v>
      </c>
      <c r="M781" s="4">
        <f>Table1[[#This Row],[UPI PIN Page]]-Table1[[#This Row],[Successful Trasfers]]</f>
        <v>5574</v>
      </c>
      <c r="N781" s="6">
        <f>IFERROR((Table1[[#This Row],[Successful Trasfers]]-G774)/G774, "")</f>
        <v>-1.9768513776503124E-2</v>
      </c>
      <c r="O781" s="6">
        <f t="shared" si="36"/>
        <v>-0.10261627719668634</v>
      </c>
      <c r="P781" s="6"/>
    </row>
    <row r="782" spans="3:16" hidden="1" x14ac:dyDescent="0.3">
      <c r="C782" s="1">
        <f t="shared" si="38"/>
        <v>44244</v>
      </c>
      <c r="D782">
        <v>61665</v>
      </c>
      <c r="E782">
        <v>35278</v>
      </c>
      <c r="F782">
        <v>23816</v>
      </c>
      <c r="G782">
        <v>18531</v>
      </c>
      <c r="H782" s="1">
        <f t="shared" si="37"/>
        <v>44237</v>
      </c>
      <c r="I782" s="4">
        <f>Traffic!D780-Traffic!D773</f>
        <v>157</v>
      </c>
      <c r="J782" s="4">
        <f>Traffic!D780-Table1[[#This Row],[List of Senders]]</f>
        <v>68817</v>
      </c>
      <c r="K782" s="4">
        <f>Table1[[#This Row],[List of Senders]]-Table1[[#This Row],[Amount Entry]]</f>
        <v>26387</v>
      </c>
      <c r="L782" s="4">
        <f>Table1[[#This Row],[Amount Entry]]-Table1[[#This Row],[UPI PIN Page]]</f>
        <v>11462</v>
      </c>
      <c r="M782" s="4">
        <f>Table1[[#This Row],[UPI PIN Page]]-Table1[[#This Row],[Successful Trasfers]]</f>
        <v>5285</v>
      </c>
      <c r="N782" s="6">
        <f>IFERROR((Table1[[#This Row],[Successful Trasfers]]-G775)/G775, "")</f>
        <v>-0.10261501210653753</v>
      </c>
      <c r="O782" s="6">
        <f t="shared" si="36"/>
        <v>-0.15294008341421628</v>
      </c>
      <c r="P782" s="6"/>
    </row>
    <row r="783" spans="3:16" hidden="1" x14ac:dyDescent="0.3">
      <c r="C783" s="1">
        <f t="shared" si="38"/>
        <v>44245</v>
      </c>
      <c r="D783">
        <v>63972</v>
      </c>
      <c r="E783">
        <v>37180</v>
      </c>
      <c r="F783">
        <v>25025</v>
      </c>
      <c r="G783">
        <v>19359</v>
      </c>
      <c r="H783" s="1">
        <f t="shared" si="37"/>
        <v>44238</v>
      </c>
      <c r="I783" s="4">
        <f>Traffic!D781-Traffic!D774</f>
        <v>-67</v>
      </c>
      <c r="J783" s="4">
        <f>Traffic!D781-Table1[[#This Row],[List of Senders]]</f>
        <v>66851</v>
      </c>
      <c r="K783" s="4">
        <f>Table1[[#This Row],[List of Senders]]-Table1[[#This Row],[Amount Entry]]</f>
        <v>26792</v>
      </c>
      <c r="L783" s="4">
        <f>Table1[[#This Row],[Amount Entry]]-Table1[[#This Row],[UPI PIN Page]]</f>
        <v>12155</v>
      </c>
      <c r="M783" s="4">
        <f>Table1[[#This Row],[UPI PIN Page]]-Table1[[#This Row],[Successful Trasfers]]</f>
        <v>5666</v>
      </c>
      <c r="N783" s="6">
        <f>IFERROR((Table1[[#This Row],[Successful Trasfers]]-G776)/G776, "")</f>
        <v>-7.7615780445969132E-2</v>
      </c>
      <c r="O783" s="6">
        <f t="shared" si="36"/>
        <v>-3.2034024938109786E-2</v>
      </c>
      <c r="P783" s="6"/>
    </row>
    <row r="784" spans="3:16" hidden="1" x14ac:dyDescent="0.3">
      <c r="C784" s="1">
        <f t="shared" si="38"/>
        <v>44246</v>
      </c>
      <c r="D784">
        <v>64963</v>
      </c>
      <c r="E784">
        <v>37412</v>
      </c>
      <c r="F784">
        <v>25571</v>
      </c>
      <c r="G784">
        <v>20206</v>
      </c>
      <c r="H784" s="1">
        <f t="shared" si="37"/>
        <v>44239</v>
      </c>
      <c r="I784" s="4">
        <f>Traffic!D782-Traffic!D775</f>
        <v>-346</v>
      </c>
      <c r="J784" s="4">
        <f>Traffic!D782-Table1[[#This Row],[List of Senders]]</f>
        <v>65224</v>
      </c>
      <c r="K784" s="4">
        <f>Table1[[#This Row],[List of Senders]]-Table1[[#This Row],[Amount Entry]]</f>
        <v>27551</v>
      </c>
      <c r="L784" s="4">
        <f>Table1[[#This Row],[Amount Entry]]-Table1[[#This Row],[UPI PIN Page]]</f>
        <v>11841</v>
      </c>
      <c r="M784" s="4">
        <f>Table1[[#This Row],[UPI PIN Page]]-Table1[[#This Row],[Successful Trasfers]]</f>
        <v>5365</v>
      </c>
      <c r="N784" s="6">
        <f>IFERROR((Table1[[#This Row],[Successful Trasfers]]-G777)/G777, "")</f>
        <v>1.0198980101989802E-2</v>
      </c>
      <c r="O784" s="6">
        <f t="shared" si="36"/>
        <v>-8.2278390322231304E-2</v>
      </c>
      <c r="P784" s="6"/>
    </row>
    <row r="785" spans="3:16" hidden="1" x14ac:dyDescent="0.3">
      <c r="C785" s="1">
        <f t="shared" si="38"/>
        <v>44247</v>
      </c>
      <c r="D785">
        <v>61562</v>
      </c>
      <c r="E785">
        <v>36093</v>
      </c>
      <c r="F785">
        <v>24795</v>
      </c>
      <c r="G785">
        <v>19607</v>
      </c>
      <c r="H785" s="1">
        <f t="shared" si="37"/>
        <v>44240</v>
      </c>
      <c r="I785" s="4">
        <f>Traffic!D783-Traffic!D776</f>
        <v>-437</v>
      </c>
      <c r="J785" s="4">
        <f>Traffic!D783-Table1[[#This Row],[List of Senders]]</f>
        <v>68729</v>
      </c>
      <c r="K785" s="4">
        <f>Table1[[#This Row],[List of Senders]]-Table1[[#This Row],[Amount Entry]]</f>
        <v>25469</v>
      </c>
      <c r="L785" s="4">
        <f>Table1[[#This Row],[Amount Entry]]-Table1[[#This Row],[UPI PIN Page]]</f>
        <v>11298</v>
      </c>
      <c r="M785" s="4">
        <f>Table1[[#This Row],[UPI PIN Page]]-Table1[[#This Row],[Successful Trasfers]]</f>
        <v>5188</v>
      </c>
      <c r="N785" s="6">
        <f>IFERROR((Table1[[#This Row],[Successful Trasfers]]-G778)/G778, "")</f>
        <v>-4.150371529135706E-2</v>
      </c>
      <c r="O785" s="6">
        <f t="shared" si="36"/>
        <v>-3.8816499393225082E-2</v>
      </c>
      <c r="P785" s="6"/>
    </row>
    <row r="786" spans="3:16" hidden="1" x14ac:dyDescent="0.3">
      <c r="C786" s="1">
        <f t="shared" si="38"/>
        <v>44248</v>
      </c>
      <c r="D786">
        <v>61892</v>
      </c>
      <c r="E786">
        <v>36256</v>
      </c>
      <c r="F786">
        <v>24791</v>
      </c>
      <c r="G786">
        <v>19309</v>
      </c>
      <c r="H786" s="1">
        <f t="shared" si="37"/>
        <v>44241</v>
      </c>
      <c r="I786" s="4">
        <f>Traffic!D784-Traffic!D777</f>
        <v>-209</v>
      </c>
      <c r="J786" s="4">
        <f>Traffic!D784-Table1[[#This Row],[List of Senders]]</f>
        <v>68600</v>
      </c>
      <c r="K786" s="4">
        <f>Table1[[#This Row],[List of Senders]]-Table1[[#This Row],[Amount Entry]]</f>
        <v>25636</v>
      </c>
      <c r="L786" s="4">
        <f>Table1[[#This Row],[Amount Entry]]-Table1[[#This Row],[UPI PIN Page]]</f>
        <v>11465</v>
      </c>
      <c r="M786" s="4">
        <f>Table1[[#This Row],[UPI PIN Page]]-Table1[[#This Row],[Successful Trasfers]]</f>
        <v>5482</v>
      </c>
      <c r="N786" s="6">
        <f>IFERROR((Table1[[#This Row],[Successful Trasfers]]-G779)/G779, "")</f>
        <v>1.20020964360587E-2</v>
      </c>
      <c r="O786" s="6">
        <f t="shared" si="36"/>
        <v>-7.0414242553099138E-2</v>
      </c>
      <c r="P786" s="6"/>
    </row>
    <row r="787" spans="3:16" hidden="1" x14ac:dyDescent="0.3">
      <c r="C787" s="1">
        <f t="shared" si="38"/>
        <v>44249</v>
      </c>
      <c r="D787">
        <v>63417</v>
      </c>
      <c r="E787">
        <v>37929</v>
      </c>
      <c r="F787">
        <v>26053</v>
      </c>
      <c r="G787">
        <v>20269</v>
      </c>
      <c r="H787" s="1">
        <f t="shared" si="37"/>
        <v>44242</v>
      </c>
      <c r="I787" s="4">
        <f>Traffic!D785-Traffic!D778</f>
        <v>100</v>
      </c>
      <c r="J787" s="4">
        <f>Traffic!D785-Table1[[#This Row],[List of Senders]]</f>
        <v>67421</v>
      </c>
      <c r="K787" s="4">
        <f>Table1[[#This Row],[List of Senders]]-Table1[[#This Row],[Amount Entry]]</f>
        <v>25488</v>
      </c>
      <c r="L787" s="4">
        <f>Table1[[#This Row],[Amount Entry]]-Table1[[#This Row],[UPI PIN Page]]</f>
        <v>11876</v>
      </c>
      <c r="M787" s="4">
        <f>Table1[[#This Row],[UPI PIN Page]]-Table1[[#This Row],[Successful Trasfers]]</f>
        <v>5784</v>
      </c>
      <c r="N787" s="6">
        <f>IFERROR((Table1[[#This Row],[Successful Trasfers]]-G780)/G780, "")</f>
        <v>-0.25010174257279216</v>
      </c>
      <c r="O787" s="6">
        <f t="shared" si="36"/>
        <v>-0.12705964958846025</v>
      </c>
      <c r="P787" s="6"/>
    </row>
    <row r="788" spans="3:16" hidden="1" x14ac:dyDescent="0.3">
      <c r="C788" s="1">
        <f t="shared" si="38"/>
        <v>44250</v>
      </c>
      <c r="D788">
        <v>64498</v>
      </c>
      <c r="E788">
        <v>38311</v>
      </c>
      <c r="F788">
        <v>26101</v>
      </c>
      <c r="G788">
        <v>20815</v>
      </c>
      <c r="H788" s="1">
        <f t="shared" si="37"/>
        <v>44243</v>
      </c>
      <c r="I788" s="4">
        <f>Traffic!D786-Traffic!D779</f>
        <v>187</v>
      </c>
      <c r="J788" s="4">
        <f>Traffic!D786-Table1[[#This Row],[List of Senders]]</f>
        <v>66384</v>
      </c>
      <c r="K788" s="4">
        <f>Table1[[#This Row],[List of Senders]]-Table1[[#This Row],[Amount Entry]]</f>
        <v>26187</v>
      </c>
      <c r="L788" s="4">
        <f>Table1[[#This Row],[Amount Entry]]-Table1[[#This Row],[UPI PIN Page]]</f>
        <v>12210</v>
      </c>
      <c r="M788" s="4">
        <f>Table1[[#This Row],[UPI PIN Page]]-Table1[[#This Row],[Successful Trasfers]]</f>
        <v>5286</v>
      </c>
      <c r="N788" s="6">
        <f>IFERROR((Table1[[#This Row],[Successful Trasfers]]-G781)/G781, "")</f>
        <v>8.751306165099268E-2</v>
      </c>
      <c r="O788" s="6">
        <f t="shared" si="36"/>
        <v>-7.7210413017775356E-2</v>
      </c>
      <c r="P788" s="6"/>
    </row>
    <row r="789" spans="3:16" hidden="1" x14ac:dyDescent="0.3">
      <c r="C789" s="1">
        <f t="shared" si="38"/>
        <v>44251</v>
      </c>
      <c r="D789">
        <v>63480</v>
      </c>
      <c r="E789">
        <v>37707</v>
      </c>
      <c r="F789">
        <v>25554</v>
      </c>
      <c r="G789">
        <v>20172</v>
      </c>
      <c r="H789" s="1">
        <f t="shared" si="37"/>
        <v>44244</v>
      </c>
      <c r="I789" s="4">
        <f>Traffic!D787-Traffic!D780</f>
        <v>-132</v>
      </c>
      <c r="J789" s="4">
        <f>Traffic!D787-Table1[[#This Row],[List of Senders]]</f>
        <v>66870</v>
      </c>
      <c r="K789" s="4">
        <f>Table1[[#This Row],[List of Senders]]-Table1[[#This Row],[Amount Entry]]</f>
        <v>25773</v>
      </c>
      <c r="L789" s="4">
        <f>Table1[[#This Row],[Amount Entry]]-Table1[[#This Row],[UPI PIN Page]]</f>
        <v>12153</v>
      </c>
      <c r="M789" s="4">
        <f>Table1[[#This Row],[UPI PIN Page]]-Table1[[#This Row],[Successful Trasfers]]</f>
        <v>5382</v>
      </c>
      <c r="N789" s="6">
        <f>IFERROR((Table1[[#This Row],[Successful Trasfers]]-G782)/G782, "")</f>
        <v>8.8554314392099723E-2</v>
      </c>
      <c r="O789" s="6">
        <f t="shared" si="36"/>
        <v>-9.9956744723245811E-2</v>
      </c>
      <c r="P789" s="6"/>
    </row>
    <row r="790" spans="3:16" hidden="1" x14ac:dyDescent="0.3">
      <c r="C790" s="1">
        <f t="shared" si="38"/>
        <v>44252</v>
      </c>
      <c r="D790">
        <v>62888</v>
      </c>
      <c r="E790">
        <v>36003</v>
      </c>
      <c r="F790">
        <v>25083</v>
      </c>
      <c r="G790">
        <v>19356</v>
      </c>
      <c r="H790" s="1">
        <f t="shared" si="37"/>
        <v>44245</v>
      </c>
      <c r="I790" s="4">
        <f>Traffic!D788-Traffic!D781</f>
        <v>-511</v>
      </c>
      <c r="J790" s="4">
        <f>Traffic!D788-Table1[[#This Row],[List of Senders]]</f>
        <v>67424</v>
      </c>
      <c r="K790" s="4">
        <f>Table1[[#This Row],[List of Senders]]-Table1[[#This Row],[Amount Entry]]</f>
        <v>26885</v>
      </c>
      <c r="L790" s="4">
        <f>Table1[[#This Row],[Amount Entry]]-Table1[[#This Row],[UPI PIN Page]]</f>
        <v>10920</v>
      </c>
      <c r="M790" s="4">
        <f>Table1[[#This Row],[UPI PIN Page]]-Table1[[#This Row],[Successful Trasfers]]</f>
        <v>5727</v>
      </c>
      <c r="N790" s="6">
        <f>IFERROR((Table1[[#This Row],[Successful Trasfers]]-G783)/G783, "")</f>
        <v>-1.5496668216333489E-4</v>
      </c>
      <c r="O790" s="6">
        <f t="shared" si="36"/>
        <v>-5.0542109618262228E-2</v>
      </c>
      <c r="P790" s="6"/>
    </row>
    <row r="791" spans="3:16" hidden="1" x14ac:dyDescent="0.3">
      <c r="C791" s="1">
        <f t="shared" si="38"/>
        <v>44253</v>
      </c>
      <c r="D791">
        <v>63798</v>
      </c>
      <c r="E791">
        <v>36492</v>
      </c>
      <c r="F791">
        <v>25026</v>
      </c>
      <c r="G791">
        <v>19272</v>
      </c>
      <c r="H791" s="1">
        <f t="shared" si="37"/>
        <v>44246</v>
      </c>
      <c r="I791" s="4">
        <f>Traffic!D789-Traffic!D782</f>
        <v>-12</v>
      </c>
      <c r="J791" s="4">
        <f>Traffic!D789-Table1[[#This Row],[List of Senders]]</f>
        <v>66377</v>
      </c>
      <c r="K791" s="4">
        <f>Table1[[#This Row],[List of Senders]]-Table1[[#This Row],[Amount Entry]]</f>
        <v>27306</v>
      </c>
      <c r="L791" s="4">
        <f>Table1[[#This Row],[Amount Entry]]-Table1[[#This Row],[UPI PIN Page]]</f>
        <v>11466</v>
      </c>
      <c r="M791" s="4">
        <f>Table1[[#This Row],[UPI PIN Page]]-Table1[[#This Row],[Successful Trasfers]]</f>
        <v>5754</v>
      </c>
      <c r="N791" s="6">
        <f>IFERROR((Table1[[#This Row],[Successful Trasfers]]-G784)/G784, "")</f>
        <v>-4.6223893892903101E-2</v>
      </c>
      <c r="O791" s="6">
        <f t="shared" si="36"/>
        <v>-0.11079010871255215</v>
      </c>
      <c r="P791" s="6"/>
    </row>
    <row r="792" spans="3:16" hidden="1" x14ac:dyDescent="0.3">
      <c r="C792" s="1">
        <f t="shared" si="38"/>
        <v>44254</v>
      </c>
      <c r="D792">
        <v>62848</v>
      </c>
      <c r="E792">
        <v>37262</v>
      </c>
      <c r="F792">
        <v>25338</v>
      </c>
      <c r="G792">
        <v>19576</v>
      </c>
      <c r="H792" s="1">
        <f t="shared" si="37"/>
        <v>44247</v>
      </c>
      <c r="I792" s="4">
        <f>Traffic!D790-Traffic!D783</f>
        <v>725</v>
      </c>
      <c r="J792" s="4">
        <f>Traffic!D790-Table1[[#This Row],[List of Senders]]</f>
        <v>68168</v>
      </c>
      <c r="K792" s="4">
        <f>Table1[[#This Row],[List of Senders]]-Table1[[#This Row],[Amount Entry]]</f>
        <v>25586</v>
      </c>
      <c r="L792" s="4">
        <f>Table1[[#This Row],[Amount Entry]]-Table1[[#This Row],[UPI PIN Page]]</f>
        <v>11924</v>
      </c>
      <c r="M792" s="4">
        <f>Table1[[#This Row],[UPI PIN Page]]-Table1[[#This Row],[Successful Trasfers]]</f>
        <v>5762</v>
      </c>
      <c r="N792" s="6">
        <f>IFERROR((Table1[[#This Row],[Successful Trasfers]]-G785)/G785, "")</f>
        <v>-1.5810679859233948E-3</v>
      </c>
      <c r="O792" s="6">
        <f t="shared" si="36"/>
        <v>-0.1781896894101252</v>
      </c>
      <c r="P792" s="6"/>
    </row>
    <row r="793" spans="3:16" hidden="1" x14ac:dyDescent="0.3">
      <c r="C793" s="1">
        <f t="shared" si="38"/>
        <v>44255</v>
      </c>
      <c r="D793">
        <v>63293</v>
      </c>
      <c r="E793">
        <v>37488</v>
      </c>
      <c r="F793">
        <v>25296</v>
      </c>
      <c r="G793">
        <v>20165</v>
      </c>
      <c r="H793" s="1">
        <f t="shared" si="37"/>
        <v>44248</v>
      </c>
      <c r="I793" s="4">
        <f>Traffic!D791-Traffic!D784</f>
        <v>-124</v>
      </c>
      <c r="J793" s="4">
        <f>Traffic!D791-Table1[[#This Row],[List of Senders]]</f>
        <v>67075</v>
      </c>
      <c r="K793" s="4">
        <f>Table1[[#This Row],[List of Senders]]-Table1[[#This Row],[Amount Entry]]</f>
        <v>25805</v>
      </c>
      <c r="L793" s="4">
        <f>Table1[[#This Row],[Amount Entry]]-Table1[[#This Row],[UPI PIN Page]]</f>
        <v>12192</v>
      </c>
      <c r="M793" s="4">
        <f>Table1[[#This Row],[UPI PIN Page]]-Table1[[#This Row],[Successful Trasfers]]</f>
        <v>5131</v>
      </c>
      <c r="N793" s="6">
        <f>IFERROR((Table1[[#This Row],[Successful Trasfers]]-G786)/G786, "")</f>
        <v>4.4331658811952973E-2</v>
      </c>
      <c r="O793" s="6">
        <f t="shared" si="36"/>
        <v>-0.22161144397887578</v>
      </c>
      <c r="P793" s="6"/>
    </row>
    <row r="794" spans="3:16" hidden="1" x14ac:dyDescent="0.3">
      <c r="C794" s="1">
        <f t="shared" si="38"/>
        <v>44256</v>
      </c>
      <c r="D794">
        <v>63970</v>
      </c>
      <c r="E794">
        <v>37774</v>
      </c>
      <c r="F794">
        <v>26438</v>
      </c>
      <c r="G794">
        <v>20743</v>
      </c>
      <c r="H794" s="1">
        <f t="shared" si="37"/>
        <v>44249</v>
      </c>
      <c r="I794" s="4">
        <f>Traffic!D792-Traffic!D785</f>
        <v>-232</v>
      </c>
      <c r="J794" s="4">
        <f>Traffic!D792-Table1[[#This Row],[List of Senders]]</f>
        <v>66636</v>
      </c>
      <c r="K794" s="4">
        <f>Table1[[#This Row],[List of Senders]]-Table1[[#This Row],[Amount Entry]]</f>
        <v>26196</v>
      </c>
      <c r="L794" s="4">
        <f>Table1[[#This Row],[Amount Entry]]-Table1[[#This Row],[UPI PIN Page]]</f>
        <v>11336</v>
      </c>
      <c r="M794" s="4">
        <f>Table1[[#This Row],[UPI PIN Page]]-Table1[[#This Row],[Successful Trasfers]]</f>
        <v>5695</v>
      </c>
      <c r="N794" s="6">
        <f>IFERROR((Table1[[#This Row],[Successful Trasfers]]-G787)/G787, "")</f>
        <v>2.3385465489170653E-2</v>
      </c>
      <c r="O794" s="6">
        <f t="shared" si="36"/>
        <v>-0.1703691388322604</v>
      </c>
      <c r="P794" s="6"/>
    </row>
    <row r="795" spans="3:16" hidden="1" x14ac:dyDescent="0.3">
      <c r="C795" s="1">
        <f t="shared" si="38"/>
        <v>44257</v>
      </c>
      <c r="D795">
        <v>63088</v>
      </c>
      <c r="E795">
        <v>37240</v>
      </c>
      <c r="F795">
        <v>26023</v>
      </c>
      <c r="G795">
        <v>20042</v>
      </c>
      <c r="H795" s="1">
        <f t="shared" si="37"/>
        <v>44250</v>
      </c>
      <c r="I795" s="4">
        <f>Traffic!D793-Traffic!D786</f>
        <v>-292</v>
      </c>
      <c r="J795" s="4">
        <f>Traffic!D793-Table1[[#This Row],[List of Senders]]</f>
        <v>67502</v>
      </c>
      <c r="K795" s="4">
        <f>Table1[[#This Row],[List of Senders]]-Table1[[#This Row],[Amount Entry]]</f>
        <v>25848</v>
      </c>
      <c r="L795" s="4">
        <f>Table1[[#This Row],[Amount Entry]]-Table1[[#This Row],[UPI PIN Page]]</f>
        <v>11217</v>
      </c>
      <c r="M795" s="4">
        <f>Table1[[#This Row],[UPI PIN Page]]-Table1[[#This Row],[Successful Trasfers]]</f>
        <v>5981</v>
      </c>
      <c r="N795" s="6">
        <f>IFERROR((Table1[[#This Row],[Successful Trasfers]]-G788)/G788, "")</f>
        <v>-3.7136680278645209E-2</v>
      </c>
      <c r="O795" s="6">
        <f t="shared" si="36"/>
        <v>-0.18208413908778787</v>
      </c>
      <c r="P795" s="6"/>
    </row>
    <row r="796" spans="3:16" hidden="1" x14ac:dyDescent="0.3">
      <c r="C796" s="1">
        <f t="shared" si="38"/>
        <v>44258</v>
      </c>
      <c r="D796">
        <v>62267</v>
      </c>
      <c r="E796">
        <v>36083</v>
      </c>
      <c r="F796">
        <v>24327</v>
      </c>
      <c r="G796">
        <v>18787</v>
      </c>
      <c r="H796" s="1">
        <f t="shared" si="37"/>
        <v>44251</v>
      </c>
      <c r="I796" s="4">
        <f>Traffic!D794-Traffic!D787</f>
        <v>-28</v>
      </c>
      <c r="J796" s="4">
        <f>Traffic!D794-Table1[[#This Row],[List of Senders]]</f>
        <v>68055</v>
      </c>
      <c r="K796" s="4">
        <f>Table1[[#This Row],[List of Senders]]-Table1[[#This Row],[Amount Entry]]</f>
        <v>26184</v>
      </c>
      <c r="L796" s="4">
        <f>Table1[[#This Row],[Amount Entry]]-Table1[[#This Row],[UPI PIN Page]]</f>
        <v>11756</v>
      </c>
      <c r="M796" s="4">
        <f>Table1[[#This Row],[UPI PIN Page]]-Table1[[#This Row],[Successful Trasfers]]</f>
        <v>5540</v>
      </c>
      <c r="N796" s="6">
        <f>IFERROR((Table1[[#This Row],[Successful Trasfers]]-G789)/G789, "")</f>
        <v>-6.8659528058695227E-2</v>
      </c>
      <c r="O796" s="6">
        <f t="shared" si="36"/>
        <v>-0.13736184781975955</v>
      </c>
      <c r="P796" s="6"/>
    </row>
    <row r="797" spans="3:16" hidden="1" x14ac:dyDescent="0.3">
      <c r="C797" s="1">
        <f t="shared" si="38"/>
        <v>44259</v>
      </c>
      <c r="D797">
        <v>64532</v>
      </c>
      <c r="E797">
        <v>38261</v>
      </c>
      <c r="F797">
        <v>25642</v>
      </c>
      <c r="G797">
        <v>20234</v>
      </c>
      <c r="H797" s="1">
        <f t="shared" si="37"/>
        <v>44252</v>
      </c>
      <c r="I797" s="4">
        <f>Traffic!D795-Traffic!D788</f>
        <v>348</v>
      </c>
      <c r="J797" s="4">
        <f>Traffic!D795-Table1[[#This Row],[List of Senders]]</f>
        <v>66128</v>
      </c>
      <c r="K797" s="4">
        <f>Table1[[#This Row],[List of Senders]]-Table1[[#This Row],[Amount Entry]]</f>
        <v>26271</v>
      </c>
      <c r="L797" s="4">
        <f>Table1[[#This Row],[Amount Entry]]-Table1[[#This Row],[UPI PIN Page]]</f>
        <v>12619</v>
      </c>
      <c r="M797" s="4">
        <f>Table1[[#This Row],[UPI PIN Page]]-Table1[[#This Row],[Successful Trasfers]]</f>
        <v>5408</v>
      </c>
      <c r="N797" s="6">
        <f>IFERROR((Table1[[#This Row],[Successful Trasfers]]-G790)/G790, "")</f>
        <v>4.5360611696631532E-2</v>
      </c>
      <c r="O797" s="6">
        <f t="shared" si="36"/>
        <v>-0.10569922952528733</v>
      </c>
      <c r="P797" s="6"/>
    </row>
    <row r="798" spans="3:16" hidden="1" x14ac:dyDescent="0.3">
      <c r="C798" s="1">
        <f t="shared" si="38"/>
        <v>44260</v>
      </c>
      <c r="D798">
        <v>63166</v>
      </c>
      <c r="E798">
        <v>36535</v>
      </c>
      <c r="F798">
        <v>25238</v>
      </c>
      <c r="G798">
        <v>20069</v>
      </c>
      <c r="H798" s="1">
        <f t="shared" si="37"/>
        <v>44253</v>
      </c>
      <c r="I798" s="4">
        <f>Traffic!D796-Traffic!D789</f>
        <v>226</v>
      </c>
      <c r="J798" s="4">
        <f>Traffic!D796-Table1[[#This Row],[List of Senders]]</f>
        <v>67235</v>
      </c>
      <c r="K798" s="4">
        <f>Table1[[#This Row],[List of Senders]]-Table1[[#This Row],[Amount Entry]]</f>
        <v>26631</v>
      </c>
      <c r="L798" s="4">
        <f>Table1[[#This Row],[Amount Entry]]-Table1[[#This Row],[UPI PIN Page]]</f>
        <v>11297</v>
      </c>
      <c r="M798" s="4">
        <f>Table1[[#This Row],[UPI PIN Page]]-Table1[[#This Row],[Successful Trasfers]]</f>
        <v>5169</v>
      </c>
      <c r="N798" s="6">
        <f>IFERROR((Table1[[#This Row],[Successful Trasfers]]-G791)/G791, "")</f>
        <v>4.1355334163553345E-2</v>
      </c>
      <c r="O798" s="6">
        <f t="shared" si="36"/>
        <v>-3.532765751003672E-2</v>
      </c>
      <c r="P798" s="6"/>
    </row>
    <row r="799" spans="3:16" hidden="1" x14ac:dyDescent="0.3">
      <c r="C799" s="1">
        <f t="shared" si="38"/>
        <v>44261</v>
      </c>
      <c r="D799">
        <v>64946</v>
      </c>
      <c r="E799">
        <v>38246</v>
      </c>
      <c r="F799">
        <v>25957</v>
      </c>
      <c r="G799">
        <v>20425</v>
      </c>
      <c r="H799" s="1">
        <f t="shared" si="37"/>
        <v>44254</v>
      </c>
      <c r="I799" s="4">
        <f>Traffic!D797-Traffic!D790</f>
        <v>4</v>
      </c>
      <c r="J799" s="4">
        <f>Traffic!D797-Table1[[#This Row],[List of Senders]]</f>
        <v>66074</v>
      </c>
      <c r="K799" s="4">
        <f>Table1[[#This Row],[List of Senders]]-Table1[[#This Row],[Amount Entry]]</f>
        <v>26700</v>
      </c>
      <c r="L799" s="4">
        <f>Table1[[#This Row],[Amount Entry]]-Table1[[#This Row],[UPI PIN Page]]</f>
        <v>12289</v>
      </c>
      <c r="M799" s="4">
        <f>Table1[[#This Row],[UPI PIN Page]]-Table1[[#This Row],[Successful Trasfers]]</f>
        <v>5532</v>
      </c>
      <c r="N799" s="6">
        <f>IFERROR((Table1[[#This Row],[Successful Trasfers]]-G792)/G792, "")</f>
        <v>4.3369431957498976E-2</v>
      </c>
      <c r="O799" s="6">
        <f t="shared" si="36"/>
        <v>1.7535857531117086E-2</v>
      </c>
      <c r="P799" s="6"/>
    </row>
    <row r="800" spans="3:16" hidden="1" x14ac:dyDescent="0.3">
      <c r="C800" s="1">
        <f t="shared" si="38"/>
        <v>44262</v>
      </c>
      <c r="D800">
        <v>62112</v>
      </c>
      <c r="E800">
        <v>35900</v>
      </c>
      <c r="F800">
        <v>24580</v>
      </c>
      <c r="G800">
        <v>19447</v>
      </c>
      <c r="H800" s="1">
        <f t="shared" si="37"/>
        <v>44255</v>
      </c>
      <c r="I800" s="4">
        <f>Traffic!D798-Traffic!D791</f>
        <v>-72</v>
      </c>
      <c r="J800" s="4">
        <f>Traffic!D798-Table1[[#This Row],[List of Senders]]</f>
        <v>68184</v>
      </c>
      <c r="K800" s="4">
        <f>Table1[[#This Row],[List of Senders]]-Table1[[#This Row],[Amount Entry]]</f>
        <v>26212</v>
      </c>
      <c r="L800" s="4">
        <f>Table1[[#This Row],[Amount Entry]]-Table1[[#This Row],[UPI PIN Page]]</f>
        <v>11320</v>
      </c>
      <c r="M800" s="4">
        <f>Table1[[#This Row],[UPI PIN Page]]-Table1[[#This Row],[Successful Trasfers]]</f>
        <v>5133</v>
      </c>
      <c r="N800" s="6">
        <f>IFERROR((Table1[[#This Row],[Successful Trasfers]]-G793)/G793, "")</f>
        <v>-3.560624845028515E-2</v>
      </c>
      <c r="O800" s="6">
        <f t="shared" si="36"/>
        <v>0.10056961451364432</v>
      </c>
      <c r="P800" s="6"/>
    </row>
    <row r="801" spans="3:16" hidden="1" x14ac:dyDescent="0.3">
      <c r="C801" s="1">
        <f t="shared" si="38"/>
        <v>44263</v>
      </c>
      <c r="D801">
        <v>62199</v>
      </c>
      <c r="E801">
        <v>36622</v>
      </c>
      <c r="F801">
        <v>25540</v>
      </c>
      <c r="G801">
        <v>19681</v>
      </c>
      <c r="H801" s="1">
        <f t="shared" si="37"/>
        <v>44256</v>
      </c>
      <c r="I801" s="4">
        <f>Traffic!D799-Traffic!D792</f>
        <v>341</v>
      </c>
      <c r="J801" s="4">
        <f>Traffic!D799-Table1[[#This Row],[List of Senders]]</f>
        <v>68748</v>
      </c>
      <c r="K801" s="4">
        <f>Table1[[#This Row],[List of Senders]]-Table1[[#This Row],[Amount Entry]]</f>
        <v>25577</v>
      </c>
      <c r="L801" s="4">
        <f>Table1[[#This Row],[Amount Entry]]-Table1[[#This Row],[UPI PIN Page]]</f>
        <v>11082</v>
      </c>
      <c r="M801" s="4">
        <f>Table1[[#This Row],[UPI PIN Page]]-Table1[[#This Row],[Successful Trasfers]]</f>
        <v>5859</v>
      </c>
      <c r="N801" s="6">
        <f>IFERROR((Table1[[#This Row],[Successful Trasfers]]-G794)/G794, "")</f>
        <v>-5.1197994504170084E-2</v>
      </c>
      <c r="O801" s="6">
        <f t="shared" si="36"/>
        <v>2.7604707507081772E-2</v>
      </c>
      <c r="P801" s="6"/>
    </row>
    <row r="802" spans="3:16" hidden="1" x14ac:dyDescent="0.3">
      <c r="C802" s="1">
        <f t="shared" si="38"/>
        <v>44264</v>
      </c>
      <c r="D802">
        <v>62089</v>
      </c>
      <c r="E802">
        <v>36377</v>
      </c>
      <c r="F802">
        <v>24518</v>
      </c>
      <c r="G802">
        <v>18893</v>
      </c>
      <c r="H802" s="1">
        <f t="shared" si="37"/>
        <v>44257</v>
      </c>
      <c r="I802" s="4">
        <f>Traffic!D800-Traffic!D793</f>
        <v>15</v>
      </c>
      <c r="J802" s="4">
        <f>Traffic!D800-Table1[[#This Row],[List of Senders]]</f>
        <v>68516</v>
      </c>
      <c r="K802" s="4">
        <f>Table1[[#This Row],[List of Senders]]-Table1[[#This Row],[Amount Entry]]</f>
        <v>25712</v>
      </c>
      <c r="L802" s="4">
        <f>Table1[[#This Row],[Amount Entry]]-Table1[[#This Row],[UPI PIN Page]]</f>
        <v>11859</v>
      </c>
      <c r="M802" s="4">
        <f>Table1[[#This Row],[UPI PIN Page]]-Table1[[#This Row],[Successful Trasfers]]</f>
        <v>5625</v>
      </c>
      <c r="N802" s="6">
        <f>IFERROR((Table1[[#This Row],[Successful Trasfers]]-G795)/G795, "")</f>
        <v>-5.7329607823570501E-2</v>
      </c>
      <c r="O802" s="6">
        <f t="shared" si="36"/>
        <v>-3.6245650841819914E-3</v>
      </c>
      <c r="P802" s="6"/>
    </row>
    <row r="803" spans="3:16" hidden="1" x14ac:dyDescent="0.3">
      <c r="C803" s="1">
        <f t="shared" si="38"/>
        <v>44265</v>
      </c>
      <c r="D803">
        <v>63786</v>
      </c>
      <c r="E803">
        <v>38118</v>
      </c>
      <c r="F803">
        <v>26267</v>
      </c>
      <c r="G803">
        <v>20409</v>
      </c>
      <c r="H803" s="1">
        <f t="shared" si="37"/>
        <v>44258</v>
      </c>
      <c r="I803" s="4">
        <f>Traffic!D801-Traffic!D794</f>
        <v>-146</v>
      </c>
      <c r="J803" s="4">
        <f>Traffic!D801-Table1[[#This Row],[List of Senders]]</f>
        <v>66390</v>
      </c>
      <c r="K803" s="4">
        <f>Table1[[#This Row],[List of Senders]]-Table1[[#This Row],[Amount Entry]]</f>
        <v>25668</v>
      </c>
      <c r="L803" s="4">
        <f>Table1[[#This Row],[Amount Entry]]-Table1[[#This Row],[UPI PIN Page]]</f>
        <v>11851</v>
      </c>
      <c r="M803" s="4">
        <f>Table1[[#This Row],[UPI PIN Page]]-Table1[[#This Row],[Successful Trasfers]]</f>
        <v>5858</v>
      </c>
      <c r="N803" s="6">
        <f>IFERROR((Table1[[#This Row],[Successful Trasfers]]-G796)/G796, "")</f>
        <v>8.6336296375153027E-2</v>
      </c>
      <c r="O803" s="6">
        <f t="shared" si="36"/>
        <v>4.0852347652119191E-3</v>
      </c>
      <c r="P803" s="6"/>
    </row>
    <row r="804" spans="3:16" hidden="1" x14ac:dyDescent="0.3">
      <c r="C804" s="1">
        <f t="shared" si="38"/>
        <v>44266</v>
      </c>
      <c r="D804">
        <v>61902</v>
      </c>
      <c r="E804">
        <v>35519</v>
      </c>
      <c r="F804">
        <v>24355</v>
      </c>
      <c r="G804">
        <v>19118</v>
      </c>
      <c r="H804" s="1">
        <f t="shared" si="37"/>
        <v>44259</v>
      </c>
      <c r="I804" s="4">
        <f>Traffic!D802-Traffic!D795</f>
        <v>-367</v>
      </c>
      <c r="J804" s="4">
        <f>Traffic!D802-Table1[[#This Row],[List of Senders]]</f>
        <v>68391</v>
      </c>
      <c r="K804" s="4">
        <f>Table1[[#This Row],[List of Senders]]-Table1[[#This Row],[Amount Entry]]</f>
        <v>26383</v>
      </c>
      <c r="L804" s="4">
        <f>Table1[[#This Row],[Amount Entry]]-Table1[[#This Row],[UPI PIN Page]]</f>
        <v>11164</v>
      </c>
      <c r="M804" s="4">
        <f>Table1[[#This Row],[UPI PIN Page]]-Table1[[#This Row],[Successful Trasfers]]</f>
        <v>5237</v>
      </c>
      <c r="N804" s="6">
        <f>IFERROR((Table1[[#This Row],[Successful Trasfers]]-G797)/G797, "")</f>
        <v>-5.5154690125531286E-2</v>
      </c>
      <c r="O804" s="6">
        <f t="shared" si="36"/>
        <v>0.10618763175741321</v>
      </c>
      <c r="P804" s="6"/>
    </row>
    <row r="805" spans="3:16" hidden="1" x14ac:dyDescent="0.3">
      <c r="C805" s="1">
        <f t="shared" si="38"/>
        <v>44267</v>
      </c>
      <c r="D805">
        <v>61643</v>
      </c>
      <c r="E805">
        <v>36961</v>
      </c>
      <c r="F805">
        <v>25055</v>
      </c>
      <c r="G805">
        <v>19587</v>
      </c>
      <c r="H805" s="1">
        <f t="shared" si="37"/>
        <v>44260</v>
      </c>
      <c r="I805" s="4">
        <f>Traffic!D803-Traffic!D796</f>
        <v>34</v>
      </c>
      <c r="J805" s="4">
        <f>Traffic!D803-Table1[[#This Row],[List of Senders]]</f>
        <v>68792</v>
      </c>
      <c r="K805" s="4">
        <f>Table1[[#This Row],[List of Senders]]-Table1[[#This Row],[Amount Entry]]</f>
        <v>24682</v>
      </c>
      <c r="L805" s="4">
        <f>Table1[[#This Row],[Amount Entry]]-Table1[[#This Row],[UPI PIN Page]]</f>
        <v>11906</v>
      </c>
      <c r="M805" s="4">
        <f>Table1[[#This Row],[UPI PIN Page]]-Table1[[#This Row],[Successful Trasfers]]</f>
        <v>5468</v>
      </c>
      <c r="N805" s="6">
        <f>IFERROR((Table1[[#This Row],[Successful Trasfers]]-G798)/G798, "")</f>
        <v>-2.4017140864019133E-2</v>
      </c>
      <c r="O805" s="6">
        <f t="shared" si="36"/>
        <v>4.103849346224811E-2</v>
      </c>
      <c r="P805" s="6"/>
    </row>
    <row r="806" spans="3:16" hidden="1" x14ac:dyDescent="0.3">
      <c r="C806" s="1">
        <f t="shared" si="38"/>
        <v>44268</v>
      </c>
      <c r="D806">
        <v>62244</v>
      </c>
      <c r="E806">
        <v>37221</v>
      </c>
      <c r="F806">
        <v>24993</v>
      </c>
      <c r="G806">
        <v>19427</v>
      </c>
      <c r="H806" s="1">
        <f t="shared" si="37"/>
        <v>44261</v>
      </c>
      <c r="I806" s="4">
        <f>Traffic!D804-Traffic!D797</f>
        <v>-801</v>
      </c>
      <c r="J806" s="4">
        <f>Traffic!D804-Table1[[#This Row],[List of Senders]]</f>
        <v>67975</v>
      </c>
      <c r="K806" s="4">
        <f>Table1[[#This Row],[List of Senders]]-Table1[[#This Row],[Amount Entry]]</f>
        <v>25023</v>
      </c>
      <c r="L806" s="4">
        <f>Table1[[#This Row],[Amount Entry]]-Table1[[#This Row],[UPI PIN Page]]</f>
        <v>12228</v>
      </c>
      <c r="M806" s="4">
        <f>Table1[[#This Row],[UPI PIN Page]]-Table1[[#This Row],[Successful Trasfers]]</f>
        <v>5566</v>
      </c>
      <c r="N806" s="6">
        <f>IFERROR((Table1[[#This Row],[Successful Trasfers]]-G799)/G799, "")</f>
        <v>-4.8861689106487145E-2</v>
      </c>
      <c r="O806" s="6">
        <f t="shared" si="36"/>
        <v>-4.1302477536250368E-2</v>
      </c>
      <c r="P806" s="6"/>
    </row>
    <row r="807" spans="3:16" hidden="1" x14ac:dyDescent="0.3">
      <c r="C807" s="1">
        <f t="shared" si="38"/>
        <v>44269</v>
      </c>
      <c r="D807">
        <v>64614</v>
      </c>
      <c r="E807">
        <v>37017</v>
      </c>
      <c r="F807">
        <v>25519</v>
      </c>
      <c r="G807">
        <v>19749</v>
      </c>
      <c r="H807" s="1">
        <f t="shared" si="37"/>
        <v>44262</v>
      </c>
      <c r="I807" s="4">
        <f>Traffic!D805-Traffic!D798</f>
        <v>477</v>
      </c>
      <c r="J807" s="4">
        <f>Traffic!D805-Table1[[#This Row],[List of Senders]]</f>
        <v>66159</v>
      </c>
      <c r="K807" s="4">
        <f>Table1[[#This Row],[List of Senders]]-Table1[[#This Row],[Amount Entry]]</f>
        <v>27597</v>
      </c>
      <c r="L807" s="4">
        <f>Table1[[#This Row],[Amount Entry]]-Table1[[#This Row],[UPI PIN Page]]</f>
        <v>11498</v>
      </c>
      <c r="M807" s="4">
        <f>Table1[[#This Row],[UPI PIN Page]]-Table1[[#This Row],[Successful Trasfers]]</f>
        <v>5770</v>
      </c>
      <c r="N807" s="6">
        <f>IFERROR((Table1[[#This Row],[Successful Trasfers]]-G800)/G800, "")</f>
        <v>1.5529387566205585E-2</v>
      </c>
      <c r="O807" s="6">
        <f t="shared" si="36"/>
        <v>-0.16144523846517142</v>
      </c>
      <c r="P807" s="6"/>
    </row>
    <row r="808" spans="3:16" hidden="1" x14ac:dyDescent="0.3">
      <c r="C808" s="1">
        <f t="shared" si="38"/>
        <v>44270</v>
      </c>
      <c r="D808">
        <v>63340</v>
      </c>
      <c r="E808">
        <v>37972</v>
      </c>
      <c r="F808">
        <v>26147</v>
      </c>
      <c r="G808">
        <v>20813</v>
      </c>
      <c r="H808" s="1">
        <f t="shared" si="37"/>
        <v>44263</v>
      </c>
      <c r="I808" s="4">
        <f>Traffic!D806-Traffic!D799</f>
        <v>-322</v>
      </c>
      <c r="J808" s="4">
        <f>Traffic!D806-Table1[[#This Row],[List of Senders]]</f>
        <v>67285</v>
      </c>
      <c r="K808" s="4">
        <f>Table1[[#This Row],[List of Senders]]-Table1[[#This Row],[Amount Entry]]</f>
        <v>25368</v>
      </c>
      <c r="L808" s="4">
        <f>Table1[[#This Row],[Amount Entry]]-Table1[[#This Row],[UPI PIN Page]]</f>
        <v>11825</v>
      </c>
      <c r="M808" s="4">
        <f>Table1[[#This Row],[UPI PIN Page]]-Table1[[#This Row],[Successful Trasfers]]</f>
        <v>5334</v>
      </c>
      <c r="N808" s="6">
        <f>IFERROR((Table1[[#This Row],[Successful Trasfers]]-G801)/G801, "")</f>
        <v>5.751740257100757E-2</v>
      </c>
      <c r="O808" s="6">
        <f t="shared" si="36"/>
        <v>-0.21197730410945159</v>
      </c>
      <c r="P808" s="6"/>
    </row>
    <row r="809" spans="3:16" hidden="1" x14ac:dyDescent="0.3">
      <c r="C809" s="1">
        <f t="shared" si="38"/>
        <v>44271</v>
      </c>
      <c r="D809">
        <v>62908</v>
      </c>
      <c r="E809">
        <v>36700</v>
      </c>
      <c r="F809">
        <v>24893</v>
      </c>
      <c r="G809">
        <v>19180</v>
      </c>
      <c r="H809" s="1">
        <f t="shared" si="37"/>
        <v>44264</v>
      </c>
      <c r="I809" s="4">
        <f>Traffic!D807-Traffic!D800</f>
        <v>-360</v>
      </c>
      <c r="J809" s="4">
        <f>Traffic!D807-Table1[[#This Row],[List of Senders]]</f>
        <v>67337</v>
      </c>
      <c r="K809" s="4">
        <f>Table1[[#This Row],[List of Senders]]-Table1[[#This Row],[Amount Entry]]</f>
        <v>26208</v>
      </c>
      <c r="L809" s="4">
        <f>Table1[[#This Row],[Amount Entry]]-Table1[[#This Row],[UPI PIN Page]]</f>
        <v>11807</v>
      </c>
      <c r="M809" s="4">
        <f>Table1[[#This Row],[UPI PIN Page]]-Table1[[#This Row],[Successful Trasfers]]</f>
        <v>5713</v>
      </c>
      <c r="N809" s="6">
        <f>IFERROR((Table1[[#This Row],[Successful Trasfers]]-G802)/G802, "")</f>
        <v>1.5190811411633939E-2</v>
      </c>
      <c r="O809" s="6">
        <f t="shared" si="36"/>
        <v>-0.32508355071171269</v>
      </c>
      <c r="P809" s="6"/>
    </row>
    <row r="810" spans="3:16" hidden="1" x14ac:dyDescent="0.3">
      <c r="C810" s="1">
        <f t="shared" si="38"/>
        <v>44272</v>
      </c>
      <c r="D810">
        <v>64578</v>
      </c>
      <c r="E810">
        <v>38197</v>
      </c>
      <c r="F810">
        <v>25752</v>
      </c>
      <c r="G810">
        <v>19898</v>
      </c>
      <c r="H810" s="1">
        <f t="shared" si="37"/>
        <v>44265</v>
      </c>
      <c r="I810" s="4">
        <f>Traffic!D808-Traffic!D801</f>
        <v>656</v>
      </c>
      <c r="J810" s="4">
        <f>Traffic!D808-Table1[[#This Row],[List of Senders]]</f>
        <v>66254</v>
      </c>
      <c r="K810" s="4">
        <f>Table1[[#This Row],[List of Senders]]-Table1[[#This Row],[Amount Entry]]</f>
        <v>26381</v>
      </c>
      <c r="L810" s="4">
        <f>Table1[[#This Row],[Amount Entry]]-Table1[[#This Row],[UPI PIN Page]]</f>
        <v>12445</v>
      </c>
      <c r="M810" s="4">
        <f>Table1[[#This Row],[UPI PIN Page]]-Table1[[#This Row],[Successful Trasfers]]</f>
        <v>5854</v>
      </c>
      <c r="N810" s="6">
        <f>IFERROR((Table1[[#This Row],[Successful Trasfers]]-G803)/G803, "")</f>
        <v>-2.5037973443088835E-2</v>
      </c>
      <c r="O810" s="6">
        <f t="shared" si="36"/>
        <v>-0.49454524099291369</v>
      </c>
      <c r="P810" s="6"/>
    </row>
    <row r="811" spans="3:16" hidden="1" x14ac:dyDescent="0.3">
      <c r="C811" s="1">
        <f t="shared" si="38"/>
        <v>44273</v>
      </c>
      <c r="D811">
        <v>64688</v>
      </c>
      <c r="E811">
        <v>38359</v>
      </c>
      <c r="F811">
        <v>26778</v>
      </c>
      <c r="G811">
        <v>20619</v>
      </c>
      <c r="H811" s="1">
        <f t="shared" si="37"/>
        <v>44266</v>
      </c>
      <c r="I811" s="4">
        <f>Traffic!D809-Traffic!D802</f>
        <v>364</v>
      </c>
      <c r="J811" s="4">
        <f>Traffic!D809-Table1[[#This Row],[List of Senders]]</f>
        <v>65969</v>
      </c>
      <c r="K811" s="4">
        <f>Table1[[#This Row],[List of Senders]]-Table1[[#This Row],[Amount Entry]]</f>
        <v>26329</v>
      </c>
      <c r="L811" s="4">
        <f>Table1[[#This Row],[Amount Entry]]-Table1[[#This Row],[UPI PIN Page]]</f>
        <v>11581</v>
      </c>
      <c r="M811" s="4">
        <f>Table1[[#This Row],[UPI PIN Page]]-Table1[[#This Row],[Successful Trasfers]]</f>
        <v>6159</v>
      </c>
      <c r="N811" s="6">
        <f>IFERROR((Table1[[#This Row],[Successful Trasfers]]-G804)/G804, "")</f>
        <v>7.8512396694214878E-2</v>
      </c>
      <c r="O811" s="6">
        <f t="shared" si="36"/>
        <v>-0.48016521963887315</v>
      </c>
      <c r="P811" s="6"/>
    </row>
    <row r="812" spans="3:16" hidden="1" x14ac:dyDescent="0.3">
      <c r="C812" s="1">
        <f t="shared" si="38"/>
        <v>44274</v>
      </c>
      <c r="D812">
        <v>64591</v>
      </c>
      <c r="E812">
        <v>37359</v>
      </c>
      <c r="F812">
        <v>26028</v>
      </c>
      <c r="G812">
        <v>20283</v>
      </c>
      <c r="H812" s="1">
        <f t="shared" si="37"/>
        <v>44267</v>
      </c>
      <c r="I812" s="4">
        <f>Traffic!D810-Traffic!D803</f>
        <v>370</v>
      </c>
      <c r="J812" s="4">
        <f>Traffic!D810-Table1[[#This Row],[List of Senders]]</f>
        <v>66214</v>
      </c>
      <c r="K812" s="4">
        <f>Table1[[#This Row],[List of Senders]]-Table1[[#This Row],[Amount Entry]]</f>
        <v>27232</v>
      </c>
      <c r="L812" s="4">
        <f>Table1[[#This Row],[Amount Entry]]-Table1[[#This Row],[UPI PIN Page]]</f>
        <v>11331</v>
      </c>
      <c r="M812" s="4">
        <f>Table1[[#This Row],[UPI PIN Page]]-Table1[[#This Row],[Successful Trasfers]]</f>
        <v>5745</v>
      </c>
      <c r="N812" s="6">
        <f>IFERROR((Table1[[#This Row],[Successful Trasfers]]-G805)/G805, "")</f>
        <v>3.5533772400061267E-2</v>
      </c>
      <c r="O812" s="6">
        <f t="shared" si="36"/>
        <v>-0.52799550680645135</v>
      </c>
      <c r="P812" s="6"/>
    </row>
    <row r="813" spans="3:16" hidden="1" x14ac:dyDescent="0.3">
      <c r="C813" s="1">
        <f t="shared" si="38"/>
        <v>44275</v>
      </c>
      <c r="D813">
        <v>63366</v>
      </c>
      <c r="E813">
        <v>36967</v>
      </c>
      <c r="F813">
        <v>25522</v>
      </c>
      <c r="G813">
        <v>19695</v>
      </c>
      <c r="H813" s="1">
        <f t="shared" si="37"/>
        <v>44268</v>
      </c>
      <c r="I813" s="4">
        <f>Traffic!D811-Traffic!D804</f>
        <v>164</v>
      </c>
      <c r="J813" s="4">
        <f>Traffic!D811-Table1[[#This Row],[List of Senders]]</f>
        <v>67017</v>
      </c>
      <c r="K813" s="4">
        <f>Table1[[#This Row],[List of Senders]]-Table1[[#This Row],[Amount Entry]]</f>
        <v>26399</v>
      </c>
      <c r="L813" s="4">
        <f>Table1[[#This Row],[Amount Entry]]-Table1[[#This Row],[UPI PIN Page]]</f>
        <v>11445</v>
      </c>
      <c r="M813" s="4">
        <f>Table1[[#This Row],[UPI PIN Page]]-Table1[[#This Row],[Successful Trasfers]]</f>
        <v>5827</v>
      </c>
      <c r="N813" s="6">
        <f>IFERROR((Table1[[#This Row],[Successful Trasfers]]-G806)/G806, "")</f>
        <v>1.3795233437998662E-2</v>
      </c>
      <c r="O813" s="6">
        <f t="shared" si="36"/>
        <v>-0.38556665468301943</v>
      </c>
      <c r="P813" s="6"/>
    </row>
    <row r="814" spans="3:16" hidden="1" x14ac:dyDescent="0.3">
      <c r="C814" s="1">
        <f t="shared" si="38"/>
        <v>44276</v>
      </c>
      <c r="D814">
        <v>63699</v>
      </c>
      <c r="E814">
        <v>36926</v>
      </c>
      <c r="F814">
        <v>25216</v>
      </c>
      <c r="G814">
        <v>19512</v>
      </c>
      <c r="H814" s="1">
        <f t="shared" si="37"/>
        <v>44269</v>
      </c>
      <c r="I814" s="4">
        <f>Traffic!D812-Traffic!D805</f>
        <v>80</v>
      </c>
      <c r="J814" s="4">
        <f>Traffic!D812-Table1[[#This Row],[List of Senders]]</f>
        <v>67154</v>
      </c>
      <c r="K814" s="4">
        <f>Table1[[#This Row],[List of Senders]]-Table1[[#This Row],[Amount Entry]]</f>
        <v>26773</v>
      </c>
      <c r="L814" s="4">
        <f>Table1[[#This Row],[Amount Entry]]-Table1[[#This Row],[UPI PIN Page]]</f>
        <v>11710</v>
      </c>
      <c r="M814" s="4">
        <f>Table1[[#This Row],[UPI PIN Page]]-Table1[[#This Row],[Successful Trasfers]]</f>
        <v>5704</v>
      </c>
      <c r="N814" s="6">
        <f>IFERROR((Table1[[#This Row],[Successful Trasfers]]-G807)/G807, "")</f>
        <v>-1.2000607625702568E-2</v>
      </c>
      <c r="O814" s="6">
        <f t="shared" si="36"/>
        <v>-0.4451644462179466</v>
      </c>
      <c r="P814" s="6"/>
    </row>
    <row r="815" spans="3:16" hidden="1" x14ac:dyDescent="0.3">
      <c r="C815" s="1">
        <f t="shared" si="38"/>
        <v>44277</v>
      </c>
      <c r="D815">
        <v>61756</v>
      </c>
      <c r="E815">
        <v>35775</v>
      </c>
      <c r="F815">
        <v>23969</v>
      </c>
      <c r="G815">
        <v>19002</v>
      </c>
      <c r="H815" s="1">
        <f t="shared" si="37"/>
        <v>44270</v>
      </c>
      <c r="I815" s="4">
        <f>Traffic!D813-Traffic!D806</f>
        <v>-34</v>
      </c>
      <c r="J815" s="4">
        <f>Traffic!D813-Table1[[#This Row],[List of Senders]]</f>
        <v>68835</v>
      </c>
      <c r="K815" s="4">
        <f>Table1[[#This Row],[List of Senders]]-Table1[[#This Row],[Amount Entry]]</f>
        <v>25981</v>
      </c>
      <c r="L815" s="4">
        <f>Table1[[#This Row],[Amount Entry]]-Table1[[#This Row],[UPI PIN Page]]</f>
        <v>11806</v>
      </c>
      <c r="M815" s="4">
        <f>Table1[[#This Row],[UPI PIN Page]]-Table1[[#This Row],[Successful Trasfers]]</f>
        <v>4967</v>
      </c>
      <c r="N815" s="6">
        <f>IFERROR((Table1[[#This Row],[Successful Trasfers]]-G808)/G808, "")</f>
        <v>-8.7012924614423684E-2</v>
      </c>
      <c r="O815" s="6">
        <f t="shared" si="36"/>
        <v>-0.6440817423423385</v>
      </c>
      <c r="P815" s="6"/>
    </row>
    <row r="816" spans="3:16" hidden="1" x14ac:dyDescent="0.3">
      <c r="C816" s="1">
        <f t="shared" si="38"/>
        <v>44278</v>
      </c>
      <c r="D816">
        <v>64657</v>
      </c>
      <c r="E816">
        <v>37080</v>
      </c>
      <c r="F816">
        <v>24906</v>
      </c>
      <c r="G816">
        <v>19787</v>
      </c>
      <c r="H816" s="1">
        <f t="shared" si="37"/>
        <v>44271</v>
      </c>
      <c r="I816" s="4">
        <f>Traffic!D814-Traffic!D807</f>
        <v>349</v>
      </c>
      <c r="J816" s="4">
        <f>Traffic!D814-Table1[[#This Row],[List of Senders]]</f>
        <v>65937</v>
      </c>
      <c r="K816" s="4">
        <f>Table1[[#This Row],[List of Senders]]-Table1[[#This Row],[Amount Entry]]</f>
        <v>27577</v>
      </c>
      <c r="L816" s="4">
        <f>Table1[[#This Row],[Amount Entry]]-Table1[[#This Row],[UPI PIN Page]]</f>
        <v>12174</v>
      </c>
      <c r="M816" s="4">
        <f>Table1[[#This Row],[UPI PIN Page]]-Table1[[#This Row],[Successful Trasfers]]</f>
        <v>5119</v>
      </c>
      <c r="N816" s="6">
        <f>IFERROR((Table1[[#This Row],[Successful Trasfers]]-G809)/G809, "")</f>
        <v>3.164754953076121E-2</v>
      </c>
      <c r="O816" s="6">
        <f t="shared" si="36"/>
        <v>-0.94031869022290959</v>
      </c>
      <c r="P816" s="6"/>
    </row>
    <row r="817" spans="3:16" hidden="1" x14ac:dyDescent="0.3">
      <c r="C817" s="1">
        <f t="shared" si="38"/>
        <v>44279</v>
      </c>
      <c r="D817">
        <v>64200</v>
      </c>
      <c r="E817">
        <v>37402</v>
      </c>
      <c r="F817">
        <v>25541</v>
      </c>
      <c r="G817">
        <v>20409</v>
      </c>
      <c r="H817" s="1">
        <f t="shared" si="37"/>
        <v>44272</v>
      </c>
      <c r="I817" s="4">
        <f>Traffic!D815-Traffic!D808</f>
        <v>29</v>
      </c>
      <c r="J817" s="4">
        <f>Traffic!D815-Table1[[#This Row],[List of Senders]]</f>
        <v>66661</v>
      </c>
      <c r="K817" s="4">
        <f>Table1[[#This Row],[List of Senders]]-Table1[[#This Row],[Amount Entry]]</f>
        <v>26798</v>
      </c>
      <c r="L817" s="4">
        <f>Table1[[#This Row],[Amount Entry]]-Table1[[#This Row],[UPI PIN Page]]</f>
        <v>11861</v>
      </c>
      <c r="M817" s="4">
        <f>Table1[[#This Row],[UPI PIN Page]]-Table1[[#This Row],[Successful Trasfers]]</f>
        <v>5132</v>
      </c>
      <c r="N817" s="6">
        <f>IFERROR((Table1[[#This Row],[Successful Trasfers]]-G810)/G810, "")</f>
        <v>2.5680972962106745E-2</v>
      </c>
      <c r="O817" s="6">
        <f t="shared" si="36"/>
        <v>-1.0749250999157951</v>
      </c>
      <c r="P817" s="6"/>
    </row>
    <row r="818" spans="3:16" hidden="1" x14ac:dyDescent="0.3">
      <c r="C818" s="1">
        <f t="shared" si="38"/>
        <v>44280</v>
      </c>
      <c r="D818">
        <v>64280</v>
      </c>
      <c r="E818">
        <v>37198</v>
      </c>
      <c r="F818">
        <v>25852</v>
      </c>
      <c r="G818">
        <v>20270</v>
      </c>
      <c r="H818" s="1">
        <f t="shared" si="37"/>
        <v>44273</v>
      </c>
      <c r="I818" s="4">
        <f>Traffic!D816-Traffic!D809</f>
        <v>101</v>
      </c>
      <c r="J818" s="4">
        <f>Traffic!D816-Table1[[#This Row],[List of Senders]]</f>
        <v>66478</v>
      </c>
      <c r="K818" s="4">
        <f>Table1[[#This Row],[List of Senders]]-Table1[[#This Row],[Amount Entry]]</f>
        <v>27082</v>
      </c>
      <c r="L818" s="4">
        <f>Table1[[#This Row],[Amount Entry]]-Table1[[#This Row],[UPI PIN Page]]</f>
        <v>11346</v>
      </c>
      <c r="M818" s="4">
        <f>Table1[[#This Row],[UPI PIN Page]]-Table1[[#This Row],[Successful Trasfers]]</f>
        <v>5582</v>
      </c>
      <c r="N818" s="6">
        <f>IFERROR((Table1[[#This Row],[Successful Trasfers]]-G811)/G811, "")</f>
        <v>-1.6926136088074105E-2</v>
      </c>
      <c r="O818" s="6">
        <f t="shared" si="36"/>
        <v>-0.93093540516672224</v>
      </c>
      <c r="P818" s="6"/>
    </row>
    <row r="819" spans="3:16" hidden="1" x14ac:dyDescent="0.3">
      <c r="C819" s="1">
        <f t="shared" si="38"/>
        <v>44281</v>
      </c>
      <c r="D819">
        <v>62448</v>
      </c>
      <c r="E819">
        <v>36944</v>
      </c>
      <c r="F819">
        <v>25376</v>
      </c>
      <c r="G819">
        <v>19803</v>
      </c>
      <c r="H819" s="1">
        <f t="shared" si="37"/>
        <v>44274</v>
      </c>
      <c r="I819" s="4">
        <f>Traffic!D817-Traffic!D810</f>
        <v>196</v>
      </c>
      <c r="J819" s="4">
        <f>Traffic!D817-Table1[[#This Row],[List of Senders]]</f>
        <v>68553</v>
      </c>
      <c r="K819" s="4">
        <f>Table1[[#This Row],[List of Senders]]-Table1[[#This Row],[Amount Entry]]</f>
        <v>25504</v>
      </c>
      <c r="L819" s="4">
        <f>Table1[[#This Row],[Amount Entry]]-Table1[[#This Row],[UPI PIN Page]]</f>
        <v>11568</v>
      </c>
      <c r="M819" s="4">
        <f>Table1[[#This Row],[UPI PIN Page]]-Table1[[#This Row],[Successful Trasfers]]</f>
        <v>5573</v>
      </c>
      <c r="N819" s="6">
        <f>IFERROR((Table1[[#This Row],[Successful Trasfers]]-G812)/G812, "")</f>
        <v>-2.3665138293151901E-2</v>
      </c>
      <c r="O819" s="6">
        <f t="shared" si="36"/>
        <v>-0.65470056795780995</v>
      </c>
      <c r="P819" s="6"/>
    </row>
    <row r="820" spans="3:16" hidden="1" x14ac:dyDescent="0.3">
      <c r="C820" s="1">
        <f t="shared" si="38"/>
        <v>44282</v>
      </c>
      <c r="D820">
        <v>62770</v>
      </c>
      <c r="E820">
        <v>36833</v>
      </c>
      <c r="F820">
        <v>24840</v>
      </c>
      <c r="G820">
        <v>19347</v>
      </c>
      <c r="H820" s="1">
        <f t="shared" si="37"/>
        <v>44275</v>
      </c>
      <c r="I820" s="4">
        <f>Traffic!D818-Traffic!D811</f>
        <v>35</v>
      </c>
      <c r="J820" s="4">
        <f>Traffic!D818-Table1[[#This Row],[List of Senders]]</f>
        <v>67648</v>
      </c>
      <c r="K820" s="4">
        <f>Table1[[#This Row],[List of Senders]]-Table1[[#This Row],[Amount Entry]]</f>
        <v>25937</v>
      </c>
      <c r="L820" s="4">
        <f>Table1[[#This Row],[Amount Entry]]-Table1[[#This Row],[UPI PIN Page]]</f>
        <v>11993</v>
      </c>
      <c r="M820" s="4">
        <f>Table1[[#This Row],[UPI PIN Page]]-Table1[[#This Row],[Successful Trasfers]]</f>
        <v>5493</v>
      </c>
      <c r="N820" s="6">
        <f>IFERROR((Table1[[#This Row],[Successful Trasfers]]-G813)/G813, "")</f>
        <v>-1.766945925361767E-2</v>
      </c>
      <c r="O820" s="6">
        <f t="shared" si="36"/>
        <v>-0.68728700846708335</v>
      </c>
      <c r="P820" s="6"/>
    </row>
    <row r="821" spans="3:16" hidden="1" x14ac:dyDescent="0.3">
      <c r="C821" s="1">
        <f t="shared" si="38"/>
        <v>44283</v>
      </c>
      <c r="D821">
        <v>62821</v>
      </c>
      <c r="E821">
        <v>37579</v>
      </c>
      <c r="F821">
        <v>25914</v>
      </c>
      <c r="G821">
        <v>20168</v>
      </c>
      <c r="H821" s="1">
        <f t="shared" si="37"/>
        <v>44276</v>
      </c>
      <c r="I821" s="4">
        <f>Traffic!D819-Traffic!D812</f>
        <v>-112</v>
      </c>
      <c r="J821" s="4">
        <f>Traffic!D819-Table1[[#This Row],[List of Senders]]</f>
        <v>67920</v>
      </c>
      <c r="K821" s="4">
        <f>Table1[[#This Row],[List of Senders]]-Table1[[#This Row],[Amount Entry]]</f>
        <v>25242</v>
      </c>
      <c r="L821" s="4">
        <f>Table1[[#This Row],[Amount Entry]]-Table1[[#This Row],[UPI PIN Page]]</f>
        <v>11665</v>
      </c>
      <c r="M821" s="4">
        <f>Table1[[#This Row],[UPI PIN Page]]-Table1[[#This Row],[Successful Trasfers]]</f>
        <v>5746</v>
      </c>
      <c r="N821" s="6">
        <f>IFERROR((Table1[[#This Row],[Successful Trasfers]]-G814)/G814, "")</f>
        <v>3.3620336203362036E-2</v>
      </c>
      <c r="O821" s="6">
        <f t="shared" si="36"/>
        <v>-1.9208017448314942</v>
      </c>
      <c r="P821" s="6"/>
    </row>
    <row r="822" spans="3:16" hidden="1" x14ac:dyDescent="0.3">
      <c r="C822" s="1">
        <f t="shared" si="38"/>
        <v>44284</v>
      </c>
      <c r="D822">
        <v>61971</v>
      </c>
      <c r="E822">
        <v>35540</v>
      </c>
      <c r="F822">
        <v>24415</v>
      </c>
      <c r="G822">
        <v>19075</v>
      </c>
      <c r="H822" s="1">
        <f t="shared" si="37"/>
        <v>44277</v>
      </c>
      <c r="I822" s="4">
        <f>Traffic!D820-Traffic!D813</f>
        <v>-317</v>
      </c>
      <c r="J822" s="4">
        <f>Traffic!D820-Table1[[#This Row],[List of Senders]]</f>
        <v>68303</v>
      </c>
      <c r="K822" s="4">
        <f>Table1[[#This Row],[List of Senders]]-Table1[[#This Row],[Amount Entry]]</f>
        <v>26431</v>
      </c>
      <c r="L822" s="4">
        <f>Table1[[#This Row],[Amount Entry]]-Table1[[#This Row],[UPI PIN Page]]</f>
        <v>11125</v>
      </c>
      <c r="M822" s="4">
        <f>Table1[[#This Row],[UPI PIN Page]]-Table1[[#This Row],[Successful Trasfers]]</f>
        <v>5340</v>
      </c>
      <c r="N822" s="6">
        <f>IFERROR((Table1[[#This Row],[Successful Trasfers]]-G815)/G815, "")</f>
        <v>3.8417008735922536E-3</v>
      </c>
      <c r="O822" s="6">
        <f t="shared" si="36"/>
        <v>-1.6851053613547182</v>
      </c>
      <c r="P822" s="6"/>
    </row>
    <row r="823" spans="3:16" hidden="1" x14ac:dyDescent="0.3">
      <c r="C823" s="1">
        <f t="shared" si="38"/>
        <v>44285</v>
      </c>
      <c r="D823">
        <v>61821</v>
      </c>
      <c r="E823">
        <v>36839</v>
      </c>
      <c r="F823">
        <v>25315</v>
      </c>
      <c r="G823">
        <v>20221</v>
      </c>
      <c r="H823" s="1">
        <f t="shared" si="37"/>
        <v>44278</v>
      </c>
      <c r="I823" s="4">
        <f>Traffic!D821-Traffic!D814</f>
        <v>300</v>
      </c>
      <c r="J823" s="4">
        <f>Traffic!D821-Table1[[#This Row],[List of Senders]]</f>
        <v>69073</v>
      </c>
      <c r="K823" s="4">
        <f>Table1[[#This Row],[List of Senders]]-Table1[[#This Row],[Amount Entry]]</f>
        <v>24982</v>
      </c>
      <c r="L823" s="4">
        <f>Table1[[#This Row],[Amount Entry]]-Table1[[#This Row],[UPI PIN Page]]</f>
        <v>11524</v>
      </c>
      <c r="M823" s="4">
        <f>Table1[[#This Row],[UPI PIN Page]]-Table1[[#This Row],[Successful Trasfers]]</f>
        <v>5094</v>
      </c>
      <c r="N823" s="6">
        <f>IFERROR((Table1[[#This Row],[Successful Trasfers]]-G816)/G816, "")</f>
        <v>2.1933592762925152E-2</v>
      </c>
      <c r="O823" s="6" t="e">
        <f t="shared" si="36"/>
        <v>#DIV/0!</v>
      </c>
      <c r="P823" s="6"/>
    </row>
    <row r="824" spans="3:16" hidden="1" x14ac:dyDescent="0.3">
      <c r="C824" s="1">
        <f t="shared" si="38"/>
        <v>44286</v>
      </c>
      <c r="D824">
        <v>63111</v>
      </c>
      <c r="E824">
        <v>36907</v>
      </c>
      <c r="F824">
        <v>25668</v>
      </c>
      <c r="G824">
        <v>20329</v>
      </c>
      <c r="H824" s="1">
        <f t="shared" si="37"/>
        <v>44279</v>
      </c>
      <c r="I824" s="4">
        <f>Traffic!D822-Traffic!D815</f>
        <v>-61</v>
      </c>
      <c r="J824" s="4">
        <f>Traffic!D822-Table1[[#This Row],[List of Senders]]</f>
        <v>67689</v>
      </c>
      <c r="K824" s="4">
        <f>Table1[[#This Row],[List of Senders]]-Table1[[#This Row],[Amount Entry]]</f>
        <v>26204</v>
      </c>
      <c r="L824" s="4">
        <f>Table1[[#This Row],[Amount Entry]]-Table1[[#This Row],[UPI PIN Page]]</f>
        <v>11239</v>
      </c>
      <c r="M824" s="4">
        <f>Table1[[#This Row],[UPI PIN Page]]-Table1[[#This Row],[Successful Trasfers]]</f>
        <v>5339</v>
      </c>
      <c r="N824" s="6">
        <f>IFERROR((Table1[[#This Row],[Successful Trasfers]]-G817)/G817, "")</f>
        <v>-3.9198392865892502E-3</v>
      </c>
      <c r="O824" s="6" t="e">
        <f t="shared" si="36"/>
        <v>#DIV/0!</v>
      </c>
      <c r="P824" s="6"/>
    </row>
  </sheetData>
  <phoneticPr fontId="2" type="noConversion"/>
  <conditionalFormatting sqref="I4:I10">
    <cfRule type="colorScale" priority="3">
      <colorScale>
        <cfvo type="min"/>
        <cfvo type="percentile" val="50"/>
        <cfvo type="max"/>
        <color theme="5" tint="-0.249977111117893"/>
        <color rgb="FFFFEB84"/>
        <color theme="9" tint="-0.249977111117893"/>
      </colorScale>
    </cfRule>
  </conditionalFormatting>
  <conditionalFormatting sqref="I11:I82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62294-4FD9-FC4C-9ECA-C0B4FC2D53DC}">
  <dimension ref="A1:E822"/>
  <sheetViews>
    <sheetView workbookViewId="0">
      <selection activeCell="D182" sqref="D182"/>
    </sheetView>
  </sheetViews>
  <sheetFormatPr defaultColWidth="11.19921875" defaultRowHeight="15.6" x14ac:dyDescent="0.3"/>
  <cols>
    <col min="4" max="4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7</v>
      </c>
      <c r="E1" t="s">
        <v>8</v>
      </c>
    </row>
    <row r="2" spans="1:5" x14ac:dyDescent="0.3">
      <c r="A2" s="1">
        <v>43466</v>
      </c>
      <c r="B2">
        <v>30060</v>
      </c>
      <c r="C2">
        <v>100650</v>
      </c>
      <c r="D2" s="3">
        <f>SUM(B2:C2)</f>
        <v>130710</v>
      </c>
      <c r="E2" s="1">
        <f>A2-7</f>
        <v>43459</v>
      </c>
    </row>
    <row r="3" spans="1:5" x14ac:dyDescent="0.3">
      <c r="A3" s="1">
        <f>A2+1</f>
        <v>43467</v>
      </c>
      <c r="B3">
        <v>30041</v>
      </c>
      <c r="C3">
        <v>100971</v>
      </c>
      <c r="D3" s="3">
        <f t="shared" ref="D3:D66" si="0">SUM(B3:C3)</f>
        <v>131012</v>
      </c>
      <c r="E3" s="1">
        <f t="shared" ref="E3:E66" si="1">A3-7</f>
        <v>43460</v>
      </c>
    </row>
    <row r="4" spans="1:5" x14ac:dyDescent="0.3">
      <c r="A4" s="1">
        <f t="shared" ref="A4:A67" si="2">A3+1</f>
        <v>43468</v>
      </c>
      <c r="B4">
        <v>30088</v>
      </c>
      <c r="C4">
        <v>100636</v>
      </c>
      <c r="D4" s="3">
        <f t="shared" si="0"/>
        <v>130724</v>
      </c>
      <c r="E4" s="1">
        <f t="shared" si="1"/>
        <v>43461</v>
      </c>
    </row>
    <row r="5" spans="1:5" x14ac:dyDescent="0.3">
      <c r="A5" s="1">
        <f t="shared" si="2"/>
        <v>43469</v>
      </c>
      <c r="B5">
        <v>30043</v>
      </c>
      <c r="C5">
        <v>100092</v>
      </c>
      <c r="D5" s="3">
        <f t="shared" si="0"/>
        <v>130135</v>
      </c>
      <c r="E5" s="1">
        <f t="shared" si="1"/>
        <v>43462</v>
      </c>
    </row>
    <row r="6" spans="1:5" x14ac:dyDescent="0.3">
      <c r="A6" s="1">
        <f t="shared" si="2"/>
        <v>43470</v>
      </c>
      <c r="B6">
        <v>30044</v>
      </c>
      <c r="C6">
        <v>100149</v>
      </c>
      <c r="D6" s="3">
        <f t="shared" si="0"/>
        <v>130193</v>
      </c>
      <c r="E6" s="1">
        <f t="shared" si="1"/>
        <v>43463</v>
      </c>
    </row>
    <row r="7" spans="1:5" x14ac:dyDescent="0.3">
      <c r="A7" s="1">
        <f t="shared" si="2"/>
        <v>43471</v>
      </c>
      <c r="B7">
        <v>30070</v>
      </c>
      <c r="C7">
        <v>100047</v>
      </c>
      <c r="D7" s="3">
        <f t="shared" si="0"/>
        <v>130117</v>
      </c>
      <c r="E7" s="1">
        <f t="shared" si="1"/>
        <v>43464</v>
      </c>
    </row>
    <row r="8" spans="1:5" x14ac:dyDescent="0.3">
      <c r="A8" s="1">
        <f t="shared" si="2"/>
        <v>43472</v>
      </c>
      <c r="B8">
        <v>30007</v>
      </c>
      <c r="C8">
        <v>100734</v>
      </c>
      <c r="D8" s="3">
        <f t="shared" si="0"/>
        <v>130741</v>
      </c>
      <c r="E8" s="1">
        <f t="shared" si="1"/>
        <v>43465</v>
      </c>
    </row>
    <row r="9" spans="1:5" x14ac:dyDescent="0.3">
      <c r="A9" s="1">
        <f t="shared" si="2"/>
        <v>43473</v>
      </c>
      <c r="B9">
        <v>30090</v>
      </c>
      <c r="C9">
        <v>100290</v>
      </c>
      <c r="D9" s="3">
        <f t="shared" si="0"/>
        <v>130380</v>
      </c>
      <c r="E9" s="1">
        <f t="shared" si="1"/>
        <v>43466</v>
      </c>
    </row>
    <row r="10" spans="1:5" x14ac:dyDescent="0.3">
      <c r="A10" s="1">
        <f t="shared" si="2"/>
        <v>43474</v>
      </c>
      <c r="B10">
        <v>30026</v>
      </c>
      <c r="C10">
        <v>100976</v>
      </c>
      <c r="D10" s="3">
        <f t="shared" si="0"/>
        <v>131002</v>
      </c>
      <c r="E10" s="1">
        <f t="shared" si="1"/>
        <v>43467</v>
      </c>
    </row>
    <row r="11" spans="1:5" x14ac:dyDescent="0.3">
      <c r="A11" s="1">
        <f t="shared" si="2"/>
        <v>43475</v>
      </c>
      <c r="B11">
        <v>30089</v>
      </c>
      <c r="C11">
        <v>100425</v>
      </c>
      <c r="D11" s="3">
        <f t="shared" si="0"/>
        <v>130514</v>
      </c>
      <c r="E11" s="1">
        <f t="shared" si="1"/>
        <v>43468</v>
      </c>
    </row>
    <row r="12" spans="1:5" x14ac:dyDescent="0.3">
      <c r="A12" s="1">
        <f t="shared" si="2"/>
        <v>43476</v>
      </c>
      <c r="B12">
        <v>30021</v>
      </c>
      <c r="C12">
        <v>100985</v>
      </c>
      <c r="D12" s="3">
        <f t="shared" si="0"/>
        <v>131006</v>
      </c>
      <c r="E12" s="1">
        <f t="shared" si="1"/>
        <v>43469</v>
      </c>
    </row>
    <row r="13" spans="1:5" x14ac:dyDescent="0.3">
      <c r="A13" s="1">
        <f t="shared" si="2"/>
        <v>43477</v>
      </c>
      <c r="B13">
        <v>30030</v>
      </c>
      <c r="C13">
        <v>100768</v>
      </c>
      <c r="D13" s="3">
        <f t="shared" si="0"/>
        <v>130798</v>
      </c>
      <c r="E13" s="1">
        <f t="shared" si="1"/>
        <v>43470</v>
      </c>
    </row>
    <row r="14" spans="1:5" x14ac:dyDescent="0.3">
      <c r="A14" s="1">
        <f t="shared" si="2"/>
        <v>43478</v>
      </c>
      <c r="B14">
        <v>30096</v>
      </c>
      <c r="C14">
        <v>100271</v>
      </c>
      <c r="D14" s="3">
        <f t="shared" si="0"/>
        <v>130367</v>
      </c>
      <c r="E14" s="1">
        <f t="shared" si="1"/>
        <v>43471</v>
      </c>
    </row>
    <row r="15" spans="1:5" x14ac:dyDescent="0.3">
      <c r="A15" s="1">
        <f t="shared" si="2"/>
        <v>43479</v>
      </c>
      <c r="B15">
        <v>30092</v>
      </c>
      <c r="C15">
        <v>100633</v>
      </c>
      <c r="D15" s="3">
        <f t="shared" si="0"/>
        <v>130725</v>
      </c>
      <c r="E15" s="1">
        <f t="shared" si="1"/>
        <v>43472</v>
      </c>
    </row>
    <row r="16" spans="1:5" x14ac:dyDescent="0.3">
      <c r="A16" s="1">
        <f t="shared" si="2"/>
        <v>43480</v>
      </c>
      <c r="B16">
        <v>30050</v>
      </c>
      <c r="C16">
        <v>100692</v>
      </c>
      <c r="D16" s="3">
        <f t="shared" si="0"/>
        <v>130742</v>
      </c>
      <c r="E16" s="1">
        <f t="shared" si="1"/>
        <v>43473</v>
      </c>
    </row>
    <row r="17" spans="1:5" x14ac:dyDescent="0.3">
      <c r="A17" s="1">
        <f t="shared" si="2"/>
        <v>43481</v>
      </c>
      <c r="B17">
        <v>30011</v>
      </c>
      <c r="C17">
        <v>100854</v>
      </c>
      <c r="D17" s="3">
        <f t="shared" si="0"/>
        <v>130865</v>
      </c>
      <c r="E17" s="1">
        <f t="shared" si="1"/>
        <v>43474</v>
      </c>
    </row>
    <row r="18" spans="1:5" x14ac:dyDescent="0.3">
      <c r="A18" s="1">
        <f t="shared" si="2"/>
        <v>43482</v>
      </c>
      <c r="B18">
        <v>30056</v>
      </c>
      <c r="C18">
        <v>100354</v>
      </c>
      <c r="D18" s="3">
        <f t="shared" si="0"/>
        <v>130410</v>
      </c>
      <c r="E18" s="1">
        <f t="shared" si="1"/>
        <v>43475</v>
      </c>
    </row>
    <row r="19" spans="1:5" x14ac:dyDescent="0.3">
      <c r="A19" s="1">
        <f t="shared" si="2"/>
        <v>43483</v>
      </c>
      <c r="B19">
        <v>30030</v>
      </c>
      <c r="C19">
        <v>100450</v>
      </c>
      <c r="D19" s="3">
        <f t="shared" si="0"/>
        <v>130480</v>
      </c>
      <c r="E19" s="1">
        <f t="shared" si="1"/>
        <v>43476</v>
      </c>
    </row>
    <row r="20" spans="1:5" x14ac:dyDescent="0.3">
      <c r="A20" s="1">
        <f t="shared" si="2"/>
        <v>43484</v>
      </c>
      <c r="B20">
        <v>30098</v>
      </c>
      <c r="C20">
        <v>100964</v>
      </c>
      <c r="D20" s="3">
        <f t="shared" si="0"/>
        <v>131062</v>
      </c>
      <c r="E20" s="1">
        <f t="shared" si="1"/>
        <v>43477</v>
      </c>
    </row>
    <row r="21" spans="1:5" x14ac:dyDescent="0.3">
      <c r="A21" s="1">
        <f t="shared" si="2"/>
        <v>43485</v>
      </c>
      <c r="B21">
        <v>30084</v>
      </c>
      <c r="C21">
        <v>134095</v>
      </c>
      <c r="D21" s="3">
        <f t="shared" si="0"/>
        <v>164179</v>
      </c>
      <c r="E21" s="1">
        <f t="shared" si="1"/>
        <v>43478</v>
      </c>
    </row>
    <row r="22" spans="1:5" x14ac:dyDescent="0.3">
      <c r="A22" s="1">
        <f t="shared" si="2"/>
        <v>43486</v>
      </c>
      <c r="B22">
        <v>30072</v>
      </c>
      <c r="C22">
        <v>100816</v>
      </c>
      <c r="D22" s="3">
        <f t="shared" si="0"/>
        <v>130888</v>
      </c>
      <c r="E22" s="1">
        <f t="shared" si="1"/>
        <v>43479</v>
      </c>
    </row>
    <row r="23" spans="1:5" x14ac:dyDescent="0.3">
      <c r="A23" s="1">
        <f t="shared" si="2"/>
        <v>43487</v>
      </c>
      <c r="B23">
        <v>30081</v>
      </c>
      <c r="C23">
        <v>100563</v>
      </c>
      <c r="D23" s="3">
        <f t="shared" si="0"/>
        <v>130644</v>
      </c>
      <c r="E23" s="1">
        <f t="shared" si="1"/>
        <v>43480</v>
      </c>
    </row>
    <row r="24" spans="1:5" x14ac:dyDescent="0.3">
      <c r="A24" s="1">
        <f t="shared" si="2"/>
        <v>43488</v>
      </c>
      <c r="B24">
        <v>30088</v>
      </c>
      <c r="C24">
        <v>100164</v>
      </c>
      <c r="D24" s="3">
        <f t="shared" si="0"/>
        <v>130252</v>
      </c>
      <c r="E24" s="1">
        <f t="shared" si="1"/>
        <v>43481</v>
      </c>
    </row>
    <row r="25" spans="1:5" x14ac:dyDescent="0.3">
      <c r="A25" s="1">
        <f t="shared" si="2"/>
        <v>43489</v>
      </c>
      <c r="B25">
        <v>30059</v>
      </c>
      <c r="C25">
        <v>100070</v>
      </c>
      <c r="D25" s="3">
        <f t="shared" si="0"/>
        <v>130129</v>
      </c>
      <c r="E25" s="1">
        <f t="shared" si="1"/>
        <v>43482</v>
      </c>
    </row>
    <row r="26" spans="1:5" x14ac:dyDescent="0.3">
      <c r="A26" s="1">
        <f t="shared" si="2"/>
        <v>43490</v>
      </c>
      <c r="B26">
        <v>30060</v>
      </c>
      <c r="C26">
        <v>100199</v>
      </c>
      <c r="D26" s="3">
        <f t="shared" si="0"/>
        <v>130259</v>
      </c>
      <c r="E26" s="1">
        <f t="shared" si="1"/>
        <v>43483</v>
      </c>
    </row>
    <row r="27" spans="1:5" x14ac:dyDescent="0.3">
      <c r="A27" s="1">
        <f t="shared" si="2"/>
        <v>43491</v>
      </c>
      <c r="B27">
        <v>30000</v>
      </c>
      <c r="C27">
        <v>100966</v>
      </c>
      <c r="D27" s="3">
        <f t="shared" si="0"/>
        <v>130966</v>
      </c>
      <c r="E27" s="1">
        <f t="shared" si="1"/>
        <v>43484</v>
      </c>
    </row>
    <row r="28" spans="1:5" x14ac:dyDescent="0.3">
      <c r="A28" s="1">
        <f t="shared" si="2"/>
        <v>43492</v>
      </c>
      <c r="B28">
        <v>30004</v>
      </c>
      <c r="C28">
        <v>100757</v>
      </c>
      <c r="D28" s="3">
        <f t="shared" si="0"/>
        <v>130761</v>
      </c>
      <c r="E28" s="1">
        <f t="shared" si="1"/>
        <v>43485</v>
      </c>
    </row>
    <row r="29" spans="1:5" x14ac:dyDescent="0.3">
      <c r="A29" s="1">
        <f t="shared" si="2"/>
        <v>43493</v>
      </c>
      <c r="B29">
        <v>30047</v>
      </c>
      <c r="C29">
        <v>100393</v>
      </c>
      <c r="D29" s="3">
        <f t="shared" si="0"/>
        <v>130440</v>
      </c>
      <c r="E29" s="1">
        <f t="shared" si="1"/>
        <v>43486</v>
      </c>
    </row>
    <row r="30" spans="1:5" x14ac:dyDescent="0.3">
      <c r="A30" s="1">
        <f t="shared" si="2"/>
        <v>43494</v>
      </c>
      <c r="B30">
        <v>30004</v>
      </c>
      <c r="C30">
        <v>100045</v>
      </c>
      <c r="D30" s="3">
        <f t="shared" si="0"/>
        <v>130049</v>
      </c>
      <c r="E30" s="1">
        <f t="shared" si="1"/>
        <v>43487</v>
      </c>
    </row>
    <row r="31" spans="1:5" x14ac:dyDescent="0.3">
      <c r="A31" s="1">
        <f t="shared" si="2"/>
        <v>43495</v>
      </c>
      <c r="B31">
        <v>30043</v>
      </c>
      <c r="C31">
        <v>100016</v>
      </c>
      <c r="D31" s="3">
        <f t="shared" si="0"/>
        <v>130059</v>
      </c>
      <c r="E31" s="1">
        <f t="shared" si="1"/>
        <v>43488</v>
      </c>
    </row>
    <row r="32" spans="1:5" x14ac:dyDescent="0.3">
      <c r="A32" s="1">
        <f t="shared" si="2"/>
        <v>43496</v>
      </c>
      <c r="B32">
        <v>30005</v>
      </c>
      <c r="C32">
        <v>100285</v>
      </c>
      <c r="D32" s="3">
        <f t="shared" si="0"/>
        <v>130290</v>
      </c>
      <c r="E32" s="1">
        <f t="shared" si="1"/>
        <v>43489</v>
      </c>
    </row>
    <row r="33" spans="1:5" x14ac:dyDescent="0.3">
      <c r="A33" s="1">
        <f t="shared" si="2"/>
        <v>43497</v>
      </c>
      <c r="B33">
        <v>30029</v>
      </c>
      <c r="C33">
        <v>100562</v>
      </c>
      <c r="D33" s="3">
        <f t="shared" si="0"/>
        <v>130591</v>
      </c>
      <c r="E33" s="1">
        <f t="shared" si="1"/>
        <v>43490</v>
      </c>
    </row>
    <row r="34" spans="1:5" x14ac:dyDescent="0.3">
      <c r="A34" s="1">
        <f t="shared" si="2"/>
        <v>43498</v>
      </c>
      <c r="B34">
        <v>30099</v>
      </c>
      <c r="C34">
        <v>100298</v>
      </c>
      <c r="D34" s="3">
        <f t="shared" si="0"/>
        <v>130397</v>
      </c>
      <c r="E34" s="1">
        <f t="shared" si="1"/>
        <v>43491</v>
      </c>
    </row>
    <row r="35" spans="1:5" x14ac:dyDescent="0.3">
      <c r="A35" s="1">
        <f t="shared" si="2"/>
        <v>43499</v>
      </c>
      <c r="B35">
        <v>30083</v>
      </c>
      <c r="C35">
        <v>100583</v>
      </c>
      <c r="D35" s="3">
        <f t="shared" si="0"/>
        <v>130666</v>
      </c>
      <c r="E35" s="1">
        <f t="shared" si="1"/>
        <v>43492</v>
      </c>
    </row>
    <row r="36" spans="1:5" x14ac:dyDescent="0.3">
      <c r="A36" s="1">
        <f t="shared" si="2"/>
        <v>43500</v>
      </c>
      <c r="B36">
        <v>30061</v>
      </c>
      <c r="C36">
        <v>100594</v>
      </c>
      <c r="D36" s="3">
        <f t="shared" si="0"/>
        <v>130655</v>
      </c>
      <c r="E36" s="1">
        <f t="shared" si="1"/>
        <v>43493</v>
      </c>
    </row>
    <row r="37" spans="1:5" x14ac:dyDescent="0.3">
      <c r="A37" s="1">
        <f t="shared" si="2"/>
        <v>43501</v>
      </c>
      <c r="B37">
        <v>30050</v>
      </c>
      <c r="C37">
        <v>100707</v>
      </c>
      <c r="D37" s="3">
        <f t="shared" si="0"/>
        <v>130757</v>
      </c>
      <c r="E37" s="1">
        <f t="shared" si="1"/>
        <v>43494</v>
      </c>
    </row>
    <row r="38" spans="1:5" x14ac:dyDescent="0.3">
      <c r="A38" s="1">
        <f t="shared" si="2"/>
        <v>43502</v>
      </c>
      <c r="B38">
        <v>30039</v>
      </c>
      <c r="C38">
        <v>100445</v>
      </c>
      <c r="D38" s="3">
        <f t="shared" si="0"/>
        <v>130484</v>
      </c>
      <c r="E38" s="1">
        <f t="shared" si="1"/>
        <v>43495</v>
      </c>
    </row>
    <row r="39" spans="1:5" x14ac:dyDescent="0.3">
      <c r="A39" s="1">
        <f t="shared" si="2"/>
        <v>43503</v>
      </c>
      <c r="B39">
        <v>30038</v>
      </c>
      <c r="C39">
        <v>100253</v>
      </c>
      <c r="D39" s="3">
        <f t="shared" si="0"/>
        <v>130291</v>
      </c>
      <c r="E39" s="1">
        <f t="shared" si="1"/>
        <v>43496</v>
      </c>
    </row>
    <row r="40" spans="1:5" x14ac:dyDescent="0.3">
      <c r="A40" s="1">
        <f t="shared" si="2"/>
        <v>43504</v>
      </c>
      <c r="B40">
        <v>30028</v>
      </c>
      <c r="C40">
        <v>100743</v>
      </c>
      <c r="D40" s="3">
        <f t="shared" si="0"/>
        <v>130771</v>
      </c>
      <c r="E40" s="1">
        <f t="shared" si="1"/>
        <v>43497</v>
      </c>
    </row>
    <row r="41" spans="1:5" x14ac:dyDescent="0.3">
      <c r="A41" s="1">
        <f t="shared" si="2"/>
        <v>43505</v>
      </c>
      <c r="B41">
        <v>30020</v>
      </c>
      <c r="C41">
        <v>100320</v>
      </c>
      <c r="D41" s="3">
        <f t="shared" si="0"/>
        <v>130340</v>
      </c>
      <c r="E41" s="1">
        <f t="shared" si="1"/>
        <v>43498</v>
      </c>
    </row>
    <row r="42" spans="1:5" x14ac:dyDescent="0.3">
      <c r="A42" s="1">
        <f t="shared" si="2"/>
        <v>43506</v>
      </c>
      <c r="B42">
        <v>30034</v>
      </c>
      <c r="C42">
        <v>100182</v>
      </c>
      <c r="D42" s="3">
        <f t="shared" si="0"/>
        <v>130216</v>
      </c>
      <c r="E42" s="1">
        <f t="shared" si="1"/>
        <v>43499</v>
      </c>
    </row>
    <row r="43" spans="1:5" x14ac:dyDescent="0.3">
      <c r="A43" s="1">
        <f t="shared" si="2"/>
        <v>43507</v>
      </c>
      <c r="B43">
        <v>30086</v>
      </c>
      <c r="C43">
        <v>100200</v>
      </c>
      <c r="D43" s="3">
        <f t="shared" si="0"/>
        <v>130286</v>
      </c>
      <c r="E43" s="1">
        <f t="shared" si="1"/>
        <v>43500</v>
      </c>
    </row>
    <row r="44" spans="1:5" x14ac:dyDescent="0.3">
      <c r="A44" s="1">
        <f t="shared" si="2"/>
        <v>43508</v>
      </c>
      <c r="B44">
        <v>30059</v>
      </c>
      <c r="C44">
        <v>100627</v>
      </c>
      <c r="D44" s="3">
        <f t="shared" si="0"/>
        <v>130686</v>
      </c>
      <c r="E44" s="1">
        <f t="shared" si="1"/>
        <v>43501</v>
      </c>
    </row>
    <row r="45" spans="1:5" x14ac:dyDescent="0.3">
      <c r="A45" s="1">
        <f t="shared" si="2"/>
        <v>43509</v>
      </c>
      <c r="B45">
        <v>30077</v>
      </c>
      <c r="C45">
        <v>100785</v>
      </c>
      <c r="D45" s="3">
        <f t="shared" si="0"/>
        <v>130862</v>
      </c>
      <c r="E45" s="1">
        <f t="shared" si="1"/>
        <v>43502</v>
      </c>
    </row>
    <row r="46" spans="1:5" x14ac:dyDescent="0.3">
      <c r="A46" s="1">
        <f t="shared" si="2"/>
        <v>43510</v>
      </c>
      <c r="B46">
        <v>30079</v>
      </c>
      <c r="C46">
        <v>100263</v>
      </c>
      <c r="D46" s="3">
        <f t="shared" si="0"/>
        <v>130342</v>
      </c>
      <c r="E46" s="1">
        <f t="shared" si="1"/>
        <v>43503</v>
      </c>
    </row>
    <row r="47" spans="1:5" x14ac:dyDescent="0.3">
      <c r="A47" s="1">
        <f t="shared" si="2"/>
        <v>43511</v>
      </c>
      <c r="B47">
        <v>30008</v>
      </c>
      <c r="C47">
        <v>100446</v>
      </c>
      <c r="D47" s="3">
        <f t="shared" si="0"/>
        <v>130454</v>
      </c>
      <c r="E47" s="1">
        <f t="shared" si="1"/>
        <v>43504</v>
      </c>
    </row>
    <row r="48" spans="1:5" x14ac:dyDescent="0.3">
      <c r="A48" s="1">
        <f t="shared" si="2"/>
        <v>43512</v>
      </c>
      <c r="B48">
        <v>30069</v>
      </c>
      <c r="C48">
        <v>100185</v>
      </c>
      <c r="D48" s="3">
        <f t="shared" si="0"/>
        <v>130254</v>
      </c>
      <c r="E48" s="1">
        <f t="shared" si="1"/>
        <v>43505</v>
      </c>
    </row>
    <row r="49" spans="1:5" x14ac:dyDescent="0.3">
      <c r="A49" s="1">
        <f t="shared" si="2"/>
        <v>43513</v>
      </c>
      <c r="B49">
        <v>30029</v>
      </c>
      <c r="C49">
        <v>100092</v>
      </c>
      <c r="D49" s="3">
        <f t="shared" si="0"/>
        <v>130121</v>
      </c>
      <c r="E49" s="1">
        <f t="shared" si="1"/>
        <v>43506</v>
      </c>
    </row>
    <row r="50" spans="1:5" x14ac:dyDescent="0.3">
      <c r="A50" s="1">
        <f t="shared" si="2"/>
        <v>43514</v>
      </c>
      <c r="B50">
        <v>30038</v>
      </c>
      <c r="C50">
        <v>100020</v>
      </c>
      <c r="D50" s="3">
        <f t="shared" si="0"/>
        <v>130058</v>
      </c>
      <c r="E50" s="1">
        <f t="shared" si="1"/>
        <v>43507</v>
      </c>
    </row>
    <row r="51" spans="1:5" x14ac:dyDescent="0.3">
      <c r="A51" s="1">
        <f t="shared" si="2"/>
        <v>43515</v>
      </c>
      <c r="B51">
        <v>30026</v>
      </c>
      <c r="C51">
        <v>100038</v>
      </c>
      <c r="D51" s="3">
        <f t="shared" si="0"/>
        <v>130064</v>
      </c>
      <c r="E51" s="1">
        <f t="shared" si="1"/>
        <v>43508</v>
      </c>
    </row>
    <row r="52" spans="1:5" x14ac:dyDescent="0.3">
      <c r="A52" s="1">
        <f t="shared" si="2"/>
        <v>43516</v>
      </c>
      <c r="B52">
        <v>30057</v>
      </c>
      <c r="C52">
        <v>100302</v>
      </c>
      <c r="D52" s="3">
        <f t="shared" si="0"/>
        <v>130359</v>
      </c>
      <c r="E52" s="1">
        <f t="shared" si="1"/>
        <v>43509</v>
      </c>
    </row>
    <row r="53" spans="1:5" x14ac:dyDescent="0.3">
      <c r="A53" s="1">
        <f t="shared" si="2"/>
        <v>43517</v>
      </c>
      <c r="B53">
        <v>30084</v>
      </c>
      <c r="C53">
        <v>100301</v>
      </c>
      <c r="D53" s="3">
        <f t="shared" si="0"/>
        <v>130385</v>
      </c>
      <c r="E53" s="1">
        <f t="shared" si="1"/>
        <v>43510</v>
      </c>
    </row>
    <row r="54" spans="1:5" x14ac:dyDescent="0.3">
      <c r="A54" s="1">
        <f t="shared" si="2"/>
        <v>43518</v>
      </c>
      <c r="B54">
        <v>30072</v>
      </c>
      <c r="C54">
        <v>100339</v>
      </c>
      <c r="D54" s="3">
        <f t="shared" si="0"/>
        <v>130411</v>
      </c>
      <c r="E54" s="1">
        <f t="shared" si="1"/>
        <v>43511</v>
      </c>
    </row>
    <row r="55" spans="1:5" x14ac:dyDescent="0.3">
      <c r="A55" s="1">
        <f t="shared" si="2"/>
        <v>43519</v>
      </c>
      <c r="B55">
        <v>30009</v>
      </c>
      <c r="C55">
        <v>100861</v>
      </c>
      <c r="D55" s="3">
        <f t="shared" si="0"/>
        <v>130870</v>
      </c>
      <c r="E55" s="1">
        <f t="shared" si="1"/>
        <v>43512</v>
      </c>
    </row>
    <row r="56" spans="1:5" x14ac:dyDescent="0.3">
      <c r="A56" s="1">
        <f t="shared" si="2"/>
        <v>43520</v>
      </c>
      <c r="B56">
        <v>30091</v>
      </c>
      <c r="C56">
        <v>100306</v>
      </c>
      <c r="D56" s="3">
        <f t="shared" si="0"/>
        <v>130397</v>
      </c>
      <c r="E56" s="1">
        <f t="shared" si="1"/>
        <v>43513</v>
      </c>
    </row>
    <row r="57" spans="1:5" x14ac:dyDescent="0.3">
      <c r="A57" s="1">
        <f t="shared" si="2"/>
        <v>43521</v>
      </c>
      <c r="B57">
        <v>30059</v>
      </c>
      <c r="C57">
        <v>100865</v>
      </c>
      <c r="D57" s="3">
        <f t="shared" si="0"/>
        <v>130924</v>
      </c>
      <c r="E57" s="1">
        <f t="shared" si="1"/>
        <v>43514</v>
      </c>
    </row>
    <row r="58" spans="1:5" x14ac:dyDescent="0.3">
      <c r="A58" s="1">
        <f t="shared" si="2"/>
        <v>43522</v>
      </c>
      <c r="B58">
        <v>30022</v>
      </c>
      <c r="C58">
        <v>100908</v>
      </c>
      <c r="D58" s="3">
        <f t="shared" si="0"/>
        <v>130930</v>
      </c>
      <c r="E58" s="1">
        <f t="shared" si="1"/>
        <v>43515</v>
      </c>
    </row>
    <row r="59" spans="1:5" x14ac:dyDescent="0.3">
      <c r="A59" s="1">
        <f t="shared" si="2"/>
        <v>43523</v>
      </c>
      <c r="B59">
        <v>30040</v>
      </c>
      <c r="C59">
        <v>100517</v>
      </c>
      <c r="D59" s="3">
        <f t="shared" si="0"/>
        <v>130557</v>
      </c>
      <c r="E59" s="1">
        <f t="shared" si="1"/>
        <v>43516</v>
      </c>
    </row>
    <row r="60" spans="1:5" x14ac:dyDescent="0.3">
      <c r="A60" s="1">
        <f t="shared" si="2"/>
        <v>43524</v>
      </c>
      <c r="B60">
        <v>30066</v>
      </c>
      <c r="C60">
        <v>100931</v>
      </c>
      <c r="D60" s="3">
        <f t="shared" si="0"/>
        <v>130997</v>
      </c>
      <c r="E60" s="1">
        <f t="shared" si="1"/>
        <v>43517</v>
      </c>
    </row>
    <row r="61" spans="1:5" x14ac:dyDescent="0.3">
      <c r="A61" s="1">
        <f t="shared" si="2"/>
        <v>43525</v>
      </c>
      <c r="B61">
        <v>30016</v>
      </c>
      <c r="C61">
        <v>100551</v>
      </c>
      <c r="D61" s="3">
        <f t="shared" si="0"/>
        <v>130567</v>
      </c>
      <c r="E61" s="1">
        <f t="shared" si="1"/>
        <v>43518</v>
      </c>
    </row>
    <row r="62" spans="1:5" x14ac:dyDescent="0.3">
      <c r="A62" s="1">
        <f t="shared" si="2"/>
        <v>43526</v>
      </c>
      <c r="B62">
        <v>30078</v>
      </c>
      <c r="C62">
        <v>100421</v>
      </c>
      <c r="D62" s="3">
        <f t="shared" si="0"/>
        <v>130499</v>
      </c>
      <c r="E62" s="1">
        <f t="shared" si="1"/>
        <v>43519</v>
      </c>
    </row>
    <row r="63" spans="1:5" x14ac:dyDescent="0.3">
      <c r="A63" s="1">
        <f t="shared" si="2"/>
        <v>43527</v>
      </c>
      <c r="B63">
        <v>30053</v>
      </c>
      <c r="C63">
        <v>100253</v>
      </c>
      <c r="D63" s="3">
        <f t="shared" si="0"/>
        <v>130306</v>
      </c>
      <c r="E63" s="1">
        <f t="shared" si="1"/>
        <v>43520</v>
      </c>
    </row>
    <row r="64" spans="1:5" x14ac:dyDescent="0.3">
      <c r="A64" s="1">
        <f t="shared" si="2"/>
        <v>43528</v>
      </c>
      <c r="B64">
        <v>30065</v>
      </c>
      <c r="C64">
        <v>100323</v>
      </c>
      <c r="D64" s="3">
        <f t="shared" si="0"/>
        <v>130388</v>
      </c>
      <c r="E64" s="1">
        <f t="shared" si="1"/>
        <v>43521</v>
      </c>
    </row>
    <row r="65" spans="1:5" x14ac:dyDescent="0.3">
      <c r="A65" s="1">
        <f t="shared" si="2"/>
        <v>43529</v>
      </c>
      <c r="B65">
        <v>30005</v>
      </c>
      <c r="C65">
        <v>100531</v>
      </c>
      <c r="D65" s="3">
        <f t="shared" si="0"/>
        <v>130536</v>
      </c>
      <c r="E65" s="1">
        <f t="shared" si="1"/>
        <v>43522</v>
      </c>
    </row>
    <row r="66" spans="1:5" x14ac:dyDescent="0.3">
      <c r="A66" s="1">
        <f t="shared" si="2"/>
        <v>43530</v>
      </c>
      <c r="B66">
        <v>30050</v>
      </c>
      <c r="C66">
        <v>100185</v>
      </c>
      <c r="D66" s="3">
        <f t="shared" si="0"/>
        <v>130235</v>
      </c>
      <c r="E66" s="1">
        <f t="shared" si="1"/>
        <v>43523</v>
      </c>
    </row>
    <row r="67" spans="1:5" x14ac:dyDescent="0.3">
      <c r="A67" s="1">
        <f t="shared" si="2"/>
        <v>43531</v>
      </c>
      <c r="B67">
        <v>30097</v>
      </c>
      <c r="C67">
        <v>100130</v>
      </c>
      <c r="D67" s="3">
        <f t="shared" ref="D67:D130" si="3">SUM(B67:C67)</f>
        <v>130227</v>
      </c>
      <c r="E67" s="1">
        <f t="shared" ref="E67:E130" si="4">A67-7</f>
        <v>43524</v>
      </c>
    </row>
    <row r="68" spans="1:5" x14ac:dyDescent="0.3">
      <c r="A68" s="1">
        <f t="shared" ref="A68:A131" si="5">A67+1</f>
        <v>43532</v>
      </c>
      <c r="B68">
        <v>30050</v>
      </c>
      <c r="C68">
        <v>100708</v>
      </c>
      <c r="D68" s="3">
        <f t="shared" si="3"/>
        <v>130758</v>
      </c>
      <c r="E68" s="1">
        <f t="shared" si="4"/>
        <v>43525</v>
      </c>
    </row>
    <row r="69" spans="1:5" x14ac:dyDescent="0.3">
      <c r="A69" s="1">
        <f t="shared" si="5"/>
        <v>43533</v>
      </c>
      <c r="B69">
        <v>30094</v>
      </c>
      <c r="C69">
        <v>100545</v>
      </c>
      <c r="D69" s="3">
        <f t="shared" si="3"/>
        <v>130639</v>
      </c>
      <c r="E69" s="1">
        <f t="shared" si="4"/>
        <v>43526</v>
      </c>
    </row>
    <row r="70" spans="1:5" x14ac:dyDescent="0.3">
      <c r="A70" s="1">
        <f t="shared" si="5"/>
        <v>43534</v>
      </c>
      <c r="B70">
        <v>30063</v>
      </c>
      <c r="C70">
        <v>100037</v>
      </c>
      <c r="D70" s="3">
        <f t="shared" si="3"/>
        <v>130100</v>
      </c>
      <c r="E70" s="1">
        <f t="shared" si="4"/>
        <v>43527</v>
      </c>
    </row>
    <row r="71" spans="1:5" x14ac:dyDescent="0.3">
      <c r="A71" s="1">
        <f t="shared" si="5"/>
        <v>43535</v>
      </c>
      <c r="B71">
        <v>30093</v>
      </c>
      <c r="C71">
        <v>100749</v>
      </c>
      <c r="D71" s="3">
        <f t="shared" si="3"/>
        <v>130842</v>
      </c>
      <c r="E71" s="1">
        <f t="shared" si="4"/>
        <v>43528</v>
      </c>
    </row>
    <row r="72" spans="1:5" x14ac:dyDescent="0.3">
      <c r="A72" s="1">
        <f t="shared" si="5"/>
        <v>43536</v>
      </c>
      <c r="B72">
        <v>30074</v>
      </c>
      <c r="C72">
        <v>100029</v>
      </c>
      <c r="D72" s="3">
        <f t="shared" si="3"/>
        <v>130103</v>
      </c>
      <c r="E72" s="1">
        <f t="shared" si="4"/>
        <v>43529</v>
      </c>
    </row>
    <row r="73" spans="1:5" x14ac:dyDescent="0.3">
      <c r="A73" s="1">
        <f t="shared" si="5"/>
        <v>43537</v>
      </c>
      <c r="B73">
        <v>30045</v>
      </c>
      <c r="C73">
        <v>100156</v>
      </c>
      <c r="D73" s="3">
        <f t="shared" si="3"/>
        <v>130201</v>
      </c>
      <c r="E73" s="1">
        <f t="shared" si="4"/>
        <v>43530</v>
      </c>
    </row>
    <row r="74" spans="1:5" x14ac:dyDescent="0.3">
      <c r="A74" s="1">
        <f t="shared" si="5"/>
        <v>43538</v>
      </c>
      <c r="B74">
        <v>30085</v>
      </c>
      <c r="C74">
        <v>100346</v>
      </c>
      <c r="D74" s="3">
        <f t="shared" si="3"/>
        <v>130431</v>
      </c>
      <c r="E74" s="1">
        <f t="shared" si="4"/>
        <v>43531</v>
      </c>
    </row>
    <row r="75" spans="1:5" x14ac:dyDescent="0.3">
      <c r="A75" s="1">
        <f t="shared" si="5"/>
        <v>43539</v>
      </c>
      <c r="B75">
        <v>30001</v>
      </c>
      <c r="C75">
        <v>100059</v>
      </c>
      <c r="D75" s="3">
        <f t="shared" si="3"/>
        <v>130060</v>
      </c>
      <c r="E75" s="1">
        <f t="shared" si="4"/>
        <v>43532</v>
      </c>
    </row>
    <row r="76" spans="1:5" x14ac:dyDescent="0.3">
      <c r="A76" s="1">
        <f t="shared" si="5"/>
        <v>43540</v>
      </c>
      <c r="B76">
        <v>30087</v>
      </c>
      <c r="C76">
        <v>100188</v>
      </c>
      <c r="D76" s="3">
        <f t="shared" si="3"/>
        <v>130275</v>
      </c>
      <c r="E76" s="1">
        <f t="shared" si="4"/>
        <v>43533</v>
      </c>
    </row>
    <row r="77" spans="1:5" x14ac:dyDescent="0.3">
      <c r="A77" s="1">
        <f t="shared" si="5"/>
        <v>43541</v>
      </c>
      <c r="B77">
        <v>30016</v>
      </c>
      <c r="C77">
        <v>100223</v>
      </c>
      <c r="D77" s="3">
        <f t="shared" si="3"/>
        <v>130239</v>
      </c>
      <c r="E77" s="1">
        <f t="shared" si="4"/>
        <v>43534</v>
      </c>
    </row>
    <row r="78" spans="1:5" x14ac:dyDescent="0.3">
      <c r="A78" s="1">
        <f t="shared" si="5"/>
        <v>43542</v>
      </c>
      <c r="B78">
        <v>30087</v>
      </c>
      <c r="C78">
        <v>100825</v>
      </c>
      <c r="D78" s="3">
        <f t="shared" si="3"/>
        <v>130912</v>
      </c>
      <c r="E78" s="1">
        <f t="shared" si="4"/>
        <v>43535</v>
      </c>
    </row>
    <row r="79" spans="1:5" x14ac:dyDescent="0.3">
      <c r="A79" s="1">
        <f t="shared" si="5"/>
        <v>43543</v>
      </c>
      <c r="B79">
        <v>30100</v>
      </c>
      <c r="C79">
        <v>100256</v>
      </c>
      <c r="D79" s="3">
        <f t="shared" si="3"/>
        <v>130356</v>
      </c>
      <c r="E79" s="1">
        <f t="shared" si="4"/>
        <v>43536</v>
      </c>
    </row>
    <row r="80" spans="1:5" x14ac:dyDescent="0.3">
      <c r="A80" s="1">
        <f t="shared" si="5"/>
        <v>43544</v>
      </c>
      <c r="B80">
        <v>30020</v>
      </c>
      <c r="C80">
        <v>100297</v>
      </c>
      <c r="D80" s="3">
        <f t="shared" si="3"/>
        <v>130317</v>
      </c>
      <c r="E80" s="1">
        <f t="shared" si="4"/>
        <v>43537</v>
      </c>
    </row>
    <row r="81" spans="1:5" x14ac:dyDescent="0.3">
      <c r="A81" s="1">
        <f t="shared" si="5"/>
        <v>43545</v>
      </c>
      <c r="B81">
        <v>30087</v>
      </c>
      <c r="C81">
        <v>100133</v>
      </c>
      <c r="D81" s="3">
        <f t="shared" si="3"/>
        <v>130220</v>
      </c>
      <c r="E81" s="1">
        <f t="shared" si="4"/>
        <v>43538</v>
      </c>
    </row>
    <row r="82" spans="1:5" x14ac:dyDescent="0.3">
      <c r="A82" s="1">
        <f t="shared" si="5"/>
        <v>43546</v>
      </c>
      <c r="B82">
        <v>30002</v>
      </c>
      <c r="C82">
        <v>100465</v>
      </c>
      <c r="D82" s="3">
        <f t="shared" si="3"/>
        <v>130467</v>
      </c>
      <c r="E82" s="1">
        <f t="shared" si="4"/>
        <v>43539</v>
      </c>
    </row>
    <row r="83" spans="1:5" x14ac:dyDescent="0.3">
      <c r="A83" s="1">
        <f t="shared" si="5"/>
        <v>43547</v>
      </c>
      <c r="B83">
        <v>30015</v>
      </c>
      <c r="C83">
        <v>100000</v>
      </c>
      <c r="D83" s="3">
        <f t="shared" si="3"/>
        <v>130015</v>
      </c>
      <c r="E83" s="1">
        <f t="shared" si="4"/>
        <v>43540</v>
      </c>
    </row>
    <row r="84" spans="1:5" x14ac:dyDescent="0.3">
      <c r="A84" s="1">
        <f t="shared" si="5"/>
        <v>43548</v>
      </c>
      <c r="B84">
        <v>30030</v>
      </c>
      <c r="C84">
        <v>100167</v>
      </c>
      <c r="D84" s="3">
        <f t="shared" si="3"/>
        <v>130197</v>
      </c>
      <c r="E84" s="1">
        <f t="shared" si="4"/>
        <v>43541</v>
      </c>
    </row>
    <row r="85" spans="1:5" x14ac:dyDescent="0.3">
      <c r="A85" s="1">
        <f t="shared" si="5"/>
        <v>43549</v>
      </c>
      <c r="B85">
        <v>30015</v>
      </c>
      <c r="C85">
        <v>100067</v>
      </c>
      <c r="D85" s="3">
        <f t="shared" si="3"/>
        <v>130082</v>
      </c>
      <c r="E85" s="1">
        <f t="shared" si="4"/>
        <v>43542</v>
      </c>
    </row>
    <row r="86" spans="1:5" x14ac:dyDescent="0.3">
      <c r="A86" s="1">
        <f t="shared" si="5"/>
        <v>43550</v>
      </c>
      <c r="B86">
        <v>30045</v>
      </c>
      <c r="C86">
        <v>100857</v>
      </c>
      <c r="D86" s="3">
        <f t="shared" si="3"/>
        <v>130902</v>
      </c>
      <c r="E86" s="1">
        <f t="shared" si="4"/>
        <v>43543</v>
      </c>
    </row>
    <row r="87" spans="1:5" x14ac:dyDescent="0.3">
      <c r="A87" s="1">
        <f t="shared" si="5"/>
        <v>43551</v>
      </c>
      <c r="B87">
        <v>30066</v>
      </c>
      <c r="C87">
        <v>100761</v>
      </c>
      <c r="D87" s="3">
        <f t="shared" si="3"/>
        <v>130827</v>
      </c>
      <c r="E87" s="1">
        <f t="shared" si="4"/>
        <v>43544</v>
      </c>
    </row>
    <row r="88" spans="1:5" x14ac:dyDescent="0.3">
      <c r="A88" s="1">
        <f t="shared" si="5"/>
        <v>43552</v>
      </c>
      <c r="B88">
        <v>30065</v>
      </c>
      <c r="C88">
        <v>100474</v>
      </c>
      <c r="D88" s="3">
        <f t="shared" si="3"/>
        <v>130539</v>
      </c>
      <c r="E88" s="1">
        <f t="shared" si="4"/>
        <v>43545</v>
      </c>
    </row>
    <row r="89" spans="1:5" x14ac:dyDescent="0.3">
      <c r="A89" s="1">
        <f t="shared" si="5"/>
        <v>43553</v>
      </c>
      <c r="B89">
        <v>30031</v>
      </c>
      <c r="C89">
        <v>100723</v>
      </c>
      <c r="D89" s="3">
        <f t="shared" si="3"/>
        <v>130754</v>
      </c>
      <c r="E89" s="1">
        <f t="shared" si="4"/>
        <v>43546</v>
      </c>
    </row>
    <row r="90" spans="1:5" x14ac:dyDescent="0.3">
      <c r="A90" s="1">
        <f t="shared" si="5"/>
        <v>43554</v>
      </c>
      <c r="B90">
        <v>30063</v>
      </c>
      <c r="C90">
        <v>100448</v>
      </c>
      <c r="D90" s="3">
        <f t="shared" si="3"/>
        <v>130511</v>
      </c>
      <c r="E90" s="1">
        <f t="shared" si="4"/>
        <v>43547</v>
      </c>
    </row>
    <row r="91" spans="1:5" x14ac:dyDescent="0.3">
      <c r="A91" s="1">
        <f t="shared" si="5"/>
        <v>43555</v>
      </c>
      <c r="B91">
        <v>30023</v>
      </c>
      <c r="C91">
        <v>100251</v>
      </c>
      <c r="D91" s="3">
        <f t="shared" si="3"/>
        <v>130274</v>
      </c>
      <c r="E91" s="1">
        <f t="shared" si="4"/>
        <v>43548</v>
      </c>
    </row>
    <row r="92" spans="1:5" x14ac:dyDescent="0.3">
      <c r="A92" s="1">
        <f t="shared" si="5"/>
        <v>43556</v>
      </c>
      <c r="B92">
        <v>30058</v>
      </c>
      <c r="C92">
        <v>100017</v>
      </c>
      <c r="D92" s="3">
        <f t="shared" si="3"/>
        <v>130075</v>
      </c>
      <c r="E92" s="1">
        <f t="shared" si="4"/>
        <v>43549</v>
      </c>
    </row>
    <row r="93" spans="1:5" x14ac:dyDescent="0.3">
      <c r="A93" s="1">
        <f t="shared" si="5"/>
        <v>43557</v>
      </c>
      <c r="B93">
        <v>30046</v>
      </c>
      <c r="C93">
        <v>100715</v>
      </c>
      <c r="D93" s="3">
        <f t="shared" si="3"/>
        <v>130761</v>
      </c>
      <c r="E93" s="1">
        <f t="shared" si="4"/>
        <v>43550</v>
      </c>
    </row>
    <row r="94" spans="1:5" x14ac:dyDescent="0.3">
      <c r="A94" s="1">
        <f t="shared" si="5"/>
        <v>43558</v>
      </c>
      <c r="B94">
        <v>30036</v>
      </c>
      <c r="C94">
        <v>100632</v>
      </c>
      <c r="D94" s="3">
        <f t="shared" si="3"/>
        <v>130668</v>
      </c>
      <c r="E94" s="1">
        <f t="shared" si="4"/>
        <v>43551</v>
      </c>
    </row>
    <row r="95" spans="1:5" x14ac:dyDescent="0.3">
      <c r="A95" s="1">
        <f t="shared" si="5"/>
        <v>43559</v>
      </c>
      <c r="B95">
        <v>30031</v>
      </c>
      <c r="C95">
        <v>100136</v>
      </c>
      <c r="D95" s="3">
        <f t="shared" si="3"/>
        <v>130167</v>
      </c>
      <c r="E95" s="1">
        <f t="shared" si="4"/>
        <v>43552</v>
      </c>
    </row>
    <row r="96" spans="1:5" x14ac:dyDescent="0.3">
      <c r="A96" s="1">
        <f t="shared" si="5"/>
        <v>43560</v>
      </c>
      <c r="B96">
        <v>30053</v>
      </c>
      <c r="C96">
        <v>100728</v>
      </c>
      <c r="D96" s="3">
        <f t="shared" si="3"/>
        <v>130781</v>
      </c>
      <c r="E96" s="1">
        <f t="shared" si="4"/>
        <v>43553</v>
      </c>
    </row>
    <row r="97" spans="1:5" x14ac:dyDescent="0.3">
      <c r="A97" s="1">
        <f t="shared" si="5"/>
        <v>43561</v>
      </c>
      <c r="B97">
        <v>30006</v>
      </c>
      <c r="C97">
        <v>100668</v>
      </c>
      <c r="D97" s="3">
        <f t="shared" si="3"/>
        <v>130674</v>
      </c>
      <c r="E97" s="1">
        <f t="shared" si="4"/>
        <v>43554</v>
      </c>
    </row>
    <row r="98" spans="1:5" x14ac:dyDescent="0.3">
      <c r="A98" s="1">
        <f t="shared" si="5"/>
        <v>43562</v>
      </c>
      <c r="B98">
        <v>30095</v>
      </c>
      <c r="C98">
        <v>100263</v>
      </c>
      <c r="D98" s="3">
        <f t="shared" si="3"/>
        <v>130358</v>
      </c>
      <c r="E98" s="1">
        <f t="shared" si="4"/>
        <v>43555</v>
      </c>
    </row>
    <row r="99" spans="1:5" x14ac:dyDescent="0.3">
      <c r="A99" s="1">
        <f t="shared" si="5"/>
        <v>43563</v>
      </c>
      <c r="B99">
        <v>30075</v>
      </c>
      <c r="C99">
        <v>100926</v>
      </c>
      <c r="D99" s="3">
        <f t="shared" si="3"/>
        <v>131001</v>
      </c>
      <c r="E99" s="1">
        <f t="shared" si="4"/>
        <v>43556</v>
      </c>
    </row>
    <row r="100" spans="1:5" x14ac:dyDescent="0.3">
      <c r="A100" s="1">
        <f t="shared" si="5"/>
        <v>43564</v>
      </c>
      <c r="B100">
        <v>30071</v>
      </c>
      <c r="C100">
        <v>100740</v>
      </c>
      <c r="D100" s="3">
        <f t="shared" si="3"/>
        <v>130811</v>
      </c>
      <c r="E100" s="1">
        <f t="shared" si="4"/>
        <v>43557</v>
      </c>
    </row>
    <row r="101" spans="1:5" x14ac:dyDescent="0.3">
      <c r="A101" s="1">
        <f t="shared" si="5"/>
        <v>43565</v>
      </c>
      <c r="B101">
        <v>30087</v>
      </c>
      <c r="C101">
        <v>100358</v>
      </c>
      <c r="D101" s="3">
        <f t="shared" si="3"/>
        <v>130445</v>
      </c>
      <c r="E101" s="1">
        <f t="shared" si="4"/>
        <v>43558</v>
      </c>
    </row>
    <row r="102" spans="1:5" x14ac:dyDescent="0.3">
      <c r="A102" s="1">
        <f t="shared" si="5"/>
        <v>43566</v>
      </c>
      <c r="B102">
        <v>30039</v>
      </c>
      <c r="C102">
        <v>100648</v>
      </c>
      <c r="D102" s="3">
        <f t="shared" si="3"/>
        <v>130687</v>
      </c>
      <c r="E102" s="1">
        <f t="shared" si="4"/>
        <v>43559</v>
      </c>
    </row>
    <row r="103" spans="1:5" x14ac:dyDescent="0.3">
      <c r="A103" s="1">
        <f t="shared" si="5"/>
        <v>43567</v>
      </c>
      <c r="B103">
        <v>30013</v>
      </c>
      <c r="C103">
        <v>100067</v>
      </c>
      <c r="D103" s="3">
        <f t="shared" si="3"/>
        <v>130080</v>
      </c>
      <c r="E103" s="1">
        <f t="shared" si="4"/>
        <v>43560</v>
      </c>
    </row>
    <row r="104" spans="1:5" x14ac:dyDescent="0.3">
      <c r="A104" s="1">
        <f t="shared" si="5"/>
        <v>43568</v>
      </c>
      <c r="B104">
        <v>30019</v>
      </c>
      <c r="C104">
        <v>100442</v>
      </c>
      <c r="D104" s="3">
        <f t="shared" si="3"/>
        <v>130461</v>
      </c>
      <c r="E104" s="1">
        <f t="shared" si="4"/>
        <v>43561</v>
      </c>
    </row>
    <row r="105" spans="1:5" x14ac:dyDescent="0.3">
      <c r="A105" s="1">
        <f t="shared" si="5"/>
        <v>43569</v>
      </c>
      <c r="B105">
        <v>30087</v>
      </c>
      <c r="C105">
        <v>100491</v>
      </c>
      <c r="D105" s="3">
        <f t="shared" si="3"/>
        <v>130578</v>
      </c>
      <c r="E105" s="1">
        <f t="shared" si="4"/>
        <v>43562</v>
      </c>
    </row>
    <row r="106" spans="1:5" x14ac:dyDescent="0.3">
      <c r="A106" s="1">
        <f t="shared" si="5"/>
        <v>43570</v>
      </c>
      <c r="B106">
        <v>30067</v>
      </c>
      <c r="C106">
        <v>100970</v>
      </c>
      <c r="D106" s="3">
        <f t="shared" si="3"/>
        <v>131037</v>
      </c>
      <c r="E106" s="1">
        <f t="shared" si="4"/>
        <v>43563</v>
      </c>
    </row>
    <row r="107" spans="1:5" x14ac:dyDescent="0.3">
      <c r="A107" s="1">
        <f t="shared" si="5"/>
        <v>43571</v>
      </c>
      <c r="B107">
        <v>30081</v>
      </c>
      <c r="C107">
        <v>100002</v>
      </c>
      <c r="D107" s="3">
        <f t="shared" si="3"/>
        <v>130083</v>
      </c>
      <c r="E107" s="1">
        <f t="shared" si="4"/>
        <v>43564</v>
      </c>
    </row>
    <row r="108" spans="1:5" x14ac:dyDescent="0.3">
      <c r="A108" s="1">
        <f t="shared" si="5"/>
        <v>43572</v>
      </c>
      <c r="B108">
        <v>30021</v>
      </c>
      <c r="C108">
        <v>100268</v>
      </c>
      <c r="D108" s="3">
        <f t="shared" si="3"/>
        <v>130289</v>
      </c>
      <c r="E108" s="1">
        <f t="shared" si="4"/>
        <v>43565</v>
      </c>
    </row>
    <row r="109" spans="1:5" x14ac:dyDescent="0.3">
      <c r="A109" s="1">
        <f t="shared" si="5"/>
        <v>43573</v>
      </c>
      <c r="B109">
        <v>30049</v>
      </c>
      <c r="C109">
        <v>100681</v>
      </c>
      <c r="D109" s="3">
        <f t="shared" si="3"/>
        <v>130730</v>
      </c>
      <c r="E109" s="1">
        <f t="shared" si="4"/>
        <v>43566</v>
      </c>
    </row>
    <row r="110" spans="1:5" x14ac:dyDescent="0.3">
      <c r="A110" s="1">
        <f t="shared" si="5"/>
        <v>43574</v>
      </c>
      <c r="B110">
        <v>30042</v>
      </c>
      <c r="C110">
        <v>100030</v>
      </c>
      <c r="D110" s="3">
        <f t="shared" si="3"/>
        <v>130072</v>
      </c>
      <c r="E110" s="1">
        <f t="shared" si="4"/>
        <v>43567</v>
      </c>
    </row>
    <row r="111" spans="1:5" x14ac:dyDescent="0.3">
      <c r="A111" s="1">
        <f t="shared" si="5"/>
        <v>43575</v>
      </c>
      <c r="B111">
        <v>30091</v>
      </c>
      <c r="C111">
        <v>100078</v>
      </c>
      <c r="D111" s="3">
        <f t="shared" si="3"/>
        <v>130169</v>
      </c>
      <c r="E111" s="1">
        <f t="shared" si="4"/>
        <v>43568</v>
      </c>
    </row>
    <row r="112" spans="1:5" x14ac:dyDescent="0.3">
      <c r="A112" s="1">
        <f t="shared" si="5"/>
        <v>43576</v>
      </c>
      <c r="B112">
        <v>30100</v>
      </c>
      <c r="C112">
        <v>100752</v>
      </c>
      <c r="D112" s="3">
        <f t="shared" si="3"/>
        <v>130852</v>
      </c>
      <c r="E112" s="1">
        <f t="shared" si="4"/>
        <v>43569</v>
      </c>
    </row>
    <row r="113" spans="1:5" x14ac:dyDescent="0.3">
      <c r="A113" s="1">
        <f t="shared" si="5"/>
        <v>43577</v>
      </c>
      <c r="B113">
        <v>30066</v>
      </c>
      <c r="C113">
        <v>100285</v>
      </c>
      <c r="D113" s="3">
        <f t="shared" si="3"/>
        <v>130351</v>
      </c>
      <c r="E113" s="1">
        <f t="shared" si="4"/>
        <v>43570</v>
      </c>
    </row>
    <row r="114" spans="1:5" x14ac:dyDescent="0.3">
      <c r="A114" s="1">
        <f t="shared" si="5"/>
        <v>43578</v>
      </c>
      <c r="B114">
        <v>30081</v>
      </c>
      <c r="C114">
        <v>100142</v>
      </c>
      <c r="D114" s="3">
        <f t="shared" si="3"/>
        <v>130223</v>
      </c>
      <c r="E114" s="1">
        <f t="shared" si="4"/>
        <v>43571</v>
      </c>
    </row>
    <row r="115" spans="1:5" x14ac:dyDescent="0.3">
      <c r="A115" s="1">
        <f t="shared" si="5"/>
        <v>43579</v>
      </c>
      <c r="B115">
        <v>30083</v>
      </c>
      <c r="C115">
        <v>100885</v>
      </c>
      <c r="D115" s="3">
        <f t="shared" si="3"/>
        <v>130968</v>
      </c>
      <c r="E115" s="1">
        <f t="shared" si="4"/>
        <v>43572</v>
      </c>
    </row>
    <row r="116" spans="1:5" x14ac:dyDescent="0.3">
      <c r="A116" s="1">
        <f t="shared" si="5"/>
        <v>43580</v>
      </c>
      <c r="B116">
        <v>30043</v>
      </c>
      <c r="C116">
        <v>100902</v>
      </c>
      <c r="D116" s="3">
        <f t="shared" si="3"/>
        <v>130945</v>
      </c>
      <c r="E116" s="1">
        <f t="shared" si="4"/>
        <v>43573</v>
      </c>
    </row>
    <row r="117" spans="1:5" x14ac:dyDescent="0.3">
      <c r="A117" s="1">
        <f t="shared" si="5"/>
        <v>43581</v>
      </c>
      <c r="B117">
        <v>30028</v>
      </c>
      <c r="C117">
        <v>100480</v>
      </c>
      <c r="D117" s="3">
        <f t="shared" si="3"/>
        <v>130508</v>
      </c>
      <c r="E117" s="1">
        <f t="shared" si="4"/>
        <v>43574</v>
      </c>
    </row>
    <row r="118" spans="1:5" x14ac:dyDescent="0.3">
      <c r="A118" s="1">
        <f t="shared" si="5"/>
        <v>43582</v>
      </c>
      <c r="B118">
        <v>30083</v>
      </c>
      <c r="C118">
        <v>100207</v>
      </c>
      <c r="D118" s="3">
        <f t="shared" si="3"/>
        <v>130290</v>
      </c>
      <c r="E118" s="1">
        <f t="shared" si="4"/>
        <v>43575</v>
      </c>
    </row>
    <row r="119" spans="1:5" x14ac:dyDescent="0.3">
      <c r="A119" s="1">
        <f t="shared" si="5"/>
        <v>43583</v>
      </c>
      <c r="B119">
        <v>30024</v>
      </c>
      <c r="C119">
        <v>100329</v>
      </c>
      <c r="D119" s="3">
        <f t="shared" si="3"/>
        <v>130353</v>
      </c>
      <c r="E119" s="1">
        <f t="shared" si="4"/>
        <v>43576</v>
      </c>
    </row>
    <row r="120" spans="1:5" x14ac:dyDescent="0.3">
      <c r="A120" s="1">
        <f t="shared" si="5"/>
        <v>43584</v>
      </c>
      <c r="B120">
        <v>30060</v>
      </c>
      <c r="C120">
        <v>100279</v>
      </c>
      <c r="D120" s="3">
        <f t="shared" si="3"/>
        <v>130339</v>
      </c>
      <c r="E120" s="1">
        <f t="shared" si="4"/>
        <v>43577</v>
      </c>
    </row>
    <row r="121" spans="1:5" x14ac:dyDescent="0.3">
      <c r="A121" s="1">
        <f t="shared" si="5"/>
        <v>43585</v>
      </c>
      <c r="B121">
        <v>30018</v>
      </c>
      <c r="C121">
        <v>100054</v>
      </c>
      <c r="D121" s="3">
        <f t="shared" si="3"/>
        <v>130072</v>
      </c>
      <c r="E121" s="1">
        <f t="shared" si="4"/>
        <v>43578</v>
      </c>
    </row>
    <row r="122" spans="1:5" x14ac:dyDescent="0.3">
      <c r="A122" s="1">
        <f t="shared" si="5"/>
        <v>43586</v>
      </c>
      <c r="B122">
        <v>30039</v>
      </c>
      <c r="C122">
        <v>100128</v>
      </c>
      <c r="D122" s="3">
        <f t="shared" si="3"/>
        <v>130167</v>
      </c>
      <c r="E122" s="1">
        <f t="shared" si="4"/>
        <v>43579</v>
      </c>
    </row>
    <row r="123" spans="1:5" x14ac:dyDescent="0.3">
      <c r="A123" s="1">
        <f t="shared" si="5"/>
        <v>43587</v>
      </c>
      <c r="B123">
        <v>30001</v>
      </c>
      <c r="C123">
        <v>100084</v>
      </c>
      <c r="D123" s="3">
        <f t="shared" si="3"/>
        <v>130085</v>
      </c>
      <c r="E123" s="1">
        <f t="shared" si="4"/>
        <v>43580</v>
      </c>
    </row>
    <row r="124" spans="1:5" x14ac:dyDescent="0.3">
      <c r="A124" s="1">
        <f t="shared" si="5"/>
        <v>43588</v>
      </c>
      <c r="B124">
        <v>30097</v>
      </c>
      <c r="C124">
        <v>100299</v>
      </c>
      <c r="D124" s="3">
        <f t="shared" si="3"/>
        <v>130396</v>
      </c>
      <c r="E124" s="1">
        <f t="shared" si="4"/>
        <v>43581</v>
      </c>
    </row>
    <row r="125" spans="1:5" x14ac:dyDescent="0.3">
      <c r="A125" s="1">
        <f t="shared" si="5"/>
        <v>43589</v>
      </c>
      <c r="B125">
        <v>30097</v>
      </c>
      <c r="C125">
        <v>100050</v>
      </c>
      <c r="D125" s="3">
        <f t="shared" si="3"/>
        <v>130147</v>
      </c>
      <c r="E125" s="1">
        <f t="shared" si="4"/>
        <v>43582</v>
      </c>
    </row>
    <row r="126" spans="1:5" x14ac:dyDescent="0.3">
      <c r="A126" s="1">
        <f t="shared" si="5"/>
        <v>43590</v>
      </c>
      <c r="B126">
        <v>30085</v>
      </c>
      <c r="C126">
        <v>100616</v>
      </c>
      <c r="D126" s="3">
        <f t="shared" si="3"/>
        <v>130701</v>
      </c>
      <c r="E126" s="1">
        <f t="shared" si="4"/>
        <v>43583</v>
      </c>
    </row>
    <row r="127" spans="1:5" x14ac:dyDescent="0.3">
      <c r="A127" s="1">
        <f t="shared" si="5"/>
        <v>43591</v>
      </c>
      <c r="B127">
        <v>30069</v>
      </c>
      <c r="C127">
        <v>100481</v>
      </c>
      <c r="D127" s="3">
        <f t="shared" si="3"/>
        <v>130550</v>
      </c>
      <c r="E127" s="1">
        <f t="shared" si="4"/>
        <v>43584</v>
      </c>
    </row>
    <row r="128" spans="1:5" x14ac:dyDescent="0.3">
      <c r="A128" s="1">
        <f t="shared" si="5"/>
        <v>43592</v>
      </c>
      <c r="B128">
        <v>30033</v>
      </c>
      <c r="C128">
        <v>100087</v>
      </c>
      <c r="D128" s="3">
        <f t="shared" si="3"/>
        <v>130120</v>
      </c>
      <c r="E128" s="1">
        <f t="shared" si="4"/>
        <v>43585</v>
      </c>
    </row>
    <row r="129" spans="1:5" x14ac:dyDescent="0.3">
      <c r="A129" s="1">
        <f t="shared" si="5"/>
        <v>43593</v>
      </c>
      <c r="B129">
        <v>30062</v>
      </c>
      <c r="C129">
        <v>100152</v>
      </c>
      <c r="D129" s="3">
        <f t="shared" si="3"/>
        <v>130214</v>
      </c>
      <c r="E129" s="1">
        <f t="shared" si="4"/>
        <v>43586</v>
      </c>
    </row>
    <row r="130" spans="1:5" x14ac:dyDescent="0.3">
      <c r="A130" s="1">
        <f t="shared" si="5"/>
        <v>43594</v>
      </c>
      <c r="B130">
        <v>30019</v>
      </c>
      <c r="C130">
        <v>100628</v>
      </c>
      <c r="D130" s="3">
        <f t="shared" si="3"/>
        <v>130647</v>
      </c>
      <c r="E130" s="1">
        <f t="shared" si="4"/>
        <v>43587</v>
      </c>
    </row>
    <row r="131" spans="1:5" x14ac:dyDescent="0.3">
      <c r="A131" s="1">
        <f t="shared" si="5"/>
        <v>43595</v>
      </c>
      <c r="B131">
        <v>30037</v>
      </c>
      <c r="C131">
        <v>100901</v>
      </c>
      <c r="D131" s="3">
        <f t="shared" ref="D131:D194" si="6">SUM(B131:C131)</f>
        <v>130938</v>
      </c>
      <c r="E131" s="1">
        <f t="shared" ref="E131:E194" si="7">A131-7</f>
        <v>43588</v>
      </c>
    </row>
    <row r="132" spans="1:5" x14ac:dyDescent="0.3">
      <c r="A132" s="1">
        <f t="shared" ref="A132:A195" si="8">A131+1</f>
        <v>43596</v>
      </c>
      <c r="B132">
        <v>30091</v>
      </c>
      <c r="C132">
        <v>100699</v>
      </c>
      <c r="D132" s="3">
        <f t="shared" si="6"/>
        <v>130790</v>
      </c>
      <c r="E132" s="1">
        <f t="shared" si="7"/>
        <v>43589</v>
      </c>
    </row>
    <row r="133" spans="1:5" x14ac:dyDescent="0.3">
      <c r="A133" s="1">
        <f t="shared" si="8"/>
        <v>43597</v>
      </c>
      <c r="B133">
        <v>30031</v>
      </c>
      <c r="C133">
        <v>100223</v>
      </c>
      <c r="D133" s="3">
        <f t="shared" si="6"/>
        <v>130254</v>
      </c>
      <c r="E133" s="1">
        <f t="shared" si="7"/>
        <v>43590</v>
      </c>
    </row>
    <row r="134" spans="1:5" x14ac:dyDescent="0.3">
      <c r="A134" s="1">
        <f t="shared" si="8"/>
        <v>43598</v>
      </c>
      <c r="B134">
        <v>30023</v>
      </c>
      <c r="C134">
        <v>100912</v>
      </c>
      <c r="D134" s="3">
        <f t="shared" si="6"/>
        <v>130935</v>
      </c>
      <c r="E134" s="1">
        <f t="shared" si="7"/>
        <v>43591</v>
      </c>
    </row>
    <row r="135" spans="1:5" x14ac:dyDescent="0.3">
      <c r="A135" s="1">
        <f t="shared" si="8"/>
        <v>43599</v>
      </c>
      <c r="B135">
        <v>30067</v>
      </c>
      <c r="C135">
        <v>100270</v>
      </c>
      <c r="D135" s="3">
        <f t="shared" si="6"/>
        <v>130337</v>
      </c>
      <c r="E135" s="1">
        <f t="shared" si="7"/>
        <v>43592</v>
      </c>
    </row>
    <row r="136" spans="1:5" x14ac:dyDescent="0.3">
      <c r="A136" s="1">
        <f t="shared" si="8"/>
        <v>43600</v>
      </c>
      <c r="B136">
        <v>30041</v>
      </c>
      <c r="C136">
        <v>100488</v>
      </c>
      <c r="D136" s="3">
        <f t="shared" si="6"/>
        <v>130529</v>
      </c>
      <c r="E136" s="1">
        <f t="shared" si="7"/>
        <v>43593</v>
      </c>
    </row>
    <row r="137" spans="1:5" x14ac:dyDescent="0.3">
      <c r="A137" s="1">
        <f t="shared" si="8"/>
        <v>43601</v>
      </c>
      <c r="B137">
        <v>30000</v>
      </c>
      <c r="C137">
        <v>100989</v>
      </c>
      <c r="D137" s="3">
        <f t="shared" si="6"/>
        <v>130989</v>
      </c>
      <c r="E137" s="1">
        <f t="shared" si="7"/>
        <v>43594</v>
      </c>
    </row>
    <row r="138" spans="1:5" x14ac:dyDescent="0.3">
      <c r="A138" s="1">
        <f t="shared" si="8"/>
        <v>43602</v>
      </c>
      <c r="B138">
        <v>30043</v>
      </c>
      <c r="C138">
        <v>100855</v>
      </c>
      <c r="D138" s="3">
        <f t="shared" si="6"/>
        <v>130898</v>
      </c>
      <c r="E138" s="1">
        <f t="shared" si="7"/>
        <v>43595</v>
      </c>
    </row>
    <row r="139" spans="1:5" x14ac:dyDescent="0.3">
      <c r="A139" s="1">
        <f t="shared" si="8"/>
        <v>43603</v>
      </c>
      <c r="B139">
        <v>30077</v>
      </c>
      <c r="C139">
        <v>100024</v>
      </c>
      <c r="D139" s="3">
        <f t="shared" si="6"/>
        <v>130101</v>
      </c>
      <c r="E139" s="1">
        <f t="shared" si="7"/>
        <v>43596</v>
      </c>
    </row>
    <row r="140" spans="1:5" x14ac:dyDescent="0.3">
      <c r="A140" s="1">
        <f t="shared" si="8"/>
        <v>43604</v>
      </c>
      <c r="B140">
        <v>30077</v>
      </c>
      <c r="C140">
        <v>100430</v>
      </c>
      <c r="D140" s="3">
        <f t="shared" si="6"/>
        <v>130507</v>
      </c>
      <c r="E140" s="1">
        <f t="shared" si="7"/>
        <v>43597</v>
      </c>
    </row>
    <row r="141" spans="1:5" x14ac:dyDescent="0.3">
      <c r="A141" s="1">
        <f t="shared" si="8"/>
        <v>43605</v>
      </c>
      <c r="B141">
        <v>30053</v>
      </c>
      <c r="C141">
        <v>100256</v>
      </c>
      <c r="D141" s="3">
        <f t="shared" si="6"/>
        <v>130309</v>
      </c>
      <c r="E141" s="1">
        <f t="shared" si="7"/>
        <v>43598</v>
      </c>
    </row>
    <row r="142" spans="1:5" x14ac:dyDescent="0.3">
      <c r="A142" s="1">
        <f t="shared" si="8"/>
        <v>43606</v>
      </c>
      <c r="B142">
        <v>30071</v>
      </c>
      <c r="C142">
        <v>100117</v>
      </c>
      <c r="D142" s="3">
        <f t="shared" si="6"/>
        <v>130188</v>
      </c>
      <c r="E142" s="1">
        <f t="shared" si="7"/>
        <v>43599</v>
      </c>
    </row>
    <row r="143" spans="1:5" x14ac:dyDescent="0.3">
      <c r="A143" s="1">
        <f t="shared" si="8"/>
        <v>43607</v>
      </c>
      <c r="B143">
        <v>30086</v>
      </c>
      <c r="C143">
        <v>100172</v>
      </c>
      <c r="D143" s="3">
        <f t="shared" si="6"/>
        <v>130258</v>
      </c>
      <c r="E143" s="1">
        <f t="shared" si="7"/>
        <v>43600</v>
      </c>
    </row>
    <row r="144" spans="1:5" x14ac:dyDescent="0.3">
      <c r="A144" s="1">
        <f t="shared" si="8"/>
        <v>43608</v>
      </c>
      <c r="B144">
        <v>30064</v>
      </c>
      <c r="C144">
        <v>100449</v>
      </c>
      <c r="D144" s="3">
        <f t="shared" si="6"/>
        <v>130513</v>
      </c>
      <c r="E144" s="1">
        <f t="shared" si="7"/>
        <v>43601</v>
      </c>
    </row>
    <row r="145" spans="1:5" x14ac:dyDescent="0.3">
      <c r="A145" s="1">
        <f t="shared" si="8"/>
        <v>43609</v>
      </c>
      <c r="B145">
        <v>30027</v>
      </c>
      <c r="C145">
        <v>100633</v>
      </c>
      <c r="D145" s="3">
        <f t="shared" si="6"/>
        <v>130660</v>
      </c>
      <c r="E145" s="1">
        <f t="shared" si="7"/>
        <v>43602</v>
      </c>
    </row>
    <row r="146" spans="1:5" x14ac:dyDescent="0.3">
      <c r="A146" s="1">
        <f t="shared" si="8"/>
        <v>43610</v>
      </c>
      <c r="B146">
        <v>30012</v>
      </c>
      <c r="C146">
        <v>100446</v>
      </c>
      <c r="D146" s="3">
        <f t="shared" si="6"/>
        <v>130458</v>
      </c>
      <c r="E146" s="1">
        <f t="shared" si="7"/>
        <v>43603</v>
      </c>
    </row>
    <row r="147" spans="1:5" x14ac:dyDescent="0.3">
      <c r="A147" s="1">
        <f t="shared" si="8"/>
        <v>43611</v>
      </c>
      <c r="B147">
        <v>30049</v>
      </c>
      <c r="C147">
        <v>100097</v>
      </c>
      <c r="D147" s="3">
        <f t="shared" si="6"/>
        <v>130146</v>
      </c>
      <c r="E147" s="1">
        <f t="shared" si="7"/>
        <v>43604</v>
      </c>
    </row>
    <row r="148" spans="1:5" x14ac:dyDescent="0.3">
      <c r="A148" s="1">
        <f t="shared" si="8"/>
        <v>43612</v>
      </c>
      <c r="B148">
        <v>30028</v>
      </c>
      <c r="C148">
        <v>100565</v>
      </c>
      <c r="D148" s="3">
        <f t="shared" si="6"/>
        <v>130593</v>
      </c>
      <c r="E148" s="1">
        <f t="shared" si="7"/>
        <v>43605</v>
      </c>
    </row>
    <row r="149" spans="1:5" x14ac:dyDescent="0.3">
      <c r="A149" s="1">
        <f t="shared" si="8"/>
        <v>43613</v>
      </c>
      <c r="B149">
        <v>30080</v>
      </c>
      <c r="C149">
        <v>100799</v>
      </c>
      <c r="D149" s="3">
        <f t="shared" si="6"/>
        <v>130879</v>
      </c>
      <c r="E149" s="1">
        <f t="shared" si="7"/>
        <v>43606</v>
      </c>
    </row>
    <row r="150" spans="1:5" x14ac:dyDescent="0.3">
      <c r="A150" s="1">
        <f t="shared" si="8"/>
        <v>43614</v>
      </c>
      <c r="B150">
        <v>30073</v>
      </c>
      <c r="C150">
        <v>100634</v>
      </c>
      <c r="D150" s="3">
        <f t="shared" si="6"/>
        <v>130707</v>
      </c>
      <c r="E150" s="1">
        <f t="shared" si="7"/>
        <v>43607</v>
      </c>
    </row>
    <row r="151" spans="1:5" x14ac:dyDescent="0.3">
      <c r="A151" s="1">
        <f t="shared" si="8"/>
        <v>43615</v>
      </c>
      <c r="B151">
        <v>30000</v>
      </c>
      <c r="C151">
        <v>100148</v>
      </c>
      <c r="D151" s="3">
        <f t="shared" si="6"/>
        <v>130148</v>
      </c>
      <c r="E151" s="1">
        <f t="shared" si="7"/>
        <v>43608</v>
      </c>
    </row>
    <row r="152" spans="1:5" x14ac:dyDescent="0.3">
      <c r="A152" s="1">
        <f t="shared" si="8"/>
        <v>43616</v>
      </c>
      <c r="B152">
        <v>30073</v>
      </c>
      <c r="C152">
        <v>100229</v>
      </c>
      <c r="D152" s="3">
        <f t="shared" si="6"/>
        <v>130302</v>
      </c>
      <c r="E152" s="1">
        <f t="shared" si="7"/>
        <v>43609</v>
      </c>
    </row>
    <row r="153" spans="1:5" x14ac:dyDescent="0.3">
      <c r="A153" s="1">
        <f t="shared" si="8"/>
        <v>43617</v>
      </c>
      <c r="B153">
        <v>30001</v>
      </c>
      <c r="C153">
        <v>100393</v>
      </c>
      <c r="D153" s="3">
        <f t="shared" si="6"/>
        <v>130394</v>
      </c>
      <c r="E153" s="1">
        <f t="shared" si="7"/>
        <v>43610</v>
      </c>
    </row>
    <row r="154" spans="1:5" x14ac:dyDescent="0.3">
      <c r="A154" s="1">
        <f t="shared" si="8"/>
        <v>43618</v>
      </c>
      <c r="B154">
        <v>30016</v>
      </c>
      <c r="C154">
        <v>100212</v>
      </c>
      <c r="D154" s="3">
        <f t="shared" si="6"/>
        <v>130228</v>
      </c>
      <c r="E154" s="1">
        <f t="shared" si="7"/>
        <v>43611</v>
      </c>
    </row>
    <row r="155" spans="1:5" x14ac:dyDescent="0.3">
      <c r="A155" s="1">
        <f t="shared" si="8"/>
        <v>43619</v>
      </c>
      <c r="B155">
        <v>30044</v>
      </c>
      <c r="C155">
        <v>100266</v>
      </c>
      <c r="D155" s="3">
        <f t="shared" si="6"/>
        <v>130310</v>
      </c>
      <c r="E155" s="1">
        <f t="shared" si="7"/>
        <v>43612</v>
      </c>
    </row>
    <row r="156" spans="1:5" x14ac:dyDescent="0.3">
      <c r="A156" s="1">
        <f t="shared" si="8"/>
        <v>43620</v>
      </c>
      <c r="B156">
        <v>30074</v>
      </c>
      <c r="C156">
        <v>100793</v>
      </c>
      <c r="D156" s="3">
        <f t="shared" si="6"/>
        <v>130867</v>
      </c>
      <c r="E156" s="1">
        <f t="shared" si="7"/>
        <v>43613</v>
      </c>
    </row>
    <row r="157" spans="1:5" x14ac:dyDescent="0.3">
      <c r="A157" s="1">
        <f t="shared" si="8"/>
        <v>43621</v>
      </c>
      <c r="B157">
        <v>30096</v>
      </c>
      <c r="C157">
        <v>100718</v>
      </c>
      <c r="D157" s="3">
        <f t="shared" si="6"/>
        <v>130814</v>
      </c>
      <c r="E157" s="1">
        <f t="shared" si="7"/>
        <v>43614</v>
      </c>
    </row>
    <row r="158" spans="1:5" x14ac:dyDescent="0.3">
      <c r="A158" s="1">
        <f t="shared" si="8"/>
        <v>43622</v>
      </c>
      <c r="B158">
        <v>30070</v>
      </c>
      <c r="C158">
        <v>100307</v>
      </c>
      <c r="D158" s="3">
        <f t="shared" si="6"/>
        <v>130377</v>
      </c>
      <c r="E158" s="1">
        <f t="shared" si="7"/>
        <v>43615</v>
      </c>
    </row>
    <row r="159" spans="1:5" x14ac:dyDescent="0.3">
      <c r="A159" s="1">
        <f t="shared" si="8"/>
        <v>43623</v>
      </c>
      <c r="B159">
        <v>30085</v>
      </c>
      <c r="C159">
        <v>100945</v>
      </c>
      <c r="D159" s="3">
        <f t="shared" si="6"/>
        <v>131030</v>
      </c>
      <c r="E159" s="1">
        <f t="shared" si="7"/>
        <v>43616</v>
      </c>
    </row>
    <row r="160" spans="1:5" x14ac:dyDescent="0.3">
      <c r="A160" s="1">
        <f t="shared" si="8"/>
        <v>43624</v>
      </c>
      <c r="B160">
        <v>30002</v>
      </c>
      <c r="C160">
        <v>100915</v>
      </c>
      <c r="D160" s="3">
        <f t="shared" si="6"/>
        <v>130917</v>
      </c>
      <c r="E160" s="1">
        <f t="shared" si="7"/>
        <v>43617</v>
      </c>
    </row>
    <row r="161" spans="1:5" x14ac:dyDescent="0.3">
      <c r="A161" s="1">
        <f t="shared" si="8"/>
        <v>43625</v>
      </c>
      <c r="B161">
        <v>30099</v>
      </c>
      <c r="C161">
        <v>100418</v>
      </c>
      <c r="D161" s="3">
        <f t="shared" si="6"/>
        <v>130517</v>
      </c>
      <c r="E161" s="1">
        <f t="shared" si="7"/>
        <v>43618</v>
      </c>
    </row>
    <row r="162" spans="1:5" x14ac:dyDescent="0.3">
      <c r="A162" s="1">
        <f t="shared" si="8"/>
        <v>43626</v>
      </c>
      <c r="B162">
        <v>30078</v>
      </c>
      <c r="C162">
        <v>100227</v>
      </c>
      <c r="D162" s="3">
        <f t="shared" si="6"/>
        <v>130305</v>
      </c>
      <c r="E162" s="1">
        <f t="shared" si="7"/>
        <v>43619</v>
      </c>
    </row>
    <row r="163" spans="1:5" x14ac:dyDescent="0.3">
      <c r="A163" s="1">
        <f t="shared" si="8"/>
        <v>43627</v>
      </c>
      <c r="B163">
        <v>30060</v>
      </c>
      <c r="C163">
        <v>100305</v>
      </c>
      <c r="D163" s="3">
        <f t="shared" si="6"/>
        <v>130365</v>
      </c>
      <c r="E163" s="1">
        <f t="shared" si="7"/>
        <v>43620</v>
      </c>
    </row>
    <row r="164" spans="1:5" x14ac:dyDescent="0.3">
      <c r="A164" s="1">
        <f t="shared" si="8"/>
        <v>43628</v>
      </c>
      <c r="B164">
        <v>30086</v>
      </c>
      <c r="C164">
        <v>100627</v>
      </c>
      <c r="D164" s="3">
        <f t="shared" si="6"/>
        <v>130713</v>
      </c>
      <c r="E164" s="1">
        <f t="shared" si="7"/>
        <v>43621</v>
      </c>
    </row>
    <row r="165" spans="1:5" x14ac:dyDescent="0.3">
      <c r="A165" s="1">
        <f t="shared" si="8"/>
        <v>43629</v>
      </c>
      <c r="B165">
        <v>30049</v>
      </c>
      <c r="C165">
        <v>100372</v>
      </c>
      <c r="D165" s="3">
        <f t="shared" si="6"/>
        <v>130421</v>
      </c>
      <c r="E165" s="1">
        <f t="shared" si="7"/>
        <v>43622</v>
      </c>
    </row>
    <row r="166" spans="1:5" x14ac:dyDescent="0.3">
      <c r="A166" s="1">
        <f t="shared" si="8"/>
        <v>43630</v>
      </c>
      <c r="B166">
        <v>30062</v>
      </c>
      <c r="C166">
        <v>100710</v>
      </c>
      <c r="D166" s="3">
        <f t="shared" si="6"/>
        <v>130772</v>
      </c>
      <c r="E166" s="1">
        <f t="shared" si="7"/>
        <v>43623</v>
      </c>
    </row>
    <row r="167" spans="1:5" x14ac:dyDescent="0.3">
      <c r="A167" s="1">
        <f t="shared" si="8"/>
        <v>43631</v>
      </c>
      <c r="B167">
        <v>30036</v>
      </c>
      <c r="C167">
        <v>100530</v>
      </c>
      <c r="D167" s="3">
        <f t="shared" si="6"/>
        <v>130566</v>
      </c>
      <c r="E167" s="1">
        <f t="shared" si="7"/>
        <v>43624</v>
      </c>
    </row>
    <row r="168" spans="1:5" x14ac:dyDescent="0.3">
      <c r="A168" s="1">
        <f t="shared" si="8"/>
        <v>43632</v>
      </c>
      <c r="B168">
        <v>30073</v>
      </c>
      <c r="C168">
        <v>100971</v>
      </c>
      <c r="D168" s="3">
        <f t="shared" si="6"/>
        <v>131044</v>
      </c>
      <c r="E168" s="1">
        <f t="shared" si="7"/>
        <v>43625</v>
      </c>
    </row>
    <row r="169" spans="1:5" x14ac:dyDescent="0.3">
      <c r="A169" s="1">
        <f t="shared" si="8"/>
        <v>43633</v>
      </c>
      <c r="B169">
        <v>30004</v>
      </c>
      <c r="C169">
        <v>100088</v>
      </c>
      <c r="D169" s="3">
        <f t="shared" si="6"/>
        <v>130092</v>
      </c>
      <c r="E169" s="1">
        <f t="shared" si="7"/>
        <v>43626</v>
      </c>
    </row>
    <row r="170" spans="1:5" x14ac:dyDescent="0.3">
      <c r="A170" s="1">
        <f t="shared" si="8"/>
        <v>43634</v>
      </c>
      <c r="B170">
        <v>30056</v>
      </c>
      <c r="C170">
        <v>100790</v>
      </c>
      <c r="D170" s="3">
        <f t="shared" si="6"/>
        <v>130846</v>
      </c>
      <c r="E170" s="1">
        <f t="shared" si="7"/>
        <v>43627</v>
      </c>
    </row>
    <row r="171" spans="1:5" x14ac:dyDescent="0.3">
      <c r="A171" s="1">
        <f t="shared" si="8"/>
        <v>43635</v>
      </c>
      <c r="B171">
        <v>30082</v>
      </c>
      <c r="C171">
        <v>100926</v>
      </c>
      <c r="D171" s="3">
        <f t="shared" si="6"/>
        <v>131008</v>
      </c>
      <c r="E171" s="1">
        <f t="shared" si="7"/>
        <v>43628</v>
      </c>
    </row>
    <row r="172" spans="1:5" x14ac:dyDescent="0.3">
      <c r="A172" s="1">
        <f t="shared" si="8"/>
        <v>43636</v>
      </c>
      <c r="B172">
        <v>30000</v>
      </c>
      <c r="C172">
        <v>100682</v>
      </c>
      <c r="D172" s="3">
        <f t="shared" si="6"/>
        <v>130682</v>
      </c>
      <c r="E172" s="1">
        <f t="shared" si="7"/>
        <v>43629</v>
      </c>
    </row>
    <row r="173" spans="1:5" x14ac:dyDescent="0.3">
      <c r="A173" s="1">
        <f t="shared" si="8"/>
        <v>43637</v>
      </c>
      <c r="B173">
        <v>30030</v>
      </c>
      <c r="C173">
        <v>100653</v>
      </c>
      <c r="D173" s="3">
        <f t="shared" si="6"/>
        <v>130683</v>
      </c>
      <c r="E173" s="1">
        <f t="shared" si="7"/>
        <v>43630</v>
      </c>
    </row>
    <row r="174" spans="1:5" x14ac:dyDescent="0.3">
      <c r="A174" s="1">
        <f t="shared" si="8"/>
        <v>43638</v>
      </c>
      <c r="B174">
        <v>30099</v>
      </c>
      <c r="C174">
        <v>100580</v>
      </c>
      <c r="D174" s="3">
        <f t="shared" si="6"/>
        <v>130679</v>
      </c>
      <c r="E174" s="1">
        <f t="shared" si="7"/>
        <v>43631</v>
      </c>
    </row>
    <row r="175" spans="1:5" x14ac:dyDescent="0.3">
      <c r="A175" s="1">
        <f t="shared" si="8"/>
        <v>43639</v>
      </c>
      <c r="B175">
        <v>30077</v>
      </c>
      <c r="C175">
        <v>100395</v>
      </c>
      <c r="D175" s="3">
        <f t="shared" si="6"/>
        <v>130472</v>
      </c>
      <c r="E175" s="1">
        <f t="shared" si="7"/>
        <v>43632</v>
      </c>
    </row>
    <row r="176" spans="1:5" x14ac:dyDescent="0.3">
      <c r="A176" s="1">
        <f t="shared" si="8"/>
        <v>43640</v>
      </c>
      <c r="B176">
        <v>30058</v>
      </c>
      <c r="C176">
        <v>100413</v>
      </c>
      <c r="D176" s="3">
        <f t="shared" si="6"/>
        <v>130471</v>
      </c>
      <c r="E176" s="1">
        <f t="shared" si="7"/>
        <v>43633</v>
      </c>
    </row>
    <row r="177" spans="1:5" x14ac:dyDescent="0.3">
      <c r="A177" s="1">
        <f t="shared" si="8"/>
        <v>43641</v>
      </c>
      <c r="B177">
        <v>30025</v>
      </c>
      <c r="C177">
        <v>100584</v>
      </c>
      <c r="D177" s="3">
        <f t="shared" si="6"/>
        <v>130609</v>
      </c>
      <c r="E177" s="1">
        <f t="shared" si="7"/>
        <v>43634</v>
      </c>
    </row>
    <row r="178" spans="1:5" x14ac:dyDescent="0.3">
      <c r="A178" s="1">
        <f t="shared" si="8"/>
        <v>43642</v>
      </c>
      <c r="B178">
        <v>30007</v>
      </c>
      <c r="C178">
        <v>100494</v>
      </c>
      <c r="D178" s="3">
        <f t="shared" si="6"/>
        <v>130501</v>
      </c>
      <c r="E178" s="1">
        <f t="shared" si="7"/>
        <v>43635</v>
      </c>
    </row>
    <row r="179" spans="1:5" x14ac:dyDescent="0.3">
      <c r="A179" s="1">
        <f t="shared" si="8"/>
        <v>43643</v>
      </c>
      <c r="B179">
        <v>30088</v>
      </c>
      <c r="C179">
        <v>100310</v>
      </c>
      <c r="D179" s="3">
        <f t="shared" si="6"/>
        <v>130398</v>
      </c>
      <c r="E179" s="1">
        <f t="shared" si="7"/>
        <v>43636</v>
      </c>
    </row>
    <row r="180" spans="1:5" x14ac:dyDescent="0.3">
      <c r="A180" s="1">
        <f t="shared" si="8"/>
        <v>43644</v>
      </c>
      <c r="B180">
        <v>30070</v>
      </c>
      <c r="C180">
        <v>100048</v>
      </c>
      <c r="D180" s="3">
        <f t="shared" si="6"/>
        <v>130118</v>
      </c>
      <c r="E180" s="1">
        <f t="shared" si="7"/>
        <v>43637</v>
      </c>
    </row>
    <row r="181" spans="1:5" x14ac:dyDescent="0.3">
      <c r="A181" s="1">
        <f t="shared" si="8"/>
        <v>43645</v>
      </c>
      <c r="B181">
        <v>30008</v>
      </c>
      <c r="C181">
        <v>100109</v>
      </c>
      <c r="D181" s="3">
        <f t="shared" si="6"/>
        <v>130117</v>
      </c>
      <c r="E181" s="1">
        <f t="shared" si="7"/>
        <v>43638</v>
      </c>
    </row>
    <row r="182" spans="1:5" x14ac:dyDescent="0.3">
      <c r="A182" s="1">
        <f t="shared" si="8"/>
        <v>43646</v>
      </c>
      <c r="B182">
        <v>30093</v>
      </c>
      <c r="C182">
        <v>37124</v>
      </c>
      <c r="D182" s="3">
        <f t="shared" si="6"/>
        <v>67217</v>
      </c>
      <c r="E182" s="1">
        <f t="shared" si="7"/>
        <v>43639</v>
      </c>
    </row>
    <row r="183" spans="1:5" x14ac:dyDescent="0.3">
      <c r="A183" s="1">
        <f t="shared" si="8"/>
        <v>43647</v>
      </c>
      <c r="B183">
        <v>30069</v>
      </c>
      <c r="C183">
        <v>100207</v>
      </c>
      <c r="D183" s="3">
        <f t="shared" si="6"/>
        <v>130276</v>
      </c>
      <c r="E183" s="1">
        <f t="shared" si="7"/>
        <v>43640</v>
      </c>
    </row>
    <row r="184" spans="1:5" x14ac:dyDescent="0.3">
      <c r="A184" s="1">
        <f t="shared" si="8"/>
        <v>43648</v>
      </c>
      <c r="B184">
        <v>30027</v>
      </c>
      <c r="C184">
        <v>100145</v>
      </c>
      <c r="D184" s="3">
        <f t="shared" si="6"/>
        <v>130172</v>
      </c>
      <c r="E184" s="1">
        <f t="shared" si="7"/>
        <v>43641</v>
      </c>
    </row>
    <row r="185" spans="1:5" x14ac:dyDescent="0.3">
      <c r="A185" s="1">
        <f t="shared" si="8"/>
        <v>43649</v>
      </c>
      <c r="B185">
        <v>30077</v>
      </c>
      <c r="C185">
        <v>100303</v>
      </c>
      <c r="D185" s="3">
        <f t="shared" si="6"/>
        <v>130380</v>
      </c>
      <c r="E185" s="1">
        <f t="shared" si="7"/>
        <v>43642</v>
      </c>
    </row>
    <row r="186" spans="1:5" x14ac:dyDescent="0.3">
      <c r="A186" s="1">
        <f t="shared" si="8"/>
        <v>43650</v>
      </c>
      <c r="B186">
        <v>30011</v>
      </c>
      <c r="C186">
        <v>100028</v>
      </c>
      <c r="D186" s="3">
        <f t="shared" si="6"/>
        <v>130039</v>
      </c>
      <c r="E186" s="1">
        <f t="shared" si="7"/>
        <v>43643</v>
      </c>
    </row>
    <row r="187" spans="1:5" x14ac:dyDescent="0.3">
      <c r="A187" s="1">
        <f t="shared" si="8"/>
        <v>43651</v>
      </c>
      <c r="B187">
        <v>30100</v>
      </c>
      <c r="C187">
        <v>100855</v>
      </c>
      <c r="D187" s="3">
        <f t="shared" si="6"/>
        <v>130955</v>
      </c>
      <c r="E187" s="1">
        <f t="shared" si="7"/>
        <v>43644</v>
      </c>
    </row>
    <row r="188" spans="1:5" x14ac:dyDescent="0.3">
      <c r="A188" s="1">
        <f t="shared" si="8"/>
        <v>43652</v>
      </c>
      <c r="B188">
        <v>30014</v>
      </c>
      <c r="C188">
        <v>100955</v>
      </c>
      <c r="D188" s="3">
        <f t="shared" si="6"/>
        <v>130969</v>
      </c>
      <c r="E188" s="1">
        <f t="shared" si="7"/>
        <v>43645</v>
      </c>
    </row>
    <row r="189" spans="1:5" x14ac:dyDescent="0.3">
      <c r="A189" s="1">
        <f t="shared" si="8"/>
        <v>43653</v>
      </c>
      <c r="B189">
        <v>30070</v>
      </c>
      <c r="C189">
        <v>100888</v>
      </c>
      <c r="D189" s="3">
        <f t="shared" si="6"/>
        <v>130958</v>
      </c>
      <c r="E189" s="1">
        <f t="shared" si="7"/>
        <v>43646</v>
      </c>
    </row>
    <row r="190" spans="1:5" x14ac:dyDescent="0.3">
      <c r="A190" s="1">
        <f t="shared" si="8"/>
        <v>43654</v>
      </c>
      <c r="B190">
        <v>30048</v>
      </c>
      <c r="C190">
        <v>100011</v>
      </c>
      <c r="D190" s="3">
        <f t="shared" si="6"/>
        <v>130059</v>
      </c>
      <c r="E190" s="1">
        <f t="shared" si="7"/>
        <v>43647</v>
      </c>
    </row>
    <row r="191" spans="1:5" x14ac:dyDescent="0.3">
      <c r="A191" s="1">
        <f t="shared" si="8"/>
        <v>43655</v>
      </c>
      <c r="B191">
        <v>30070</v>
      </c>
      <c r="C191">
        <v>100912</v>
      </c>
      <c r="D191" s="3">
        <f t="shared" si="6"/>
        <v>130982</v>
      </c>
      <c r="E191" s="1">
        <f t="shared" si="7"/>
        <v>43648</v>
      </c>
    </row>
    <row r="192" spans="1:5" x14ac:dyDescent="0.3">
      <c r="A192" s="1">
        <f t="shared" si="8"/>
        <v>43656</v>
      </c>
      <c r="B192">
        <v>30068</v>
      </c>
      <c r="C192">
        <v>100741</v>
      </c>
      <c r="D192" s="3">
        <f t="shared" si="6"/>
        <v>130809</v>
      </c>
      <c r="E192" s="1">
        <f t="shared" si="7"/>
        <v>43649</v>
      </c>
    </row>
    <row r="193" spans="1:5" x14ac:dyDescent="0.3">
      <c r="A193" s="1">
        <f t="shared" si="8"/>
        <v>43657</v>
      </c>
      <c r="B193">
        <v>30034</v>
      </c>
      <c r="C193">
        <v>100309</v>
      </c>
      <c r="D193" s="3">
        <f t="shared" si="6"/>
        <v>130343</v>
      </c>
      <c r="E193" s="1">
        <f t="shared" si="7"/>
        <v>43650</v>
      </c>
    </row>
    <row r="194" spans="1:5" x14ac:dyDescent="0.3">
      <c r="A194" s="1">
        <f t="shared" si="8"/>
        <v>43658</v>
      </c>
      <c r="B194">
        <v>30035</v>
      </c>
      <c r="C194">
        <v>100058</v>
      </c>
      <c r="D194" s="3">
        <f t="shared" si="6"/>
        <v>130093</v>
      </c>
      <c r="E194" s="1">
        <f t="shared" si="7"/>
        <v>43651</v>
      </c>
    </row>
    <row r="195" spans="1:5" x14ac:dyDescent="0.3">
      <c r="A195" s="1">
        <f t="shared" si="8"/>
        <v>43659</v>
      </c>
      <c r="B195">
        <v>30051</v>
      </c>
      <c r="C195">
        <v>100565</v>
      </c>
      <c r="D195" s="3">
        <f t="shared" ref="D195:D258" si="9">SUM(B195:C195)</f>
        <v>130616</v>
      </c>
      <c r="E195" s="1">
        <f t="shared" ref="E195:E258" si="10">A195-7</f>
        <v>43652</v>
      </c>
    </row>
    <row r="196" spans="1:5" x14ac:dyDescent="0.3">
      <c r="A196" s="1">
        <f t="shared" ref="A196:A259" si="11">A195+1</f>
        <v>43660</v>
      </c>
      <c r="B196">
        <v>30077</v>
      </c>
      <c r="C196">
        <v>100914</v>
      </c>
      <c r="D196" s="3">
        <f t="shared" si="9"/>
        <v>130991</v>
      </c>
      <c r="E196" s="1">
        <f t="shared" si="10"/>
        <v>43653</v>
      </c>
    </row>
    <row r="197" spans="1:5" x14ac:dyDescent="0.3">
      <c r="A197" s="1">
        <f t="shared" si="11"/>
        <v>43661</v>
      </c>
      <c r="B197">
        <v>30032</v>
      </c>
      <c r="C197">
        <v>100576</v>
      </c>
      <c r="D197" s="3">
        <f t="shared" si="9"/>
        <v>130608</v>
      </c>
      <c r="E197" s="1">
        <f t="shared" si="10"/>
        <v>43654</v>
      </c>
    </row>
    <row r="198" spans="1:5" x14ac:dyDescent="0.3">
      <c r="A198" s="1">
        <f t="shared" si="11"/>
        <v>43662</v>
      </c>
      <c r="B198">
        <v>30064</v>
      </c>
      <c r="C198">
        <v>100538</v>
      </c>
      <c r="D198" s="3">
        <f t="shared" si="9"/>
        <v>130602</v>
      </c>
      <c r="E198" s="1">
        <f t="shared" si="10"/>
        <v>43655</v>
      </c>
    </row>
    <row r="199" spans="1:5" x14ac:dyDescent="0.3">
      <c r="A199" s="1">
        <f t="shared" si="11"/>
        <v>43663</v>
      </c>
      <c r="B199">
        <v>30026</v>
      </c>
      <c r="C199">
        <v>100547</v>
      </c>
      <c r="D199" s="3">
        <f t="shared" si="9"/>
        <v>130573</v>
      </c>
      <c r="E199" s="1">
        <f t="shared" si="10"/>
        <v>43656</v>
      </c>
    </row>
    <row r="200" spans="1:5" x14ac:dyDescent="0.3">
      <c r="A200" s="1">
        <f t="shared" si="11"/>
        <v>43664</v>
      </c>
      <c r="B200">
        <v>30080</v>
      </c>
      <c r="C200">
        <v>100907</v>
      </c>
      <c r="D200" s="3">
        <f t="shared" si="9"/>
        <v>130987</v>
      </c>
      <c r="E200" s="1">
        <f t="shared" si="10"/>
        <v>43657</v>
      </c>
    </row>
    <row r="201" spans="1:5" x14ac:dyDescent="0.3">
      <c r="A201" s="1">
        <f t="shared" si="11"/>
        <v>43665</v>
      </c>
      <c r="B201">
        <v>30066</v>
      </c>
      <c r="C201">
        <v>100258</v>
      </c>
      <c r="D201" s="3">
        <f t="shared" si="9"/>
        <v>130324</v>
      </c>
      <c r="E201" s="1">
        <f t="shared" si="10"/>
        <v>43658</v>
      </c>
    </row>
    <row r="202" spans="1:5" x14ac:dyDescent="0.3">
      <c r="A202" s="1">
        <f t="shared" si="11"/>
        <v>43666</v>
      </c>
      <c r="B202">
        <v>30086</v>
      </c>
      <c r="C202">
        <v>100077</v>
      </c>
      <c r="D202" s="3">
        <f t="shared" si="9"/>
        <v>130163</v>
      </c>
      <c r="E202" s="1">
        <f t="shared" si="10"/>
        <v>43659</v>
      </c>
    </row>
    <row r="203" spans="1:5" x14ac:dyDescent="0.3">
      <c r="A203" s="1">
        <f t="shared" si="11"/>
        <v>43667</v>
      </c>
      <c r="B203">
        <v>30056</v>
      </c>
      <c r="C203">
        <v>100061</v>
      </c>
      <c r="D203" s="3">
        <f t="shared" si="9"/>
        <v>130117</v>
      </c>
      <c r="E203" s="1">
        <f t="shared" si="10"/>
        <v>43660</v>
      </c>
    </row>
    <row r="204" spans="1:5" x14ac:dyDescent="0.3">
      <c r="A204" s="1">
        <f t="shared" si="11"/>
        <v>43668</v>
      </c>
      <c r="B204">
        <v>30026</v>
      </c>
      <c r="C204">
        <v>100482</v>
      </c>
      <c r="D204" s="3">
        <f t="shared" si="9"/>
        <v>130508</v>
      </c>
      <c r="E204" s="1">
        <f t="shared" si="10"/>
        <v>43661</v>
      </c>
    </row>
    <row r="205" spans="1:5" x14ac:dyDescent="0.3">
      <c r="A205" s="1">
        <f t="shared" si="11"/>
        <v>43669</v>
      </c>
      <c r="B205">
        <v>30046</v>
      </c>
      <c r="C205">
        <v>100559</v>
      </c>
      <c r="D205" s="3">
        <f t="shared" si="9"/>
        <v>130605</v>
      </c>
      <c r="E205" s="1">
        <f t="shared" si="10"/>
        <v>43662</v>
      </c>
    </row>
    <row r="206" spans="1:5" x14ac:dyDescent="0.3">
      <c r="A206" s="1">
        <f t="shared" si="11"/>
        <v>43670</v>
      </c>
      <c r="B206">
        <v>30091</v>
      </c>
      <c r="C206">
        <v>100523</v>
      </c>
      <c r="D206" s="3">
        <f t="shared" si="9"/>
        <v>130614</v>
      </c>
      <c r="E206" s="1">
        <f t="shared" si="10"/>
        <v>43663</v>
      </c>
    </row>
    <row r="207" spans="1:5" x14ac:dyDescent="0.3">
      <c r="A207" s="1">
        <f t="shared" si="11"/>
        <v>43671</v>
      </c>
      <c r="B207">
        <v>30046</v>
      </c>
      <c r="C207">
        <v>100895</v>
      </c>
      <c r="D207" s="3">
        <f t="shared" si="9"/>
        <v>130941</v>
      </c>
      <c r="E207" s="1">
        <f t="shared" si="10"/>
        <v>43664</v>
      </c>
    </row>
    <row r="208" spans="1:5" x14ac:dyDescent="0.3">
      <c r="A208" s="1">
        <f t="shared" si="11"/>
        <v>43672</v>
      </c>
      <c r="B208">
        <v>30065</v>
      </c>
      <c r="C208">
        <v>100637</v>
      </c>
      <c r="D208" s="3">
        <f t="shared" si="9"/>
        <v>130702</v>
      </c>
      <c r="E208" s="1">
        <f t="shared" si="10"/>
        <v>43665</v>
      </c>
    </row>
    <row r="209" spans="1:5" x14ac:dyDescent="0.3">
      <c r="A209" s="1">
        <f t="shared" si="11"/>
        <v>43673</v>
      </c>
      <c r="B209">
        <v>30088</v>
      </c>
      <c r="C209">
        <v>100153</v>
      </c>
      <c r="D209" s="3">
        <f t="shared" si="9"/>
        <v>130241</v>
      </c>
      <c r="E209" s="1">
        <f t="shared" si="10"/>
        <v>43666</v>
      </c>
    </row>
    <row r="210" spans="1:5" x14ac:dyDescent="0.3">
      <c r="A210" s="1">
        <f t="shared" si="11"/>
        <v>43674</v>
      </c>
      <c r="B210">
        <v>30061</v>
      </c>
      <c r="C210">
        <v>100041</v>
      </c>
      <c r="D210" s="3">
        <f t="shared" si="9"/>
        <v>130102</v>
      </c>
      <c r="E210" s="1">
        <f t="shared" si="10"/>
        <v>43667</v>
      </c>
    </row>
    <row r="211" spans="1:5" x14ac:dyDescent="0.3">
      <c r="A211" s="1">
        <f t="shared" si="11"/>
        <v>43675</v>
      </c>
      <c r="B211">
        <v>30093</v>
      </c>
      <c r="C211">
        <v>100472</v>
      </c>
      <c r="D211" s="3">
        <f t="shared" si="9"/>
        <v>130565</v>
      </c>
      <c r="E211" s="1">
        <f t="shared" si="10"/>
        <v>43668</v>
      </c>
    </row>
    <row r="212" spans="1:5" x14ac:dyDescent="0.3">
      <c r="A212" s="1">
        <f t="shared" si="11"/>
        <v>43676</v>
      </c>
      <c r="B212">
        <v>30072</v>
      </c>
      <c r="C212">
        <v>100755</v>
      </c>
      <c r="D212" s="3">
        <f t="shared" si="9"/>
        <v>130827</v>
      </c>
      <c r="E212" s="1">
        <f t="shared" si="10"/>
        <v>43669</v>
      </c>
    </row>
    <row r="213" spans="1:5" x14ac:dyDescent="0.3">
      <c r="A213" s="1">
        <f t="shared" si="11"/>
        <v>43677</v>
      </c>
      <c r="B213">
        <v>30054</v>
      </c>
      <c r="C213">
        <v>100951</v>
      </c>
      <c r="D213" s="3">
        <f t="shared" si="9"/>
        <v>131005</v>
      </c>
      <c r="E213" s="1">
        <f t="shared" si="10"/>
        <v>43670</v>
      </c>
    </row>
    <row r="214" spans="1:5" x14ac:dyDescent="0.3">
      <c r="A214" s="1">
        <f t="shared" si="11"/>
        <v>43678</v>
      </c>
      <c r="B214">
        <v>30051</v>
      </c>
      <c r="C214">
        <v>100472</v>
      </c>
      <c r="D214" s="3">
        <f t="shared" si="9"/>
        <v>130523</v>
      </c>
      <c r="E214" s="1">
        <f t="shared" si="10"/>
        <v>43671</v>
      </c>
    </row>
    <row r="215" spans="1:5" x14ac:dyDescent="0.3">
      <c r="A215" s="1">
        <f t="shared" si="11"/>
        <v>43679</v>
      </c>
      <c r="B215">
        <v>30065</v>
      </c>
      <c r="C215">
        <v>100055</v>
      </c>
      <c r="D215" s="3">
        <f t="shared" si="9"/>
        <v>130120</v>
      </c>
      <c r="E215" s="1">
        <f t="shared" si="10"/>
        <v>43672</v>
      </c>
    </row>
    <row r="216" spans="1:5" x14ac:dyDescent="0.3">
      <c r="A216" s="1">
        <f t="shared" si="11"/>
        <v>43680</v>
      </c>
      <c r="B216">
        <v>30046</v>
      </c>
      <c r="C216">
        <v>100678</v>
      </c>
      <c r="D216" s="3">
        <f t="shared" si="9"/>
        <v>130724</v>
      </c>
      <c r="E216" s="1">
        <f t="shared" si="10"/>
        <v>43673</v>
      </c>
    </row>
    <row r="217" spans="1:5" x14ac:dyDescent="0.3">
      <c r="A217" s="1">
        <f t="shared" si="11"/>
        <v>43681</v>
      </c>
      <c r="B217">
        <v>30015</v>
      </c>
      <c r="C217">
        <v>100296</v>
      </c>
      <c r="D217" s="3">
        <f t="shared" si="9"/>
        <v>130311</v>
      </c>
      <c r="E217" s="1">
        <f t="shared" si="10"/>
        <v>43674</v>
      </c>
    </row>
    <row r="218" spans="1:5" x14ac:dyDescent="0.3">
      <c r="A218" s="1">
        <f t="shared" si="11"/>
        <v>43682</v>
      </c>
      <c r="B218">
        <v>30006</v>
      </c>
      <c r="C218">
        <v>100335</v>
      </c>
      <c r="D218" s="3">
        <f t="shared" si="9"/>
        <v>130341</v>
      </c>
      <c r="E218" s="1">
        <f t="shared" si="10"/>
        <v>43675</v>
      </c>
    </row>
    <row r="219" spans="1:5" x14ac:dyDescent="0.3">
      <c r="A219" s="1">
        <f t="shared" si="11"/>
        <v>43683</v>
      </c>
      <c r="B219">
        <v>30041</v>
      </c>
      <c r="C219">
        <v>100695</v>
      </c>
      <c r="D219" s="3">
        <f t="shared" si="9"/>
        <v>130736</v>
      </c>
      <c r="E219" s="1">
        <f t="shared" si="10"/>
        <v>43676</v>
      </c>
    </row>
    <row r="220" spans="1:5" x14ac:dyDescent="0.3">
      <c r="A220" s="1">
        <f t="shared" si="11"/>
        <v>43684</v>
      </c>
      <c r="B220">
        <v>30004</v>
      </c>
      <c r="C220">
        <v>100986</v>
      </c>
      <c r="D220" s="3">
        <f t="shared" si="9"/>
        <v>130990</v>
      </c>
      <c r="E220" s="1">
        <f t="shared" si="10"/>
        <v>43677</v>
      </c>
    </row>
    <row r="221" spans="1:5" x14ac:dyDescent="0.3">
      <c r="A221" s="1">
        <f t="shared" si="11"/>
        <v>43685</v>
      </c>
      <c r="B221">
        <v>30058</v>
      </c>
      <c r="C221">
        <v>100832</v>
      </c>
      <c r="D221" s="3">
        <f t="shared" si="9"/>
        <v>130890</v>
      </c>
      <c r="E221" s="1">
        <f t="shared" si="10"/>
        <v>43678</v>
      </c>
    </row>
    <row r="222" spans="1:5" x14ac:dyDescent="0.3">
      <c r="A222" s="1">
        <f t="shared" si="11"/>
        <v>43686</v>
      </c>
      <c r="B222">
        <v>30100</v>
      </c>
      <c r="C222">
        <v>100856</v>
      </c>
      <c r="D222" s="3">
        <f t="shared" si="9"/>
        <v>130956</v>
      </c>
      <c r="E222" s="1">
        <f t="shared" si="10"/>
        <v>43679</v>
      </c>
    </row>
    <row r="223" spans="1:5" x14ac:dyDescent="0.3">
      <c r="A223" s="1">
        <f t="shared" si="11"/>
        <v>43687</v>
      </c>
      <c r="B223">
        <v>30057</v>
      </c>
      <c r="C223">
        <v>100403</v>
      </c>
      <c r="D223" s="3">
        <f t="shared" si="9"/>
        <v>130460</v>
      </c>
      <c r="E223" s="1">
        <f t="shared" si="10"/>
        <v>43680</v>
      </c>
    </row>
    <row r="224" spans="1:5" x14ac:dyDescent="0.3">
      <c r="A224" s="1">
        <f t="shared" si="11"/>
        <v>43688</v>
      </c>
      <c r="B224">
        <v>30067</v>
      </c>
      <c r="C224">
        <v>135180</v>
      </c>
      <c r="D224" s="3">
        <f t="shared" si="9"/>
        <v>165247</v>
      </c>
      <c r="E224" s="1">
        <f t="shared" si="10"/>
        <v>43681</v>
      </c>
    </row>
    <row r="225" spans="1:5" x14ac:dyDescent="0.3">
      <c r="A225" s="1">
        <f t="shared" si="11"/>
        <v>43689</v>
      </c>
      <c r="B225">
        <v>30045</v>
      </c>
      <c r="C225">
        <v>100153</v>
      </c>
      <c r="D225" s="3">
        <f t="shared" si="9"/>
        <v>130198</v>
      </c>
      <c r="E225" s="1">
        <f t="shared" si="10"/>
        <v>43682</v>
      </c>
    </row>
    <row r="226" spans="1:5" x14ac:dyDescent="0.3">
      <c r="A226" s="1">
        <f t="shared" si="11"/>
        <v>43690</v>
      </c>
      <c r="B226">
        <v>30014</v>
      </c>
      <c r="C226">
        <v>100236</v>
      </c>
      <c r="D226" s="3">
        <f t="shared" si="9"/>
        <v>130250</v>
      </c>
      <c r="E226" s="1">
        <f t="shared" si="10"/>
        <v>43683</v>
      </c>
    </row>
    <row r="227" spans="1:5" x14ac:dyDescent="0.3">
      <c r="A227" s="1">
        <f t="shared" si="11"/>
        <v>43691</v>
      </c>
      <c r="B227">
        <v>30008</v>
      </c>
      <c r="C227">
        <v>100350</v>
      </c>
      <c r="D227" s="3">
        <f t="shared" si="9"/>
        <v>130358</v>
      </c>
      <c r="E227" s="1">
        <f t="shared" si="10"/>
        <v>43684</v>
      </c>
    </row>
    <row r="228" spans="1:5" x14ac:dyDescent="0.3">
      <c r="A228" s="1">
        <f t="shared" si="11"/>
        <v>43692</v>
      </c>
      <c r="B228">
        <v>30084</v>
      </c>
      <c r="C228">
        <v>100969</v>
      </c>
      <c r="D228" s="3">
        <f t="shared" si="9"/>
        <v>131053</v>
      </c>
      <c r="E228" s="1">
        <f t="shared" si="10"/>
        <v>43685</v>
      </c>
    </row>
    <row r="229" spans="1:5" x14ac:dyDescent="0.3">
      <c r="A229" s="1">
        <f t="shared" si="11"/>
        <v>43693</v>
      </c>
      <c r="B229">
        <v>30079</v>
      </c>
      <c r="C229">
        <v>100543</v>
      </c>
      <c r="D229" s="3">
        <f t="shared" si="9"/>
        <v>130622</v>
      </c>
      <c r="E229" s="1">
        <f t="shared" si="10"/>
        <v>43686</v>
      </c>
    </row>
    <row r="230" spans="1:5" x14ac:dyDescent="0.3">
      <c r="A230" s="1">
        <f t="shared" si="11"/>
        <v>43694</v>
      </c>
      <c r="B230">
        <v>30019</v>
      </c>
      <c r="C230">
        <v>100046</v>
      </c>
      <c r="D230" s="3">
        <f t="shared" si="9"/>
        <v>130065</v>
      </c>
      <c r="E230" s="1">
        <f t="shared" si="10"/>
        <v>43687</v>
      </c>
    </row>
    <row r="231" spans="1:5" x14ac:dyDescent="0.3">
      <c r="A231" s="1">
        <f t="shared" si="11"/>
        <v>43695</v>
      </c>
      <c r="B231">
        <v>30026</v>
      </c>
      <c r="C231">
        <v>100886</v>
      </c>
      <c r="D231" s="3">
        <f t="shared" si="9"/>
        <v>130912</v>
      </c>
      <c r="E231" s="1">
        <f t="shared" si="10"/>
        <v>43688</v>
      </c>
    </row>
    <row r="232" spans="1:5" x14ac:dyDescent="0.3">
      <c r="A232" s="1">
        <f t="shared" si="11"/>
        <v>43696</v>
      </c>
      <c r="B232">
        <v>30023</v>
      </c>
      <c r="C232">
        <v>100879</v>
      </c>
      <c r="D232" s="3">
        <f t="shared" si="9"/>
        <v>130902</v>
      </c>
      <c r="E232" s="1">
        <f t="shared" si="10"/>
        <v>43689</v>
      </c>
    </row>
    <row r="233" spans="1:5" x14ac:dyDescent="0.3">
      <c r="A233" s="1">
        <f t="shared" si="11"/>
        <v>43697</v>
      </c>
      <c r="B233">
        <v>30028</v>
      </c>
      <c r="C233">
        <v>100504</v>
      </c>
      <c r="D233" s="3">
        <f t="shared" si="9"/>
        <v>130532</v>
      </c>
      <c r="E233" s="1">
        <f t="shared" si="10"/>
        <v>43690</v>
      </c>
    </row>
    <row r="234" spans="1:5" x14ac:dyDescent="0.3">
      <c r="A234" s="1">
        <f t="shared" si="11"/>
        <v>43698</v>
      </c>
      <c r="B234">
        <v>30090</v>
      </c>
      <c r="C234">
        <v>100679</v>
      </c>
      <c r="D234" s="3">
        <f t="shared" si="9"/>
        <v>130769</v>
      </c>
      <c r="E234" s="1">
        <f t="shared" si="10"/>
        <v>43691</v>
      </c>
    </row>
    <row r="235" spans="1:5" x14ac:dyDescent="0.3">
      <c r="A235" s="1">
        <f t="shared" si="11"/>
        <v>43699</v>
      </c>
      <c r="B235">
        <v>30029</v>
      </c>
      <c r="C235">
        <v>100483</v>
      </c>
      <c r="D235" s="3">
        <f t="shared" si="9"/>
        <v>130512</v>
      </c>
      <c r="E235" s="1">
        <f t="shared" si="10"/>
        <v>43692</v>
      </c>
    </row>
    <row r="236" spans="1:5" x14ac:dyDescent="0.3">
      <c r="A236" s="1">
        <f t="shared" si="11"/>
        <v>43700</v>
      </c>
      <c r="B236">
        <v>30020</v>
      </c>
      <c r="C236">
        <v>100797</v>
      </c>
      <c r="D236" s="3">
        <f t="shared" si="9"/>
        <v>130817</v>
      </c>
      <c r="E236" s="1">
        <f t="shared" si="10"/>
        <v>43693</v>
      </c>
    </row>
    <row r="237" spans="1:5" x14ac:dyDescent="0.3">
      <c r="A237" s="1">
        <f t="shared" si="11"/>
        <v>43701</v>
      </c>
      <c r="B237">
        <v>30011</v>
      </c>
      <c r="C237">
        <v>100099</v>
      </c>
      <c r="D237" s="3">
        <f t="shared" si="9"/>
        <v>130110</v>
      </c>
      <c r="E237" s="1">
        <f t="shared" si="10"/>
        <v>43694</v>
      </c>
    </row>
    <row r="238" spans="1:5" x14ac:dyDescent="0.3">
      <c r="A238" s="1">
        <f t="shared" si="11"/>
        <v>43702</v>
      </c>
      <c r="B238">
        <v>30098</v>
      </c>
      <c r="C238">
        <v>100471</v>
      </c>
      <c r="D238" s="3">
        <f t="shared" si="9"/>
        <v>130569</v>
      </c>
      <c r="E238" s="1">
        <f t="shared" si="10"/>
        <v>43695</v>
      </c>
    </row>
    <row r="239" spans="1:5" x14ac:dyDescent="0.3">
      <c r="A239" s="1">
        <f t="shared" si="11"/>
        <v>43703</v>
      </c>
      <c r="B239">
        <v>30039</v>
      </c>
      <c r="C239">
        <v>100536</v>
      </c>
      <c r="D239" s="3">
        <f t="shared" si="9"/>
        <v>130575</v>
      </c>
      <c r="E239" s="1">
        <f t="shared" si="10"/>
        <v>43696</v>
      </c>
    </row>
    <row r="240" spans="1:5" x14ac:dyDescent="0.3">
      <c r="A240" s="1">
        <f t="shared" si="11"/>
        <v>43704</v>
      </c>
      <c r="B240">
        <v>30092</v>
      </c>
      <c r="C240">
        <v>100143</v>
      </c>
      <c r="D240" s="3">
        <f t="shared" si="9"/>
        <v>130235</v>
      </c>
      <c r="E240" s="1">
        <f t="shared" si="10"/>
        <v>43697</v>
      </c>
    </row>
    <row r="241" spans="1:5" x14ac:dyDescent="0.3">
      <c r="A241" s="1">
        <f t="shared" si="11"/>
        <v>43705</v>
      </c>
      <c r="B241">
        <v>30039</v>
      </c>
      <c r="C241">
        <v>100378</v>
      </c>
      <c r="D241" s="3">
        <f t="shared" si="9"/>
        <v>130417</v>
      </c>
      <c r="E241" s="1">
        <f t="shared" si="10"/>
        <v>43698</v>
      </c>
    </row>
    <row r="242" spans="1:5" x14ac:dyDescent="0.3">
      <c r="A242" s="1">
        <f t="shared" si="11"/>
        <v>43706</v>
      </c>
      <c r="B242">
        <v>30030</v>
      </c>
      <c r="C242">
        <v>100903</v>
      </c>
      <c r="D242" s="3">
        <f t="shared" si="9"/>
        <v>130933</v>
      </c>
      <c r="E242" s="1">
        <f t="shared" si="10"/>
        <v>43699</v>
      </c>
    </row>
    <row r="243" spans="1:5" x14ac:dyDescent="0.3">
      <c r="A243" s="1">
        <f t="shared" si="11"/>
        <v>43707</v>
      </c>
      <c r="B243">
        <v>30007</v>
      </c>
      <c r="C243">
        <v>100445</v>
      </c>
      <c r="D243" s="3">
        <f t="shared" si="9"/>
        <v>130452</v>
      </c>
      <c r="E243" s="1">
        <f t="shared" si="10"/>
        <v>43700</v>
      </c>
    </row>
    <row r="244" spans="1:5" x14ac:dyDescent="0.3">
      <c r="A244" s="1">
        <f t="shared" si="11"/>
        <v>43708</v>
      </c>
      <c r="B244">
        <v>30019</v>
      </c>
      <c r="C244">
        <v>100843</v>
      </c>
      <c r="D244" s="3">
        <f t="shared" si="9"/>
        <v>130862</v>
      </c>
      <c r="E244" s="1">
        <f t="shared" si="10"/>
        <v>43701</v>
      </c>
    </row>
    <row r="245" spans="1:5" x14ac:dyDescent="0.3">
      <c r="A245" s="1">
        <f t="shared" si="11"/>
        <v>43709</v>
      </c>
      <c r="B245">
        <v>30054</v>
      </c>
      <c r="C245">
        <v>100343</v>
      </c>
      <c r="D245" s="3">
        <f t="shared" si="9"/>
        <v>130397</v>
      </c>
      <c r="E245" s="1">
        <f t="shared" si="10"/>
        <v>43702</v>
      </c>
    </row>
    <row r="246" spans="1:5" x14ac:dyDescent="0.3">
      <c r="A246" s="1">
        <f t="shared" si="11"/>
        <v>43710</v>
      </c>
      <c r="B246">
        <v>30032</v>
      </c>
      <c r="C246">
        <v>100290</v>
      </c>
      <c r="D246" s="3">
        <f t="shared" si="9"/>
        <v>130322</v>
      </c>
      <c r="E246" s="1">
        <f t="shared" si="10"/>
        <v>43703</v>
      </c>
    </row>
    <row r="247" spans="1:5" x14ac:dyDescent="0.3">
      <c r="A247" s="1">
        <f t="shared" si="11"/>
        <v>43711</v>
      </c>
      <c r="B247">
        <v>30024</v>
      </c>
      <c r="C247">
        <v>100694</v>
      </c>
      <c r="D247" s="3">
        <f t="shared" si="9"/>
        <v>130718</v>
      </c>
      <c r="E247" s="1">
        <f t="shared" si="10"/>
        <v>43704</v>
      </c>
    </row>
    <row r="248" spans="1:5" x14ac:dyDescent="0.3">
      <c r="A248" s="1">
        <f t="shared" si="11"/>
        <v>43712</v>
      </c>
      <c r="B248">
        <v>30029</v>
      </c>
      <c r="C248">
        <v>100536</v>
      </c>
      <c r="D248" s="3">
        <f t="shared" si="9"/>
        <v>130565</v>
      </c>
      <c r="E248" s="1">
        <f t="shared" si="10"/>
        <v>43705</v>
      </c>
    </row>
    <row r="249" spans="1:5" x14ac:dyDescent="0.3">
      <c r="A249" s="1">
        <f t="shared" si="11"/>
        <v>43713</v>
      </c>
      <c r="B249">
        <v>30074</v>
      </c>
      <c r="C249">
        <v>100463</v>
      </c>
      <c r="D249" s="3">
        <f t="shared" si="9"/>
        <v>130537</v>
      </c>
      <c r="E249" s="1">
        <f t="shared" si="10"/>
        <v>43706</v>
      </c>
    </row>
    <row r="250" spans="1:5" x14ac:dyDescent="0.3">
      <c r="A250" s="1">
        <f t="shared" si="11"/>
        <v>43714</v>
      </c>
      <c r="B250">
        <v>30068</v>
      </c>
      <c r="C250">
        <v>100034</v>
      </c>
      <c r="D250" s="3">
        <f t="shared" si="9"/>
        <v>130102</v>
      </c>
      <c r="E250" s="1">
        <f t="shared" si="10"/>
        <v>43707</v>
      </c>
    </row>
    <row r="251" spans="1:5" x14ac:dyDescent="0.3">
      <c r="A251" s="1">
        <f t="shared" si="11"/>
        <v>43715</v>
      </c>
      <c r="B251">
        <v>30052</v>
      </c>
      <c r="C251">
        <v>100768</v>
      </c>
      <c r="D251" s="3">
        <f t="shared" si="9"/>
        <v>130820</v>
      </c>
      <c r="E251" s="1">
        <f t="shared" si="10"/>
        <v>43708</v>
      </c>
    </row>
    <row r="252" spans="1:5" x14ac:dyDescent="0.3">
      <c r="A252" s="1">
        <f t="shared" si="11"/>
        <v>43716</v>
      </c>
      <c r="B252">
        <v>30100</v>
      </c>
      <c r="C252">
        <v>100898</v>
      </c>
      <c r="D252" s="3">
        <f t="shared" si="9"/>
        <v>130998</v>
      </c>
      <c r="E252" s="1">
        <f t="shared" si="10"/>
        <v>43709</v>
      </c>
    </row>
    <row r="253" spans="1:5" x14ac:dyDescent="0.3">
      <c r="A253" s="1">
        <f t="shared" si="11"/>
        <v>43717</v>
      </c>
      <c r="B253">
        <v>30088</v>
      </c>
      <c r="C253">
        <v>100970</v>
      </c>
      <c r="D253" s="3">
        <f t="shared" si="9"/>
        <v>131058</v>
      </c>
      <c r="E253" s="1">
        <f t="shared" si="10"/>
        <v>43710</v>
      </c>
    </row>
    <row r="254" spans="1:5" x14ac:dyDescent="0.3">
      <c r="A254" s="1">
        <f t="shared" si="11"/>
        <v>43718</v>
      </c>
      <c r="B254">
        <v>30092</v>
      </c>
      <c r="C254">
        <v>100742</v>
      </c>
      <c r="D254" s="3">
        <f t="shared" si="9"/>
        <v>130834</v>
      </c>
      <c r="E254" s="1">
        <f t="shared" si="10"/>
        <v>43711</v>
      </c>
    </row>
    <row r="255" spans="1:5" x14ac:dyDescent="0.3">
      <c r="A255" s="1">
        <f t="shared" si="11"/>
        <v>43719</v>
      </c>
      <c r="B255">
        <v>30016</v>
      </c>
      <c r="C255">
        <v>100270</v>
      </c>
      <c r="D255" s="3">
        <f t="shared" si="9"/>
        <v>130286</v>
      </c>
      <c r="E255" s="1">
        <f t="shared" si="10"/>
        <v>43712</v>
      </c>
    </row>
    <row r="256" spans="1:5" x14ac:dyDescent="0.3">
      <c r="A256" s="1">
        <f t="shared" si="11"/>
        <v>43720</v>
      </c>
      <c r="B256">
        <v>30077</v>
      </c>
      <c r="C256">
        <v>100607</v>
      </c>
      <c r="D256" s="3">
        <f t="shared" si="9"/>
        <v>130684</v>
      </c>
      <c r="E256" s="1">
        <f t="shared" si="10"/>
        <v>43713</v>
      </c>
    </row>
    <row r="257" spans="1:5" x14ac:dyDescent="0.3">
      <c r="A257" s="1">
        <f t="shared" si="11"/>
        <v>43721</v>
      </c>
      <c r="B257">
        <v>30092</v>
      </c>
      <c r="C257">
        <v>100218</v>
      </c>
      <c r="D257" s="3">
        <f t="shared" si="9"/>
        <v>130310</v>
      </c>
      <c r="E257" s="1">
        <f t="shared" si="10"/>
        <v>43714</v>
      </c>
    </row>
    <row r="258" spans="1:5" x14ac:dyDescent="0.3">
      <c r="A258" s="1">
        <f t="shared" si="11"/>
        <v>43722</v>
      </c>
      <c r="B258">
        <v>30003</v>
      </c>
      <c r="C258">
        <v>100975</v>
      </c>
      <c r="D258" s="3">
        <f t="shared" si="9"/>
        <v>130978</v>
      </c>
      <c r="E258" s="1">
        <f t="shared" si="10"/>
        <v>43715</v>
      </c>
    </row>
    <row r="259" spans="1:5" x14ac:dyDescent="0.3">
      <c r="A259" s="1">
        <f t="shared" si="11"/>
        <v>43723</v>
      </c>
      <c r="B259">
        <v>30033</v>
      </c>
      <c r="C259">
        <v>100170</v>
      </c>
      <c r="D259" s="3">
        <f t="shared" ref="D259:D322" si="12">SUM(B259:C259)</f>
        <v>130203</v>
      </c>
      <c r="E259" s="1">
        <f t="shared" ref="E259:E322" si="13">A259-7</f>
        <v>43716</v>
      </c>
    </row>
    <row r="260" spans="1:5" x14ac:dyDescent="0.3">
      <c r="A260" s="1">
        <f t="shared" ref="A260:A323" si="14">A259+1</f>
        <v>43724</v>
      </c>
      <c r="B260">
        <v>30032</v>
      </c>
      <c r="C260">
        <v>100541</v>
      </c>
      <c r="D260" s="3">
        <f t="shared" si="12"/>
        <v>130573</v>
      </c>
      <c r="E260" s="1">
        <f t="shared" si="13"/>
        <v>43717</v>
      </c>
    </row>
    <row r="261" spans="1:5" x14ac:dyDescent="0.3">
      <c r="A261" s="1">
        <f t="shared" si="14"/>
        <v>43725</v>
      </c>
      <c r="B261">
        <v>30077</v>
      </c>
      <c r="C261">
        <v>100891</v>
      </c>
      <c r="D261" s="3">
        <f t="shared" si="12"/>
        <v>130968</v>
      </c>
      <c r="E261" s="1">
        <f t="shared" si="13"/>
        <v>43718</v>
      </c>
    </row>
    <row r="262" spans="1:5" x14ac:dyDescent="0.3">
      <c r="A262" s="1">
        <f t="shared" si="14"/>
        <v>43726</v>
      </c>
      <c r="B262">
        <v>30028</v>
      </c>
      <c r="C262">
        <v>100185</v>
      </c>
      <c r="D262" s="3">
        <f t="shared" si="12"/>
        <v>130213</v>
      </c>
      <c r="E262" s="1">
        <f t="shared" si="13"/>
        <v>43719</v>
      </c>
    </row>
    <row r="263" spans="1:5" x14ac:dyDescent="0.3">
      <c r="A263" s="1">
        <f t="shared" si="14"/>
        <v>43727</v>
      </c>
      <c r="B263">
        <v>30033</v>
      </c>
      <c r="C263">
        <v>100627</v>
      </c>
      <c r="D263" s="3">
        <f t="shared" si="12"/>
        <v>130660</v>
      </c>
      <c r="E263" s="1">
        <f t="shared" si="13"/>
        <v>43720</v>
      </c>
    </row>
    <row r="264" spans="1:5" x14ac:dyDescent="0.3">
      <c r="A264" s="1">
        <f t="shared" si="14"/>
        <v>43728</v>
      </c>
      <c r="B264">
        <v>30009</v>
      </c>
      <c r="C264">
        <v>100131</v>
      </c>
      <c r="D264" s="3">
        <f t="shared" si="12"/>
        <v>130140</v>
      </c>
      <c r="E264" s="1">
        <f t="shared" si="13"/>
        <v>43721</v>
      </c>
    </row>
    <row r="265" spans="1:5" x14ac:dyDescent="0.3">
      <c r="A265" s="1">
        <f t="shared" si="14"/>
        <v>43729</v>
      </c>
      <c r="B265">
        <v>30017</v>
      </c>
      <c r="C265">
        <v>100415</v>
      </c>
      <c r="D265" s="3">
        <f t="shared" si="12"/>
        <v>130432</v>
      </c>
      <c r="E265" s="1">
        <f t="shared" si="13"/>
        <v>43722</v>
      </c>
    </row>
    <row r="266" spans="1:5" x14ac:dyDescent="0.3">
      <c r="A266" s="1">
        <f t="shared" si="14"/>
        <v>43730</v>
      </c>
      <c r="B266">
        <v>30068</v>
      </c>
      <c r="C266">
        <v>100176</v>
      </c>
      <c r="D266" s="3">
        <f t="shared" si="12"/>
        <v>130244</v>
      </c>
      <c r="E266" s="1">
        <f t="shared" si="13"/>
        <v>43723</v>
      </c>
    </row>
    <row r="267" spans="1:5" x14ac:dyDescent="0.3">
      <c r="A267" s="1">
        <f t="shared" si="14"/>
        <v>43731</v>
      </c>
      <c r="B267">
        <v>30060</v>
      </c>
      <c r="C267">
        <v>100488</v>
      </c>
      <c r="D267" s="3">
        <f t="shared" si="12"/>
        <v>130548</v>
      </c>
      <c r="E267" s="1">
        <f t="shared" si="13"/>
        <v>43724</v>
      </c>
    </row>
    <row r="268" spans="1:5" x14ac:dyDescent="0.3">
      <c r="A268" s="1">
        <f t="shared" si="14"/>
        <v>43732</v>
      </c>
      <c r="B268">
        <v>30006</v>
      </c>
      <c r="C268">
        <v>100495</v>
      </c>
      <c r="D268" s="3">
        <f t="shared" si="12"/>
        <v>130501</v>
      </c>
      <c r="E268" s="1">
        <f t="shared" si="13"/>
        <v>43725</v>
      </c>
    </row>
    <row r="269" spans="1:5" x14ac:dyDescent="0.3">
      <c r="A269" s="1">
        <f t="shared" si="14"/>
        <v>43733</v>
      </c>
      <c r="B269">
        <v>30097</v>
      </c>
      <c r="C269">
        <v>100727</v>
      </c>
      <c r="D269" s="3">
        <f t="shared" si="12"/>
        <v>130824</v>
      </c>
      <c r="E269" s="1">
        <f t="shared" si="13"/>
        <v>43726</v>
      </c>
    </row>
    <row r="270" spans="1:5" x14ac:dyDescent="0.3">
      <c r="A270" s="1">
        <f t="shared" si="14"/>
        <v>43734</v>
      </c>
      <c r="B270">
        <v>30092</v>
      </c>
      <c r="C270">
        <v>100366</v>
      </c>
      <c r="D270" s="3">
        <f t="shared" si="12"/>
        <v>130458</v>
      </c>
      <c r="E270" s="1">
        <f t="shared" si="13"/>
        <v>43727</v>
      </c>
    </row>
    <row r="271" spans="1:5" x14ac:dyDescent="0.3">
      <c r="A271" s="1">
        <f t="shared" si="14"/>
        <v>43735</v>
      </c>
      <c r="B271">
        <v>30079</v>
      </c>
      <c r="C271">
        <v>100279</v>
      </c>
      <c r="D271" s="3">
        <f t="shared" si="12"/>
        <v>130358</v>
      </c>
      <c r="E271" s="1">
        <f t="shared" si="13"/>
        <v>43728</v>
      </c>
    </row>
    <row r="272" spans="1:5" x14ac:dyDescent="0.3">
      <c r="A272" s="1">
        <f t="shared" si="14"/>
        <v>43736</v>
      </c>
      <c r="B272">
        <v>30039</v>
      </c>
      <c r="C272">
        <v>100253</v>
      </c>
      <c r="D272" s="3">
        <f t="shared" si="12"/>
        <v>130292</v>
      </c>
      <c r="E272" s="1">
        <f t="shared" si="13"/>
        <v>43729</v>
      </c>
    </row>
    <row r="273" spans="1:5" x14ac:dyDescent="0.3">
      <c r="A273" s="1">
        <f t="shared" si="14"/>
        <v>43737</v>
      </c>
      <c r="B273">
        <v>30068</v>
      </c>
      <c r="C273">
        <v>100712</v>
      </c>
      <c r="D273" s="3">
        <f t="shared" si="12"/>
        <v>130780</v>
      </c>
      <c r="E273" s="1">
        <f t="shared" si="13"/>
        <v>43730</v>
      </c>
    </row>
    <row r="274" spans="1:5" x14ac:dyDescent="0.3">
      <c r="A274" s="1">
        <f t="shared" si="14"/>
        <v>43738</v>
      </c>
      <c r="B274">
        <v>30095</v>
      </c>
      <c r="C274">
        <v>100008</v>
      </c>
      <c r="D274" s="3">
        <f t="shared" si="12"/>
        <v>130103</v>
      </c>
      <c r="E274" s="1">
        <f t="shared" si="13"/>
        <v>43731</v>
      </c>
    </row>
    <row r="275" spans="1:5" x14ac:dyDescent="0.3">
      <c r="A275" s="1">
        <f t="shared" si="14"/>
        <v>43739</v>
      </c>
      <c r="B275">
        <v>30063</v>
      </c>
      <c r="C275">
        <v>100963</v>
      </c>
      <c r="D275" s="3">
        <f t="shared" si="12"/>
        <v>131026</v>
      </c>
      <c r="E275" s="1">
        <f t="shared" si="13"/>
        <v>43732</v>
      </c>
    </row>
    <row r="276" spans="1:5" x14ac:dyDescent="0.3">
      <c r="A276" s="1">
        <f t="shared" si="14"/>
        <v>43740</v>
      </c>
      <c r="B276">
        <v>30019</v>
      </c>
      <c r="C276">
        <v>100593</v>
      </c>
      <c r="D276" s="3">
        <f t="shared" si="12"/>
        <v>130612</v>
      </c>
      <c r="E276" s="1">
        <f t="shared" si="13"/>
        <v>43733</v>
      </c>
    </row>
    <row r="277" spans="1:5" x14ac:dyDescent="0.3">
      <c r="A277" s="1">
        <f t="shared" si="14"/>
        <v>43741</v>
      </c>
      <c r="B277">
        <v>30041</v>
      </c>
      <c r="C277">
        <v>100051</v>
      </c>
      <c r="D277" s="3">
        <f t="shared" si="12"/>
        <v>130092</v>
      </c>
      <c r="E277" s="1">
        <f t="shared" si="13"/>
        <v>43734</v>
      </c>
    </row>
    <row r="278" spans="1:5" x14ac:dyDescent="0.3">
      <c r="A278" s="1">
        <f t="shared" si="14"/>
        <v>43742</v>
      </c>
      <c r="B278">
        <v>30008</v>
      </c>
      <c r="C278">
        <v>100002</v>
      </c>
      <c r="D278" s="3">
        <f t="shared" si="12"/>
        <v>130010</v>
      </c>
      <c r="E278" s="1">
        <f t="shared" si="13"/>
        <v>43735</v>
      </c>
    </row>
    <row r="279" spans="1:5" x14ac:dyDescent="0.3">
      <c r="A279" s="1">
        <f t="shared" si="14"/>
        <v>43743</v>
      </c>
      <c r="B279">
        <v>30018</v>
      </c>
      <c r="C279">
        <v>100375</v>
      </c>
      <c r="D279" s="3">
        <f t="shared" si="12"/>
        <v>130393</v>
      </c>
      <c r="E279" s="1">
        <f t="shared" si="13"/>
        <v>43736</v>
      </c>
    </row>
    <row r="280" spans="1:5" x14ac:dyDescent="0.3">
      <c r="A280" s="1">
        <f t="shared" si="14"/>
        <v>43744</v>
      </c>
      <c r="B280">
        <v>30098</v>
      </c>
      <c r="C280">
        <v>100438</v>
      </c>
      <c r="D280" s="3">
        <f t="shared" si="12"/>
        <v>130536</v>
      </c>
      <c r="E280" s="1">
        <f t="shared" si="13"/>
        <v>43737</v>
      </c>
    </row>
    <row r="281" spans="1:5" x14ac:dyDescent="0.3">
      <c r="A281" s="1">
        <f t="shared" si="14"/>
        <v>43745</v>
      </c>
      <c r="B281">
        <v>30034</v>
      </c>
      <c r="C281">
        <v>100966</v>
      </c>
      <c r="D281" s="3">
        <f t="shared" si="12"/>
        <v>131000</v>
      </c>
      <c r="E281" s="1">
        <f t="shared" si="13"/>
        <v>43738</v>
      </c>
    </row>
    <row r="282" spans="1:5" x14ac:dyDescent="0.3">
      <c r="A282" s="1">
        <f t="shared" si="14"/>
        <v>43746</v>
      </c>
      <c r="B282">
        <v>30074</v>
      </c>
      <c r="C282">
        <v>100470</v>
      </c>
      <c r="D282" s="3">
        <f t="shared" si="12"/>
        <v>130544</v>
      </c>
      <c r="E282" s="1">
        <f t="shared" si="13"/>
        <v>43739</v>
      </c>
    </row>
    <row r="283" spans="1:5" x14ac:dyDescent="0.3">
      <c r="A283" s="1">
        <f t="shared" si="14"/>
        <v>43747</v>
      </c>
      <c r="B283">
        <v>30027</v>
      </c>
      <c r="C283">
        <v>100934</v>
      </c>
      <c r="D283" s="3">
        <f t="shared" si="12"/>
        <v>130961</v>
      </c>
      <c r="E283" s="1">
        <f t="shared" si="13"/>
        <v>43740</v>
      </c>
    </row>
    <row r="284" spans="1:5" x14ac:dyDescent="0.3">
      <c r="A284" s="1">
        <f t="shared" si="14"/>
        <v>43748</v>
      </c>
      <c r="B284">
        <v>30029</v>
      </c>
      <c r="C284">
        <v>100278</v>
      </c>
      <c r="D284" s="3">
        <f t="shared" si="12"/>
        <v>130307</v>
      </c>
      <c r="E284" s="1">
        <f t="shared" si="13"/>
        <v>43741</v>
      </c>
    </row>
    <row r="285" spans="1:5" x14ac:dyDescent="0.3">
      <c r="A285" s="1">
        <f t="shared" si="14"/>
        <v>43749</v>
      </c>
      <c r="B285">
        <v>30011</v>
      </c>
      <c r="C285">
        <v>100791</v>
      </c>
      <c r="D285" s="3">
        <f t="shared" si="12"/>
        <v>130802</v>
      </c>
      <c r="E285" s="1">
        <f t="shared" si="13"/>
        <v>43742</v>
      </c>
    </row>
    <row r="286" spans="1:5" x14ac:dyDescent="0.3">
      <c r="A286" s="1">
        <f t="shared" si="14"/>
        <v>43750</v>
      </c>
      <c r="B286">
        <v>30027</v>
      </c>
      <c r="C286">
        <v>100090</v>
      </c>
      <c r="D286" s="3">
        <f t="shared" si="12"/>
        <v>130117</v>
      </c>
      <c r="E286" s="1">
        <f t="shared" si="13"/>
        <v>43743</v>
      </c>
    </row>
    <row r="287" spans="1:5" x14ac:dyDescent="0.3">
      <c r="A287" s="1">
        <f t="shared" si="14"/>
        <v>43751</v>
      </c>
      <c r="B287">
        <v>30058</v>
      </c>
      <c r="C287">
        <v>100860</v>
      </c>
      <c r="D287" s="3">
        <f t="shared" si="12"/>
        <v>130918</v>
      </c>
      <c r="E287" s="1">
        <f t="shared" si="13"/>
        <v>43744</v>
      </c>
    </row>
    <row r="288" spans="1:5" x14ac:dyDescent="0.3">
      <c r="A288" s="1">
        <f t="shared" si="14"/>
        <v>43752</v>
      </c>
      <c r="B288">
        <v>30035</v>
      </c>
      <c r="C288">
        <v>100558</v>
      </c>
      <c r="D288" s="3">
        <f t="shared" si="12"/>
        <v>130593</v>
      </c>
      <c r="E288" s="1">
        <f t="shared" si="13"/>
        <v>43745</v>
      </c>
    </row>
    <row r="289" spans="1:5" x14ac:dyDescent="0.3">
      <c r="A289" s="1">
        <f t="shared" si="14"/>
        <v>43753</v>
      </c>
      <c r="B289">
        <v>30092</v>
      </c>
      <c r="C289">
        <v>100155</v>
      </c>
      <c r="D289" s="3">
        <f t="shared" si="12"/>
        <v>130247</v>
      </c>
      <c r="E289" s="1">
        <f t="shared" si="13"/>
        <v>43746</v>
      </c>
    </row>
    <row r="290" spans="1:5" x14ac:dyDescent="0.3">
      <c r="A290" s="1">
        <f t="shared" si="14"/>
        <v>43754</v>
      </c>
      <c r="B290">
        <v>30000</v>
      </c>
      <c r="C290">
        <v>100200</v>
      </c>
      <c r="D290" s="3">
        <f t="shared" si="12"/>
        <v>130200</v>
      </c>
      <c r="E290" s="1">
        <f t="shared" si="13"/>
        <v>43747</v>
      </c>
    </row>
    <row r="291" spans="1:5" x14ac:dyDescent="0.3">
      <c r="A291" s="1">
        <f t="shared" si="14"/>
        <v>43755</v>
      </c>
      <c r="B291">
        <v>30068</v>
      </c>
      <c r="C291">
        <v>100487</v>
      </c>
      <c r="D291" s="3">
        <f t="shared" si="12"/>
        <v>130555</v>
      </c>
      <c r="E291" s="1">
        <f t="shared" si="13"/>
        <v>43748</v>
      </c>
    </row>
    <row r="292" spans="1:5" x14ac:dyDescent="0.3">
      <c r="A292" s="1">
        <f t="shared" si="14"/>
        <v>43756</v>
      </c>
      <c r="B292">
        <v>30022</v>
      </c>
      <c r="C292">
        <v>100041</v>
      </c>
      <c r="D292" s="3">
        <f t="shared" si="12"/>
        <v>130063</v>
      </c>
      <c r="E292" s="1">
        <f t="shared" si="13"/>
        <v>43749</v>
      </c>
    </row>
    <row r="293" spans="1:5" x14ac:dyDescent="0.3">
      <c r="A293" s="1">
        <f t="shared" si="14"/>
        <v>43757</v>
      </c>
      <c r="B293">
        <v>30078</v>
      </c>
      <c r="C293">
        <v>100468</v>
      </c>
      <c r="D293" s="3">
        <f t="shared" si="12"/>
        <v>130546</v>
      </c>
      <c r="E293" s="1">
        <f t="shared" si="13"/>
        <v>43750</v>
      </c>
    </row>
    <row r="294" spans="1:5" x14ac:dyDescent="0.3">
      <c r="A294" s="1">
        <f t="shared" si="14"/>
        <v>43758</v>
      </c>
      <c r="B294">
        <v>30077</v>
      </c>
      <c r="C294">
        <v>100422</v>
      </c>
      <c r="D294" s="3">
        <f t="shared" si="12"/>
        <v>130499</v>
      </c>
      <c r="E294" s="1">
        <f t="shared" si="13"/>
        <v>43751</v>
      </c>
    </row>
    <row r="295" spans="1:5" x14ac:dyDescent="0.3">
      <c r="A295" s="1">
        <f t="shared" si="14"/>
        <v>43759</v>
      </c>
      <c r="B295">
        <v>30084</v>
      </c>
      <c r="C295">
        <v>100994</v>
      </c>
      <c r="D295" s="3">
        <f t="shared" si="12"/>
        <v>131078</v>
      </c>
      <c r="E295" s="1">
        <f t="shared" si="13"/>
        <v>43752</v>
      </c>
    </row>
    <row r="296" spans="1:5" x14ac:dyDescent="0.3">
      <c r="A296" s="1">
        <f t="shared" si="14"/>
        <v>43760</v>
      </c>
      <c r="B296">
        <v>30037</v>
      </c>
      <c r="C296">
        <v>100859</v>
      </c>
      <c r="D296" s="3">
        <f t="shared" si="12"/>
        <v>130896</v>
      </c>
      <c r="E296" s="1">
        <f t="shared" si="13"/>
        <v>43753</v>
      </c>
    </row>
    <row r="297" spans="1:5" x14ac:dyDescent="0.3">
      <c r="A297" s="1">
        <f t="shared" si="14"/>
        <v>43761</v>
      </c>
      <c r="B297">
        <v>30065</v>
      </c>
      <c r="C297">
        <v>100305</v>
      </c>
      <c r="D297" s="3">
        <f t="shared" si="12"/>
        <v>130370</v>
      </c>
      <c r="E297" s="1">
        <f t="shared" si="13"/>
        <v>43754</v>
      </c>
    </row>
    <row r="298" spans="1:5" x14ac:dyDescent="0.3">
      <c r="A298" s="1">
        <f t="shared" si="14"/>
        <v>43762</v>
      </c>
      <c r="B298">
        <v>30061</v>
      </c>
      <c r="C298">
        <v>100914</v>
      </c>
      <c r="D298" s="3">
        <f t="shared" si="12"/>
        <v>130975</v>
      </c>
      <c r="E298" s="1">
        <f t="shared" si="13"/>
        <v>43755</v>
      </c>
    </row>
    <row r="299" spans="1:5" x14ac:dyDescent="0.3">
      <c r="A299" s="1">
        <f t="shared" si="14"/>
        <v>43763</v>
      </c>
      <c r="B299">
        <v>30052</v>
      </c>
      <c r="C299">
        <v>100809</v>
      </c>
      <c r="D299" s="3">
        <f t="shared" si="12"/>
        <v>130861</v>
      </c>
      <c r="E299" s="1">
        <f t="shared" si="13"/>
        <v>43756</v>
      </c>
    </row>
    <row r="300" spans="1:5" x14ac:dyDescent="0.3">
      <c r="A300" s="1">
        <f t="shared" si="14"/>
        <v>43764</v>
      </c>
      <c r="B300">
        <v>30019</v>
      </c>
      <c r="C300">
        <v>100398</v>
      </c>
      <c r="D300" s="3">
        <f t="shared" si="12"/>
        <v>130417</v>
      </c>
      <c r="E300" s="1">
        <f t="shared" si="13"/>
        <v>43757</v>
      </c>
    </row>
    <row r="301" spans="1:5" x14ac:dyDescent="0.3">
      <c r="A301" s="1">
        <f t="shared" si="14"/>
        <v>43765</v>
      </c>
      <c r="B301">
        <v>30017</v>
      </c>
      <c r="C301">
        <v>100179</v>
      </c>
      <c r="D301" s="3">
        <f t="shared" si="12"/>
        <v>130196</v>
      </c>
      <c r="E301" s="1">
        <f t="shared" si="13"/>
        <v>43758</v>
      </c>
    </row>
    <row r="302" spans="1:5" x14ac:dyDescent="0.3">
      <c r="A302" s="1">
        <f t="shared" si="14"/>
        <v>43766</v>
      </c>
      <c r="B302">
        <v>30084</v>
      </c>
      <c r="C302">
        <v>100001</v>
      </c>
      <c r="D302" s="3">
        <f t="shared" si="12"/>
        <v>130085</v>
      </c>
      <c r="E302" s="1">
        <f t="shared" si="13"/>
        <v>43759</v>
      </c>
    </row>
    <row r="303" spans="1:5" x14ac:dyDescent="0.3">
      <c r="A303" s="1">
        <f t="shared" si="14"/>
        <v>43767</v>
      </c>
      <c r="B303">
        <v>30024</v>
      </c>
      <c r="C303">
        <v>100251</v>
      </c>
      <c r="D303" s="3">
        <f t="shared" si="12"/>
        <v>130275</v>
      </c>
      <c r="E303" s="1">
        <f t="shared" si="13"/>
        <v>43760</v>
      </c>
    </row>
    <row r="304" spans="1:5" x14ac:dyDescent="0.3">
      <c r="A304" s="1">
        <f t="shared" si="14"/>
        <v>43768</v>
      </c>
      <c r="B304">
        <v>30040</v>
      </c>
      <c r="C304">
        <v>100592</v>
      </c>
      <c r="D304" s="3">
        <f t="shared" si="12"/>
        <v>130632</v>
      </c>
      <c r="E304" s="1">
        <f t="shared" si="13"/>
        <v>43761</v>
      </c>
    </row>
    <row r="305" spans="1:5" x14ac:dyDescent="0.3">
      <c r="A305" s="1">
        <f t="shared" si="14"/>
        <v>43769</v>
      </c>
      <c r="B305">
        <v>30009</v>
      </c>
      <c r="C305">
        <v>100902</v>
      </c>
      <c r="D305" s="3">
        <f t="shared" si="12"/>
        <v>130911</v>
      </c>
      <c r="E305" s="1">
        <f t="shared" si="13"/>
        <v>43762</v>
      </c>
    </row>
    <row r="306" spans="1:5" x14ac:dyDescent="0.3">
      <c r="A306" s="1">
        <f t="shared" si="14"/>
        <v>43770</v>
      </c>
      <c r="B306">
        <v>30093</v>
      </c>
      <c r="C306">
        <v>100957</v>
      </c>
      <c r="D306" s="3">
        <f t="shared" si="12"/>
        <v>131050</v>
      </c>
      <c r="E306" s="1">
        <f t="shared" si="13"/>
        <v>43763</v>
      </c>
    </row>
    <row r="307" spans="1:5" x14ac:dyDescent="0.3">
      <c r="A307" s="1">
        <f t="shared" si="14"/>
        <v>43771</v>
      </c>
      <c r="B307">
        <v>30066</v>
      </c>
      <c r="C307">
        <v>100528</v>
      </c>
      <c r="D307" s="3">
        <f t="shared" si="12"/>
        <v>130594</v>
      </c>
      <c r="E307" s="1">
        <f t="shared" si="13"/>
        <v>43764</v>
      </c>
    </row>
    <row r="308" spans="1:5" x14ac:dyDescent="0.3">
      <c r="A308" s="1">
        <f t="shared" si="14"/>
        <v>43772</v>
      </c>
      <c r="B308">
        <v>30072</v>
      </c>
      <c r="C308">
        <v>100639</v>
      </c>
      <c r="D308" s="3">
        <f t="shared" si="12"/>
        <v>130711</v>
      </c>
      <c r="E308" s="1">
        <f t="shared" si="13"/>
        <v>43765</v>
      </c>
    </row>
    <row r="309" spans="1:5" x14ac:dyDescent="0.3">
      <c r="A309" s="1">
        <f t="shared" si="14"/>
        <v>43773</v>
      </c>
      <c r="B309">
        <v>30029</v>
      </c>
      <c r="C309">
        <v>100429</v>
      </c>
      <c r="D309" s="3">
        <f t="shared" si="12"/>
        <v>130458</v>
      </c>
      <c r="E309" s="1">
        <f t="shared" si="13"/>
        <v>43766</v>
      </c>
    </row>
    <row r="310" spans="1:5" x14ac:dyDescent="0.3">
      <c r="A310" s="1">
        <f t="shared" si="14"/>
        <v>43774</v>
      </c>
      <c r="B310">
        <v>30078</v>
      </c>
      <c r="C310">
        <v>100357</v>
      </c>
      <c r="D310" s="3">
        <f t="shared" si="12"/>
        <v>130435</v>
      </c>
      <c r="E310" s="1">
        <f t="shared" si="13"/>
        <v>43767</v>
      </c>
    </row>
    <row r="311" spans="1:5" x14ac:dyDescent="0.3">
      <c r="A311" s="1">
        <f t="shared" si="14"/>
        <v>43775</v>
      </c>
      <c r="B311">
        <v>30002</v>
      </c>
      <c r="C311">
        <v>100144</v>
      </c>
      <c r="D311" s="3">
        <f t="shared" si="12"/>
        <v>130146</v>
      </c>
      <c r="E311" s="1">
        <f t="shared" si="13"/>
        <v>43768</v>
      </c>
    </row>
    <row r="312" spans="1:5" x14ac:dyDescent="0.3">
      <c r="A312" s="1">
        <f t="shared" si="14"/>
        <v>43776</v>
      </c>
      <c r="B312">
        <v>30086</v>
      </c>
      <c r="C312">
        <v>100119</v>
      </c>
      <c r="D312" s="3">
        <f t="shared" si="12"/>
        <v>130205</v>
      </c>
      <c r="E312" s="1">
        <f t="shared" si="13"/>
        <v>43769</v>
      </c>
    </row>
    <row r="313" spans="1:5" x14ac:dyDescent="0.3">
      <c r="A313" s="1">
        <f t="shared" si="14"/>
        <v>43777</v>
      </c>
      <c r="B313">
        <v>30099</v>
      </c>
      <c r="C313">
        <v>100243</v>
      </c>
      <c r="D313" s="3">
        <f t="shared" si="12"/>
        <v>130342</v>
      </c>
      <c r="E313" s="1">
        <f t="shared" si="13"/>
        <v>43770</v>
      </c>
    </row>
    <row r="314" spans="1:5" x14ac:dyDescent="0.3">
      <c r="A314" s="1">
        <f t="shared" si="14"/>
        <v>43778</v>
      </c>
      <c r="B314">
        <v>30063</v>
      </c>
      <c r="C314">
        <v>100570</v>
      </c>
      <c r="D314" s="3">
        <f t="shared" si="12"/>
        <v>130633</v>
      </c>
      <c r="E314" s="1">
        <f t="shared" si="13"/>
        <v>43771</v>
      </c>
    </row>
    <row r="315" spans="1:5" x14ac:dyDescent="0.3">
      <c r="A315" s="1">
        <f t="shared" si="14"/>
        <v>43779</v>
      </c>
      <c r="B315">
        <v>30029</v>
      </c>
      <c r="C315">
        <v>100589</v>
      </c>
      <c r="D315" s="3">
        <f t="shared" si="12"/>
        <v>130618</v>
      </c>
      <c r="E315" s="1">
        <f t="shared" si="13"/>
        <v>43772</v>
      </c>
    </row>
    <row r="316" spans="1:5" x14ac:dyDescent="0.3">
      <c r="A316" s="1">
        <f t="shared" si="14"/>
        <v>43780</v>
      </c>
      <c r="B316">
        <v>30094</v>
      </c>
      <c r="C316">
        <v>100898</v>
      </c>
      <c r="D316" s="3">
        <f t="shared" si="12"/>
        <v>130992</v>
      </c>
      <c r="E316" s="1">
        <f t="shared" si="13"/>
        <v>43773</v>
      </c>
    </row>
    <row r="317" spans="1:5" x14ac:dyDescent="0.3">
      <c r="A317" s="1">
        <f t="shared" si="14"/>
        <v>43781</v>
      </c>
      <c r="B317">
        <v>30030</v>
      </c>
      <c r="C317">
        <v>100157</v>
      </c>
      <c r="D317" s="3">
        <f t="shared" si="12"/>
        <v>130187</v>
      </c>
      <c r="E317" s="1">
        <f t="shared" si="13"/>
        <v>43774</v>
      </c>
    </row>
    <row r="318" spans="1:5" x14ac:dyDescent="0.3">
      <c r="A318" s="1">
        <f t="shared" si="14"/>
        <v>43782</v>
      </c>
      <c r="B318">
        <v>30048</v>
      </c>
      <c r="C318">
        <v>100471</v>
      </c>
      <c r="D318" s="3">
        <f t="shared" si="12"/>
        <v>130519</v>
      </c>
      <c r="E318" s="1">
        <f t="shared" si="13"/>
        <v>43775</v>
      </c>
    </row>
    <row r="319" spans="1:5" x14ac:dyDescent="0.3">
      <c r="A319" s="1">
        <f t="shared" si="14"/>
        <v>43783</v>
      </c>
      <c r="B319">
        <v>30033</v>
      </c>
      <c r="C319">
        <v>100661</v>
      </c>
      <c r="D319" s="3">
        <f t="shared" si="12"/>
        <v>130694</v>
      </c>
      <c r="E319" s="1">
        <f t="shared" si="13"/>
        <v>43776</v>
      </c>
    </row>
    <row r="320" spans="1:5" x14ac:dyDescent="0.3">
      <c r="A320" s="1">
        <f t="shared" si="14"/>
        <v>43784</v>
      </c>
      <c r="B320">
        <v>30040</v>
      </c>
      <c r="C320">
        <v>100490</v>
      </c>
      <c r="D320" s="3">
        <f t="shared" si="12"/>
        <v>130530</v>
      </c>
      <c r="E320" s="1">
        <f t="shared" si="13"/>
        <v>43777</v>
      </c>
    </row>
    <row r="321" spans="1:5" x14ac:dyDescent="0.3">
      <c r="A321" s="1">
        <f t="shared" si="14"/>
        <v>43785</v>
      </c>
      <c r="B321">
        <v>30054</v>
      </c>
      <c r="C321">
        <v>100773</v>
      </c>
      <c r="D321" s="3">
        <f t="shared" si="12"/>
        <v>130827</v>
      </c>
      <c r="E321" s="1">
        <f t="shared" si="13"/>
        <v>43778</v>
      </c>
    </row>
    <row r="322" spans="1:5" x14ac:dyDescent="0.3">
      <c r="A322" s="1">
        <f t="shared" si="14"/>
        <v>43786</v>
      </c>
      <c r="B322">
        <v>30052</v>
      </c>
      <c r="C322">
        <v>100242</v>
      </c>
      <c r="D322" s="3">
        <f t="shared" si="12"/>
        <v>130294</v>
      </c>
      <c r="E322" s="1">
        <f t="shared" si="13"/>
        <v>43779</v>
      </c>
    </row>
    <row r="323" spans="1:5" x14ac:dyDescent="0.3">
      <c r="A323" s="1">
        <f t="shared" si="14"/>
        <v>43787</v>
      </c>
      <c r="B323">
        <v>30048</v>
      </c>
      <c r="C323">
        <v>100009</v>
      </c>
      <c r="D323" s="3">
        <f t="shared" ref="D323:D386" si="15">SUM(B323:C323)</f>
        <v>130057</v>
      </c>
      <c r="E323" s="1">
        <f t="shared" ref="E323:E386" si="16">A323-7</f>
        <v>43780</v>
      </c>
    </row>
    <row r="324" spans="1:5" x14ac:dyDescent="0.3">
      <c r="A324" s="1">
        <f t="shared" ref="A324:A387" si="17">A323+1</f>
        <v>43788</v>
      </c>
      <c r="B324">
        <v>30027</v>
      </c>
      <c r="C324">
        <v>100890</v>
      </c>
      <c r="D324" s="3">
        <f t="shared" si="15"/>
        <v>130917</v>
      </c>
      <c r="E324" s="1">
        <f t="shared" si="16"/>
        <v>43781</v>
      </c>
    </row>
    <row r="325" spans="1:5" x14ac:dyDescent="0.3">
      <c r="A325" s="1">
        <f t="shared" si="17"/>
        <v>43789</v>
      </c>
      <c r="B325">
        <v>30019</v>
      </c>
      <c r="C325">
        <v>100321</v>
      </c>
      <c r="D325" s="3">
        <f t="shared" si="15"/>
        <v>130340</v>
      </c>
      <c r="E325" s="1">
        <f t="shared" si="16"/>
        <v>43782</v>
      </c>
    </row>
    <row r="326" spans="1:5" x14ac:dyDescent="0.3">
      <c r="A326" s="1">
        <f t="shared" si="17"/>
        <v>43790</v>
      </c>
      <c r="B326">
        <v>30037</v>
      </c>
      <c r="C326">
        <v>100110</v>
      </c>
      <c r="D326" s="3">
        <f t="shared" si="15"/>
        <v>130147</v>
      </c>
      <c r="E326" s="1">
        <f t="shared" si="16"/>
        <v>43783</v>
      </c>
    </row>
    <row r="327" spans="1:5" x14ac:dyDescent="0.3">
      <c r="A327" s="1">
        <f t="shared" si="17"/>
        <v>43791</v>
      </c>
      <c r="B327">
        <v>30062</v>
      </c>
      <c r="C327">
        <v>100667</v>
      </c>
      <c r="D327" s="3">
        <f t="shared" si="15"/>
        <v>130729</v>
      </c>
      <c r="E327" s="1">
        <f t="shared" si="16"/>
        <v>43784</v>
      </c>
    </row>
    <row r="328" spans="1:5" x14ac:dyDescent="0.3">
      <c r="A328" s="1">
        <f t="shared" si="17"/>
        <v>43792</v>
      </c>
      <c r="B328">
        <v>30046</v>
      </c>
      <c r="C328">
        <v>100902</v>
      </c>
      <c r="D328" s="3">
        <f t="shared" si="15"/>
        <v>130948</v>
      </c>
      <c r="E328" s="1">
        <f t="shared" si="16"/>
        <v>43785</v>
      </c>
    </row>
    <row r="329" spans="1:5" x14ac:dyDescent="0.3">
      <c r="A329" s="1">
        <f t="shared" si="17"/>
        <v>43793</v>
      </c>
      <c r="B329">
        <v>30006</v>
      </c>
      <c r="C329">
        <v>100852</v>
      </c>
      <c r="D329" s="3">
        <f t="shared" si="15"/>
        <v>130858</v>
      </c>
      <c r="E329" s="1">
        <f t="shared" si="16"/>
        <v>43786</v>
      </c>
    </row>
    <row r="330" spans="1:5" x14ac:dyDescent="0.3">
      <c r="A330" s="1">
        <f t="shared" si="17"/>
        <v>43794</v>
      </c>
      <c r="B330">
        <v>30052</v>
      </c>
      <c r="C330">
        <v>100286</v>
      </c>
      <c r="D330" s="3">
        <f t="shared" si="15"/>
        <v>130338</v>
      </c>
      <c r="E330" s="1">
        <f t="shared" si="16"/>
        <v>43787</v>
      </c>
    </row>
    <row r="331" spans="1:5" x14ac:dyDescent="0.3">
      <c r="A331" s="1">
        <f t="shared" si="17"/>
        <v>43795</v>
      </c>
      <c r="B331">
        <v>30031</v>
      </c>
      <c r="C331">
        <v>100442</v>
      </c>
      <c r="D331" s="3">
        <f t="shared" si="15"/>
        <v>130473</v>
      </c>
      <c r="E331" s="1">
        <f t="shared" si="16"/>
        <v>43788</v>
      </c>
    </row>
    <row r="332" spans="1:5" x14ac:dyDescent="0.3">
      <c r="A332" s="1">
        <f t="shared" si="17"/>
        <v>43796</v>
      </c>
      <c r="B332">
        <v>30011</v>
      </c>
      <c r="C332">
        <v>100095</v>
      </c>
      <c r="D332" s="3">
        <f t="shared" si="15"/>
        <v>130106</v>
      </c>
      <c r="E332" s="1">
        <f t="shared" si="16"/>
        <v>43789</v>
      </c>
    </row>
    <row r="333" spans="1:5" x14ac:dyDescent="0.3">
      <c r="A333" s="1">
        <f t="shared" si="17"/>
        <v>43797</v>
      </c>
      <c r="B333">
        <v>30062</v>
      </c>
      <c r="C333">
        <v>100574</v>
      </c>
      <c r="D333" s="3">
        <f t="shared" si="15"/>
        <v>130636</v>
      </c>
      <c r="E333" s="1">
        <f t="shared" si="16"/>
        <v>43790</v>
      </c>
    </row>
    <row r="334" spans="1:5" x14ac:dyDescent="0.3">
      <c r="A334" s="1">
        <f t="shared" si="17"/>
        <v>43798</v>
      </c>
      <c r="B334">
        <v>30064</v>
      </c>
      <c r="C334">
        <v>100348</v>
      </c>
      <c r="D334" s="3">
        <f t="shared" si="15"/>
        <v>130412</v>
      </c>
      <c r="E334" s="1">
        <f t="shared" si="16"/>
        <v>43791</v>
      </c>
    </row>
    <row r="335" spans="1:5" x14ac:dyDescent="0.3">
      <c r="A335" s="1">
        <f t="shared" si="17"/>
        <v>43799</v>
      </c>
      <c r="B335">
        <v>30075</v>
      </c>
      <c r="C335">
        <v>100552</v>
      </c>
      <c r="D335" s="3">
        <f t="shared" si="15"/>
        <v>130627</v>
      </c>
      <c r="E335" s="1">
        <f t="shared" si="16"/>
        <v>43792</v>
      </c>
    </row>
    <row r="336" spans="1:5" x14ac:dyDescent="0.3">
      <c r="A336" s="1">
        <f t="shared" si="17"/>
        <v>43800</v>
      </c>
      <c r="B336">
        <v>30048</v>
      </c>
      <c r="C336">
        <v>100251</v>
      </c>
      <c r="D336" s="3">
        <f t="shared" si="15"/>
        <v>130299</v>
      </c>
      <c r="E336" s="1">
        <f t="shared" si="16"/>
        <v>43793</v>
      </c>
    </row>
    <row r="337" spans="1:5" x14ac:dyDescent="0.3">
      <c r="A337" s="1">
        <f t="shared" si="17"/>
        <v>43801</v>
      </c>
      <c r="B337">
        <v>30034</v>
      </c>
      <c r="C337">
        <v>100564</v>
      </c>
      <c r="D337" s="3">
        <f t="shared" si="15"/>
        <v>130598</v>
      </c>
      <c r="E337" s="1">
        <f t="shared" si="16"/>
        <v>43794</v>
      </c>
    </row>
    <row r="338" spans="1:5" x14ac:dyDescent="0.3">
      <c r="A338" s="1">
        <f t="shared" si="17"/>
        <v>43802</v>
      </c>
      <c r="B338">
        <v>30049</v>
      </c>
      <c r="C338">
        <v>100199</v>
      </c>
      <c r="D338" s="3">
        <f t="shared" si="15"/>
        <v>130248</v>
      </c>
      <c r="E338" s="1">
        <f t="shared" si="16"/>
        <v>43795</v>
      </c>
    </row>
    <row r="339" spans="1:5" x14ac:dyDescent="0.3">
      <c r="A339" s="1">
        <f t="shared" si="17"/>
        <v>43803</v>
      </c>
      <c r="B339">
        <v>30089</v>
      </c>
      <c r="C339">
        <v>100024</v>
      </c>
      <c r="D339" s="3">
        <f t="shared" si="15"/>
        <v>130113</v>
      </c>
      <c r="E339" s="1">
        <f t="shared" si="16"/>
        <v>43796</v>
      </c>
    </row>
    <row r="340" spans="1:5" x14ac:dyDescent="0.3">
      <c r="A340" s="1">
        <f t="shared" si="17"/>
        <v>43804</v>
      </c>
      <c r="B340">
        <v>30049</v>
      </c>
      <c r="C340">
        <v>100190</v>
      </c>
      <c r="D340" s="3">
        <f t="shared" si="15"/>
        <v>130239</v>
      </c>
      <c r="E340" s="1">
        <f t="shared" si="16"/>
        <v>43797</v>
      </c>
    </row>
    <row r="341" spans="1:5" x14ac:dyDescent="0.3">
      <c r="A341" s="1">
        <f t="shared" si="17"/>
        <v>43805</v>
      </c>
      <c r="B341">
        <v>30089</v>
      </c>
      <c r="C341">
        <v>100574</v>
      </c>
      <c r="D341" s="3">
        <f t="shared" si="15"/>
        <v>130663</v>
      </c>
      <c r="E341" s="1">
        <f t="shared" si="16"/>
        <v>43798</v>
      </c>
    </row>
    <row r="342" spans="1:5" x14ac:dyDescent="0.3">
      <c r="A342" s="1">
        <f t="shared" si="17"/>
        <v>43806</v>
      </c>
      <c r="B342">
        <v>30085</v>
      </c>
      <c r="C342">
        <v>100564</v>
      </c>
      <c r="D342" s="3">
        <f t="shared" si="15"/>
        <v>130649</v>
      </c>
      <c r="E342" s="1">
        <f t="shared" si="16"/>
        <v>43799</v>
      </c>
    </row>
    <row r="343" spans="1:5" x14ac:dyDescent="0.3">
      <c r="A343" s="1">
        <f t="shared" si="17"/>
        <v>43807</v>
      </c>
      <c r="B343">
        <v>30082</v>
      </c>
      <c r="C343">
        <v>100692</v>
      </c>
      <c r="D343" s="3">
        <f t="shared" si="15"/>
        <v>130774</v>
      </c>
      <c r="E343" s="1">
        <f t="shared" si="16"/>
        <v>43800</v>
      </c>
    </row>
    <row r="344" spans="1:5" x14ac:dyDescent="0.3">
      <c r="A344" s="1">
        <f t="shared" si="17"/>
        <v>43808</v>
      </c>
      <c r="B344">
        <v>30071</v>
      </c>
      <c r="C344">
        <v>100124</v>
      </c>
      <c r="D344" s="3">
        <f t="shared" si="15"/>
        <v>130195</v>
      </c>
      <c r="E344" s="1">
        <f t="shared" si="16"/>
        <v>43801</v>
      </c>
    </row>
    <row r="345" spans="1:5" x14ac:dyDescent="0.3">
      <c r="A345" s="1">
        <f t="shared" si="17"/>
        <v>43809</v>
      </c>
      <c r="B345">
        <v>30070</v>
      </c>
      <c r="C345">
        <v>100615</v>
      </c>
      <c r="D345" s="3">
        <f t="shared" si="15"/>
        <v>130685</v>
      </c>
      <c r="E345" s="1">
        <f t="shared" si="16"/>
        <v>43802</v>
      </c>
    </row>
    <row r="346" spans="1:5" x14ac:dyDescent="0.3">
      <c r="A346" s="1">
        <f t="shared" si="17"/>
        <v>43810</v>
      </c>
      <c r="B346">
        <v>30083</v>
      </c>
      <c r="C346">
        <v>100413</v>
      </c>
      <c r="D346" s="3">
        <f t="shared" si="15"/>
        <v>130496</v>
      </c>
      <c r="E346" s="1">
        <f t="shared" si="16"/>
        <v>43803</v>
      </c>
    </row>
    <row r="347" spans="1:5" x14ac:dyDescent="0.3">
      <c r="A347" s="1">
        <f t="shared" si="17"/>
        <v>43811</v>
      </c>
      <c r="B347">
        <v>30057</v>
      </c>
      <c r="C347">
        <v>100147</v>
      </c>
      <c r="D347" s="3">
        <f t="shared" si="15"/>
        <v>130204</v>
      </c>
      <c r="E347" s="1">
        <f t="shared" si="16"/>
        <v>43804</v>
      </c>
    </row>
    <row r="348" spans="1:5" x14ac:dyDescent="0.3">
      <c r="A348" s="1">
        <f t="shared" si="17"/>
        <v>43812</v>
      </c>
      <c r="B348">
        <v>30003</v>
      </c>
      <c r="C348">
        <v>100013</v>
      </c>
      <c r="D348" s="3">
        <f t="shared" si="15"/>
        <v>130016</v>
      </c>
      <c r="E348" s="1">
        <f t="shared" si="16"/>
        <v>43805</v>
      </c>
    </row>
    <row r="349" spans="1:5" x14ac:dyDescent="0.3">
      <c r="A349" s="1">
        <f t="shared" si="17"/>
        <v>43813</v>
      </c>
      <c r="B349">
        <v>30026</v>
      </c>
      <c r="C349">
        <v>100225</v>
      </c>
      <c r="D349" s="3">
        <f t="shared" si="15"/>
        <v>130251</v>
      </c>
      <c r="E349" s="1">
        <f t="shared" si="16"/>
        <v>43806</v>
      </c>
    </row>
    <row r="350" spans="1:5" x14ac:dyDescent="0.3">
      <c r="A350" s="1">
        <f t="shared" si="17"/>
        <v>43814</v>
      </c>
      <c r="B350">
        <v>30094</v>
      </c>
      <c r="C350">
        <v>100819</v>
      </c>
      <c r="D350" s="3">
        <f t="shared" si="15"/>
        <v>130913</v>
      </c>
      <c r="E350" s="1">
        <f t="shared" si="16"/>
        <v>43807</v>
      </c>
    </row>
    <row r="351" spans="1:5" x14ac:dyDescent="0.3">
      <c r="A351" s="1">
        <f t="shared" si="17"/>
        <v>43815</v>
      </c>
      <c r="B351">
        <v>30088</v>
      </c>
      <c r="C351">
        <v>100275</v>
      </c>
      <c r="D351" s="3">
        <f t="shared" si="15"/>
        <v>130363</v>
      </c>
      <c r="E351" s="1">
        <f t="shared" si="16"/>
        <v>43808</v>
      </c>
    </row>
    <row r="352" spans="1:5" x14ac:dyDescent="0.3">
      <c r="A352" s="1">
        <f t="shared" si="17"/>
        <v>43816</v>
      </c>
      <c r="B352">
        <v>30014</v>
      </c>
      <c r="C352">
        <v>100499</v>
      </c>
      <c r="D352" s="3">
        <f t="shared" si="15"/>
        <v>130513</v>
      </c>
      <c r="E352" s="1">
        <f t="shared" si="16"/>
        <v>43809</v>
      </c>
    </row>
    <row r="353" spans="1:5" x14ac:dyDescent="0.3">
      <c r="A353" s="1">
        <f t="shared" si="17"/>
        <v>43817</v>
      </c>
      <c r="B353">
        <v>30040</v>
      </c>
      <c r="C353">
        <v>100005</v>
      </c>
      <c r="D353" s="3">
        <f t="shared" si="15"/>
        <v>130045</v>
      </c>
      <c r="E353" s="1">
        <f t="shared" si="16"/>
        <v>43810</v>
      </c>
    </row>
    <row r="354" spans="1:5" x14ac:dyDescent="0.3">
      <c r="A354" s="1">
        <f t="shared" si="17"/>
        <v>43818</v>
      </c>
      <c r="B354">
        <v>30009</v>
      </c>
      <c r="C354">
        <v>100324</v>
      </c>
      <c r="D354" s="3">
        <f t="shared" si="15"/>
        <v>130333</v>
      </c>
      <c r="E354" s="1">
        <f t="shared" si="16"/>
        <v>43811</v>
      </c>
    </row>
    <row r="355" spans="1:5" x14ac:dyDescent="0.3">
      <c r="A355" s="1">
        <f t="shared" si="17"/>
        <v>43819</v>
      </c>
      <c r="B355">
        <v>30007</v>
      </c>
      <c r="C355">
        <v>100256</v>
      </c>
      <c r="D355" s="3">
        <f t="shared" si="15"/>
        <v>130263</v>
      </c>
      <c r="E355" s="1">
        <f t="shared" si="16"/>
        <v>43812</v>
      </c>
    </row>
    <row r="356" spans="1:5" x14ac:dyDescent="0.3">
      <c r="A356" s="1">
        <f t="shared" si="17"/>
        <v>43820</v>
      </c>
      <c r="B356">
        <v>30040</v>
      </c>
      <c r="C356">
        <v>100157</v>
      </c>
      <c r="D356" s="3">
        <f t="shared" si="15"/>
        <v>130197</v>
      </c>
      <c r="E356" s="1">
        <f t="shared" si="16"/>
        <v>43813</v>
      </c>
    </row>
    <row r="357" spans="1:5" x14ac:dyDescent="0.3">
      <c r="A357" s="1">
        <f t="shared" si="17"/>
        <v>43821</v>
      </c>
      <c r="B357">
        <v>30012</v>
      </c>
      <c r="C357">
        <v>100269</v>
      </c>
      <c r="D357" s="3">
        <f t="shared" si="15"/>
        <v>130281</v>
      </c>
      <c r="E357" s="1">
        <f t="shared" si="16"/>
        <v>43814</v>
      </c>
    </row>
    <row r="358" spans="1:5" x14ac:dyDescent="0.3">
      <c r="A358" s="1">
        <f t="shared" si="17"/>
        <v>43822</v>
      </c>
      <c r="B358">
        <v>30079</v>
      </c>
      <c r="C358">
        <v>100608</v>
      </c>
      <c r="D358" s="3">
        <f t="shared" si="15"/>
        <v>130687</v>
      </c>
      <c r="E358" s="1">
        <f t="shared" si="16"/>
        <v>43815</v>
      </c>
    </row>
    <row r="359" spans="1:5" x14ac:dyDescent="0.3">
      <c r="A359" s="1">
        <f t="shared" si="17"/>
        <v>43823</v>
      </c>
      <c r="B359">
        <v>30074</v>
      </c>
      <c r="C359">
        <v>100421</v>
      </c>
      <c r="D359" s="3">
        <f t="shared" si="15"/>
        <v>130495</v>
      </c>
      <c r="E359" s="1">
        <f t="shared" si="16"/>
        <v>43816</v>
      </c>
    </row>
    <row r="360" spans="1:5" x14ac:dyDescent="0.3">
      <c r="A360" s="1">
        <f t="shared" si="17"/>
        <v>43824</v>
      </c>
      <c r="B360">
        <v>30052</v>
      </c>
      <c r="C360">
        <v>100280</v>
      </c>
      <c r="D360" s="3">
        <f t="shared" si="15"/>
        <v>130332</v>
      </c>
      <c r="E360" s="1">
        <f t="shared" si="16"/>
        <v>43817</v>
      </c>
    </row>
    <row r="361" spans="1:5" x14ac:dyDescent="0.3">
      <c r="A361" s="1">
        <f t="shared" si="17"/>
        <v>43825</v>
      </c>
      <c r="B361">
        <v>30090</v>
      </c>
      <c r="C361">
        <v>100432</v>
      </c>
      <c r="D361" s="3">
        <f t="shared" si="15"/>
        <v>130522</v>
      </c>
      <c r="E361" s="1">
        <f t="shared" si="16"/>
        <v>43818</v>
      </c>
    </row>
    <row r="362" spans="1:5" x14ac:dyDescent="0.3">
      <c r="A362" s="1">
        <f t="shared" si="17"/>
        <v>43826</v>
      </c>
      <c r="B362">
        <v>30048</v>
      </c>
      <c r="C362">
        <v>100289</v>
      </c>
      <c r="D362" s="3">
        <f t="shared" si="15"/>
        <v>130337</v>
      </c>
      <c r="E362" s="1">
        <f t="shared" si="16"/>
        <v>43819</v>
      </c>
    </row>
    <row r="363" spans="1:5" x14ac:dyDescent="0.3">
      <c r="A363" s="1">
        <f t="shared" si="17"/>
        <v>43827</v>
      </c>
      <c r="B363">
        <v>30000</v>
      </c>
      <c r="C363">
        <v>100941</v>
      </c>
      <c r="D363" s="3">
        <f t="shared" si="15"/>
        <v>130941</v>
      </c>
      <c r="E363" s="1">
        <f t="shared" si="16"/>
        <v>43820</v>
      </c>
    </row>
    <row r="364" spans="1:5" x14ac:dyDescent="0.3">
      <c r="A364" s="1">
        <f t="shared" si="17"/>
        <v>43828</v>
      </c>
      <c r="B364">
        <v>30033</v>
      </c>
      <c r="C364">
        <v>100672</v>
      </c>
      <c r="D364" s="3">
        <f t="shared" si="15"/>
        <v>130705</v>
      </c>
      <c r="E364" s="1">
        <f t="shared" si="16"/>
        <v>43821</v>
      </c>
    </row>
    <row r="365" spans="1:5" x14ac:dyDescent="0.3">
      <c r="A365" s="1">
        <f t="shared" si="17"/>
        <v>43829</v>
      </c>
      <c r="B365">
        <v>30050</v>
      </c>
      <c r="C365">
        <v>100949</v>
      </c>
      <c r="D365" s="3">
        <f t="shared" si="15"/>
        <v>130999</v>
      </c>
      <c r="E365" s="1">
        <f t="shared" si="16"/>
        <v>43822</v>
      </c>
    </row>
    <row r="366" spans="1:5" x14ac:dyDescent="0.3">
      <c r="A366" s="1">
        <f t="shared" si="17"/>
        <v>43830</v>
      </c>
      <c r="B366">
        <v>30071</v>
      </c>
      <c r="C366">
        <v>100514</v>
      </c>
      <c r="D366" s="3">
        <f t="shared" si="15"/>
        <v>130585</v>
      </c>
      <c r="E366" s="1">
        <f t="shared" si="16"/>
        <v>43823</v>
      </c>
    </row>
    <row r="367" spans="1:5" x14ac:dyDescent="0.3">
      <c r="A367" s="1">
        <f t="shared" si="17"/>
        <v>43831</v>
      </c>
      <c r="B367">
        <v>30098</v>
      </c>
      <c r="C367">
        <v>100011</v>
      </c>
      <c r="D367" s="3">
        <f t="shared" si="15"/>
        <v>130109</v>
      </c>
      <c r="E367" s="1">
        <f t="shared" si="16"/>
        <v>43824</v>
      </c>
    </row>
    <row r="368" spans="1:5" x14ac:dyDescent="0.3">
      <c r="A368" s="1">
        <f t="shared" si="17"/>
        <v>43832</v>
      </c>
      <c r="B368">
        <v>30052</v>
      </c>
      <c r="C368">
        <v>100633</v>
      </c>
      <c r="D368" s="3">
        <f t="shared" si="15"/>
        <v>130685</v>
      </c>
      <c r="E368" s="1">
        <f t="shared" si="16"/>
        <v>43825</v>
      </c>
    </row>
    <row r="369" spans="1:5" x14ac:dyDescent="0.3">
      <c r="A369" s="1">
        <f t="shared" si="17"/>
        <v>43833</v>
      </c>
      <c r="B369">
        <v>30037</v>
      </c>
      <c r="C369">
        <v>100844</v>
      </c>
      <c r="D369" s="3">
        <f t="shared" si="15"/>
        <v>130881</v>
      </c>
      <c r="E369" s="1">
        <f t="shared" si="16"/>
        <v>43826</v>
      </c>
    </row>
    <row r="370" spans="1:5" x14ac:dyDescent="0.3">
      <c r="A370" s="1">
        <f t="shared" si="17"/>
        <v>43834</v>
      </c>
      <c r="B370">
        <v>30041</v>
      </c>
      <c r="C370">
        <v>100683</v>
      </c>
      <c r="D370" s="3">
        <f t="shared" si="15"/>
        <v>130724</v>
      </c>
      <c r="E370" s="1">
        <f t="shared" si="16"/>
        <v>43827</v>
      </c>
    </row>
    <row r="371" spans="1:5" x14ac:dyDescent="0.3">
      <c r="A371" s="1">
        <f t="shared" si="17"/>
        <v>43835</v>
      </c>
      <c r="B371">
        <v>30007</v>
      </c>
      <c r="C371">
        <v>100344</v>
      </c>
      <c r="D371" s="3">
        <f t="shared" si="15"/>
        <v>130351</v>
      </c>
      <c r="E371" s="1">
        <f t="shared" si="16"/>
        <v>43828</v>
      </c>
    </row>
    <row r="372" spans="1:5" x14ac:dyDescent="0.3">
      <c r="A372" s="1">
        <f t="shared" si="17"/>
        <v>43836</v>
      </c>
      <c r="B372">
        <v>30050</v>
      </c>
      <c r="C372">
        <v>100639</v>
      </c>
      <c r="D372" s="3">
        <f t="shared" si="15"/>
        <v>130689</v>
      </c>
      <c r="E372" s="1">
        <f t="shared" si="16"/>
        <v>43829</v>
      </c>
    </row>
    <row r="373" spans="1:5" x14ac:dyDescent="0.3">
      <c r="A373" s="1">
        <f t="shared" si="17"/>
        <v>43837</v>
      </c>
      <c r="B373">
        <v>30059</v>
      </c>
      <c r="C373">
        <v>100424</v>
      </c>
      <c r="D373" s="3">
        <f t="shared" si="15"/>
        <v>130483</v>
      </c>
      <c r="E373" s="1">
        <f t="shared" si="16"/>
        <v>43830</v>
      </c>
    </row>
    <row r="374" spans="1:5" x14ac:dyDescent="0.3">
      <c r="A374" s="1">
        <f t="shared" si="17"/>
        <v>43838</v>
      </c>
      <c r="B374">
        <v>30087</v>
      </c>
      <c r="C374">
        <v>100875</v>
      </c>
      <c r="D374" s="3">
        <f t="shared" si="15"/>
        <v>130962</v>
      </c>
      <c r="E374" s="1">
        <f t="shared" si="16"/>
        <v>43831</v>
      </c>
    </row>
    <row r="375" spans="1:5" x14ac:dyDescent="0.3">
      <c r="A375" s="1">
        <f t="shared" si="17"/>
        <v>43839</v>
      </c>
      <c r="B375">
        <v>30075</v>
      </c>
      <c r="C375">
        <v>100527</v>
      </c>
      <c r="D375" s="3">
        <f t="shared" si="15"/>
        <v>130602</v>
      </c>
      <c r="E375" s="1">
        <f t="shared" si="16"/>
        <v>43832</v>
      </c>
    </row>
    <row r="376" spans="1:5" x14ac:dyDescent="0.3">
      <c r="A376" s="1">
        <f t="shared" si="17"/>
        <v>43840</v>
      </c>
      <c r="B376">
        <v>30052</v>
      </c>
      <c r="C376">
        <v>100660</v>
      </c>
      <c r="D376" s="3">
        <f t="shared" si="15"/>
        <v>130712</v>
      </c>
      <c r="E376" s="1">
        <f t="shared" si="16"/>
        <v>43833</v>
      </c>
    </row>
    <row r="377" spans="1:5" x14ac:dyDescent="0.3">
      <c r="A377" s="1">
        <f t="shared" si="17"/>
        <v>43841</v>
      </c>
      <c r="B377">
        <v>30056</v>
      </c>
      <c r="C377">
        <v>100493</v>
      </c>
      <c r="D377" s="3">
        <f t="shared" si="15"/>
        <v>130549</v>
      </c>
      <c r="E377" s="1">
        <f t="shared" si="16"/>
        <v>43834</v>
      </c>
    </row>
    <row r="378" spans="1:5" x14ac:dyDescent="0.3">
      <c r="A378" s="1">
        <f t="shared" si="17"/>
        <v>43842</v>
      </c>
      <c r="B378">
        <v>30082</v>
      </c>
      <c r="C378">
        <v>100910</v>
      </c>
      <c r="D378" s="3">
        <f t="shared" si="15"/>
        <v>130992</v>
      </c>
      <c r="E378" s="1">
        <f t="shared" si="16"/>
        <v>43835</v>
      </c>
    </row>
    <row r="379" spans="1:5" x14ac:dyDescent="0.3">
      <c r="A379" s="1">
        <f t="shared" si="17"/>
        <v>43843</v>
      </c>
      <c r="B379">
        <v>30071</v>
      </c>
      <c r="C379">
        <v>100074</v>
      </c>
      <c r="D379" s="3">
        <f t="shared" si="15"/>
        <v>130145</v>
      </c>
      <c r="E379" s="1">
        <f t="shared" si="16"/>
        <v>43836</v>
      </c>
    </row>
    <row r="380" spans="1:5" x14ac:dyDescent="0.3">
      <c r="A380" s="1">
        <f t="shared" si="17"/>
        <v>43844</v>
      </c>
      <c r="B380">
        <v>30035</v>
      </c>
      <c r="C380">
        <v>100927</v>
      </c>
      <c r="D380" s="3">
        <f t="shared" si="15"/>
        <v>130962</v>
      </c>
      <c r="E380" s="1">
        <f t="shared" si="16"/>
        <v>43837</v>
      </c>
    </row>
    <row r="381" spans="1:5" x14ac:dyDescent="0.3">
      <c r="A381" s="1">
        <f t="shared" si="17"/>
        <v>43845</v>
      </c>
      <c r="B381">
        <v>30026</v>
      </c>
      <c r="C381">
        <v>100214</v>
      </c>
      <c r="D381" s="3">
        <f t="shared" si="15"/>
        <v>130240</v>
      </c>
      <c r="E381" s="1">
        <f t="shared" si="16"/>
        <v>43838</v>
      </c>
    </row>
    <row r="382" spans="1:5" x14ac:dyDescent="0.3">
      <c r="A382" s="1">
        <f t="shared" si="17"/>
        <v>43846</v>
      </c>
      <c r="B382">
        <v>30060</v>
      </c>
      <c r="C382">
        <v>100919</v>
      </c>
      <c r="D382" s="3">
        <f t="shared" si="15"/>
        <v>130979</v>
      </c>
      <c r="E382" s="1">
        <f t="shared" si="16"/>
        <v>43839</v>
      </c>
    </row>
    <row r="383" spans="1:5" x14ac:dyDescent="0.3">
      <c r="A383" s="1">
        <f t="shared" si="17"/>
        <v>43847</v>
      </c>
      <c r="B383">
        <v>30074</v>
      </c>
      <c r="C383">
        <v>100506</v>
      </c>
      <c r="D383" s="3">
        <f t="shared" si="15"/>
        <v>130580</v>
      </c>
      <c r="E383" s="1">
        <f t="shared" si="16"/>
        <v>43840</v>
      </c>
    </row>
    <row r="384" spans="1:5" x14ac:dyDescent="0.3">
      <c r="A384" s="1">
        <f t="shared" si="17"/>
        <v>43848</v>
      </c>
      <c r="B384">
        <v>30034</v>
      </c>
      <c r="C384">
        <v>100025</v>
      </c>
      <c r="D384" s="3">
        <f t="shared" si="15"/>
        <v>130059</v>
      </c>
      <c r="E384" s="1">
        <f t="shared" si="16"/>
        <v>43841</v>
      </c>
    </row>
    <row r="385" spans="1:5" x14ac:dyDescent="0.3">
      <c r="A385" s="1">
        <f t="shared" si="17"/>
        <v>43849</v>
      </c>
      <c r="B385">
        <v>30035</v>
      </c>
      <c r="C385">
        <v>100447</v>
      </c>
      <c r="D385" s="3">
        <f t="shared" si="15"/>
        <v>130482</v>
      </c>
      <c r="E385" s="1">
        <f t="shared" si="16"/>
        <v>43842</v>
      </c>
    </row>
    <row r="386" spans="1:5" x14ac:dyDescent="0.3">
      <c r="A386" s="1">
        <f t="shared" si="17"/>
        <v>43850</v>
      </c>
      <c r="B386">
        <v>30097</v>
      </c>
      <c r="C386">
        <v>100454</v>
      </c>
      <c r="D386" s="3">
        <f t="shared" si="15"/>
        <v>130551</v>
      </c>
      <c r="E386" s="1">
        <f t="shared" si="16"/>
        <v>43843</v>
      </c>
    </row>
    <row r="387" spans="1:5" x14ac:dyDescent="0.3">
      <c r="A387" s="1">
        <f t="shared" si="17"/>
        <v>43851</v>
      </c>
      <c r="B387">
        <v>30062</v>
      </c>
      <c r="C387">
        <v>100560</v>
      </c>
      <c r="D387" s="3">
        <f t="shared" ref="D387:D450" si="18">SUM(B387:C387)</f>
        <v>130622</v>
      </c>
      <c r="E387" s="1">
        <f t="shared" ref="E387:E450" si="19">A387-7</f>
        <v>43844</v>
      </c>
    </row>
    <row r="388" spans="1:5" x14ac:dyDescent="0.3">
      <c r="A388" s="1">
        <f t="shared" ref="A388:A451" si="20">A387+1</f>
        <v>43852</v>
      </c>
      <c r="B388">
        <v>30083</v>
      </c>
      <c r="C388">
        <v>100412</v>
      </c>
      <c r="D388" s="3">
        <f t="shared" si="18"/>
        <v>130495</v>
      </c>
      <c r="E388" s="1">
        <f t="shared" si="19"/>
        <v>43845</v>
      </c>
    </row>
    <row r="389" spans="1:5" x14ac:dyDescent="0.3">
      <c r="A389" s="1">
        <f t="shared" si="20"/>
        <v>43853</v>
      </c>
      <c r="B389">
        <v>30038</v>
      </c>
      <c r="C389">
        <v>100925</v>
      </c>
      <c r="D389" s="3">
        <f t="shared" si="18"/>
        <v>130963</v>
      </c>
      <c r="E389" s="1">
        <f t="shared" si="19"/>
        <v>43846</v>
      </c>
    </row>
    <row r="390" spans="1:5" x14ac:dyDescent="0.3">
      <c r="A390" s="1">
        <f t="shared" si="20"/>
        <v>43854</v>
      </c>
      <c r="B390">
        <v>30053</v>
      </c>
      <c r="C390">
        <v>100481</v>
      </c>
      <c r="D390" s="3">
        <f t="shared" si="18"/>
        <v>130534</v>
      </c>
      <c r="E390" s="1">
        <f t="shared" si="19"/>
        <v>43847</v>
      </c>
    </row>
    <row r="391" spans="1:5" x14ac:dyDescent="0.3">
      <c r="A391" s="1">
        <f t="shared" si="20"/>
        <v>43855</v>
      </c>
      <c r="B391">
        <v>30020</v>
      </c>
      <c r="C391">
        <v>100113</v>
      </c>
      <c r="D391" s="3">
        <f t="shared" si="18"/>
        <v>130133</v>
      </c>
      <c r="E391" s="1">
        <f t="shared" si="19"/>
        <v>43848</v>
      </c>
    </row>
    <row r="392" spans="1:5" x14ac:dyDescent="0.3">
      <c r="A392" s="1">
        <f t="shared" si="20"/>
        <v>43856</v>
      </c>
      <c r="B392">
        <v>30084</v>
      </c>
      <c r="C392">
        <v>100022</v>
      </c>
      <c r="D392" s="3">
        <f t="shared" si="18"/>
        <v>130106</v>
      </c>
      <c r="E392" s="1">
        <f t="shared" si="19"/>
        <v>43849</v>
      </c>
    </row>
    <row r="393" spans="1:5" x14ac:dyDescent="0.3">
      <c r="A393" s="1">
        <f t="shared" si="20"/>
        <v>43857</v>
      </c>
      <c r="B393">
        <v>30073</v>
      </c>
      <c r="C393">
        <v>100409</v>
      </c>
      <c r="D393" s="3">
        <f t="shared" si="18"/>
        <v>130482</v>
      </c>
      <c r="E393" s="1">
        <f t="shared" si="19"/>
        <v>43850</v>
      </c>
    </row>
    <row r="394" spans="1:5" x14ac:dyDescent="0.3">
      <c r="A394" s="1">
        <f t="shared" si="20"/>
        <v>43858</v>
      </c>
      <c r="B394">
        <v>30031</v>
      </c>
      <c r="C394">
        <v>100990</v>
      </c>
      <c r="D394" s="3">
        <f t="shared" si="18"/>
        <v>131021</v>
      </c>
      <c r="E394" s="1">
        <f t="shared" si="19"/>
        <v>43851</v>
      </c>
    </row>
    <row r="395" spans="1:5" x14ac:dyDescent="0.3">
      <c r="A395" s="1">
        <f t="shared" si="20"/>
        <v>43859</v>
      </c>
      <c r="B395">
        <v>30006</v>
      </c>
      <c r="C395">
        <v>100839</v>
      </c>
      <c r="D395" s="3">
        <f t="shared" si="18"/>
        <v>130845</v>
      </c>
      <c r="E395" s="1">
        <f t="shared" si="19"/>
        <v>43852</v>
      </c>
    </row>
    <row r="396" spans="1:5" x14ac:dyDescent="0.3">
      <c r="A396" s="1">
        <f t="shared" si="20"/>
        <v>43860</v>
      </c>
      <c r="B396">
        <v>30019</v>
      </c>
      <c r="C396">
        <v>100222</v>
      </c>
      <c r="D396" s="3">
        <f t="shared" si="18"/>
        <v>130241</v>
      </c>
      <c r="E396" s="1">
        <f t="shared" si="19"/>
        <v>43853</v>
      </c>
    </row>
    <row r="397" spans="1:5" x14ac:dyDescent="0.3">
      <c r="A397" s="1">
        <f t="shared" si="20"/>
        <v>43861</v>
      </c>
      <c r="B397">
        <v>30064</v>
      </c>
      <c r="C397">
        <v>100694</v>
      </c>
      <c r="D397" s="3">
        <f t="shared" si="18"/>
        <v>130758</v>
      </c>
      <c r="E397" s="1">
        <f t="shared" si="19"/>
        <v>43854</v>
      </c>
    </row>
    <row r="398" spans="1:5" x14ac:dyDescent="0.3">
      <c r="A398" s="1">
        <f t="shared" si="20"/>
        <v>43862</v>
      </c>
      <c r="B398">
        <v>30049</v>
      </c>
      <c r="C398">
        <v>100325</v>
      </c>
      <c r="D398" s="3">
        <f t="shared" si="18"/>
        <v>130374</v>
      </c>
      <c r="E398" s="1">
        <f t="shared" si="19"/>
        <v>43855</v>
      </c>
    </row>
    <row r="399" spans="1:5" x14ac:dyDescent="0.3">
      <c r="A399" s="1">
        <f t="shared" si="20"/>
        <v>43863</v>
      </c>
      <c r="B399">
        <v>30018</v>
      </c>
      <c r="C399">
        <v>100090</v>
      </c>
      <c r="D399" s="3">
        <f t="shared" si="18"/>
        <v>130108</v>
      </c>
      <c r="E399" s="1">
        <f t="shared" si="19"/>
        <v>43856</v>
      </c>
    </row>
    <row r="400" spans="1:5" x14ac:dyDescent="0.3">
      <c r="A400" s="1">
        <f t="shared" si="20"/>
        <v>43864</v>
      </c>
      <c r="B400">
        <v>30075</v>
      </c>
      <c r="C400">
        <v>100061</v>
      </c>
      <c r="D400" s="3">
        <f t="shared" si="18"/>
        <v>130136</v>
      </c>
      <c r="E400" s="1">
        <f t="shared" si="19"/>
        <v>43857</v>
      </c>
    </row>
    <row r="401" spans="1:5" x14ac:dyDescent="0.3">
      <c r="A401" s="1">
        <f t="shared" si="20"/>
        <v>43865</v>
      </c>
      <c r="B401">
        <v>30008</v>
      </c>
      <c r="C401">
        <v>100779</v>
      </c>
      <c r="D401" s="3">
        <f t="shared" si="18"/>
        <v>130787</v>
      </c>
      <c r="E401" s="1">
        <f t="shared" si="19"/>
        <v>43858</v>
      </c>
    </row>
    <row r="402" spans="1:5" x14ac:dyDescent="0.3">
      <c r="A402" s="1">
        <f t="shared" si="20"/>
        <v>43866</v>
      </c>
      <c r="B402">
        <v>30033</v>
      </c>
      <c r="C402">
        <v>100292</v>
      </c>
      <c r="D402" s="3">
        <f t="shared" si="18"/>
        <v>130325</v>
      </c>
      <c r="E402" s="1">
        <f t="shared" si="19"/>
        <v>43859</v>
      </c>
    </row>
    <row r="403" spans="1:5" x14ac:dyDescent="0.3">
      <c r="A403" s="1">
        <f t="shared" si="20"/>
        <v>43867</v>
      </c>
      <c r="B403">
        <v>30019</v>
      </c>
      <c r="C403">
        <v>100146</v>
      </c>
      <c r="D403" s="3">
        <f t="shared" si="18"/>
        <v>130165</v>
      </c>
      <c r="E403" s="1">
        <f t="shared" si="19"/>
        <v>43860</v>
      </c>
    </row>
    <row r="404" spans="1:5" x14ac:dyDescent="0.3">
      <c r="A404" s="1">
        <f t="shared" si="20"/>
        <v>43868</v>
      </c>
      <c r="B404">
        <v>30070</v>
      </c>
      <c r="C404">
        <v>100261</v>
      </c>
      <c r="D404" s="3">
        <f t="shared" si="18"/>
        <v>130331</v>
      </c>
      <c r="E404" s="1">
        <f t="shared" si="19"/>
        <v>43861</v>
      </c>
    </row>
    <row r="405" spans="1:5" x14ac:dyDescent="0.3">
      <c r="A405" s="1">
        <f t="shared" si="20"/>
        <v>43869</v>
      </c>
      <c r="B405">
        <v>30042</v>
      </c>
      <c r="C405">
        <v>100359</v>
      </c>
      <c r="D405" s="3">
        <f t="shared" si="18"/>
        <v>130401</v>
      </c>
      <c r="E405" s="1">
        <f t="shared" si="19"/>
        <v>43862</v>
      </c>
    </row>
    <row r="406" spans="1:5" x14ac:dyDescent="0.3">
      <c r="A406" s="1">
        <f t="shared" si="20"/>
        <v>43870</v>
      </c>
      <c r="B406">
        <v>30032</v>
      </c>
      <c r="C406">
        <v>100540</v>
      </c>
      <c r="D406" s="3">
        <f t="shared" si="18"/>
        <v>130572</v>
      </c>
      <c r="E406" s="1">
        <f t="shared" si="19"/>
        <v>43863</v>
      </c>
    </row>
    <row r="407" spans="1:5" x14ac:dyDescent="0.3">
      <c r="A407" s="1">
        <f t="shared" si="20"/>
        <v>43871</v>
      </c>
      <c r="B407">
        <v>30044</v>
      </c>
      <c r="C407">
        <v>100234</v>
      </c>
      <c r="D407" s="3">
        <f t="shared" si="18"/>
        <v>130278</v>
      </c>
      <c r="E407" s="1">
        <f t="shared" si="19"/>
        <v>43864</v>
      </c>
    </row>
    <row r="408" spans="1:5" x14ac:dyDescent="0.3">
      <c r="A408" s="1">
        <f t="shared" si="20"/>
        <v>43872</v>
      </c>
      <c r="B408">
        <v>30073</v>
      </c>
      <c r="C408">
        <v>100410</v>
      </c>
      <c r="D408" s="3">
        <f t="shared" si="18"/>
        <v>130483</v>
      </c>
      <c r="E408" s="1">
        <f t="shared" si="19"/>
        <v>43865</v>
      </c>
    </row>
    <row r="409" spans="1:5" x14ac:dyDescent="0.3">
      <c r="A409" s="1">
        <f t="shared" si="20"/>
        <v>43873</v>
      </c>
      <c r="B409">
        <v>30039</v>
      </c>
      <c r="C409">
        <v>100109</v>
      </c>
      <c r="D409" s="3">
        <f t="shared" si="18"/>
        <v>130148</v>
      </c>
      <c r="E409" s="1">
        <f t="shared" si="19"/>
        <v>43866</v>
      </c>
    </row>
    <row r="410" spans="1:5" x14ac:dyDescent="0.3">
      <c r="A410" s="1">
        <f t="shared" si="20"/>
        <v>43874</v>
      </c>
      <c r="B410">
        <v>30090</v>
      </c>
      <c r="C410">
        <v>100102</v>
      </c>
      <c r="D410" s="3">
        <f t="shared" si="18"/>
        <v>130192</v>
      </c>
      <c r="E410" s="1">
        <f t="shared" si="19"/>
        <v>43867</v>
      </c>
    </row>
    <row r="411" spans="1:5" x14ac:dyDescent="0.3">
      <c r="A411" s="1">
        <f t="shared" si="20"/>
        <v>43875</v>
      </c>
      <c r="B411">
        <v>30043</v>
      </c>
      <c r="C411">
        <v>100877</v>
      </c>
      <c r="D411" s="3">
        <f t="shared" si="18"/>
        <v>130920</v>
      </c>
      <c r="E411" s="1">
        <f t="shared" si="19"/>
        <v>43868</v>
      </c>
    </row>
    <row r="412" spans="1:5" x14ac:dyDescent="0.3">
      <c r="A412" s="1">
        <f t="shared" si="20"/>
        <v>43876</v>
      </c>
      <c r="B412">
        <v>30086</v>
      </c>
      <c r="C412">
        <v>100864</v>
      </c>
      <c r="D412" s="3">
        <f t="shared" si="18"/>
        <v>130950</v>
      </c>
      <c r="E412" s="1">
        <f t="shared" si="19"/>
        <v>43869</v>
      </c>
    </row>
    <row r="413" spans="1:5" x14ac:dyDescent="0.3">
      <c r="A413" s="1">
        <f t="shared" si="20"/>
        <v>43877</v>
      </c>
      <c r="B413">
        <v>30063</v>
      </c>
      <c r="C413">
        <v>100103</v>
      </c>
      <c r="D413" s="3">
        <f t="shared" si="18"/>
        <v>130166</v>
      </c>
      <c r="E413" s="1">
        <f t="shared" si="19"/>
        <v>43870</v>
      </c>
    </row>
    <row r="414" spans="1:5" x14ac:dyDescent="0.3">
      <c r="A414" s="1">
        <f t="shared" si="20"/>
        <v>43878</v>
      </c>
      <c r="B414">
        <v>30085</v>
      </c>
      <c r="C414">
        <v>100902</v>
      </c>
      <c r="D414" s="3">
        <f t="shared" si="18"/>
        <v>130987</v>
      </c>
      <c r="E414" s="1">
        <f t="shared" si="19"/>
        <v>43871</v>
      </c>
    </row>
    <row r="415" spans="1:5" x14ac:dyDescent="0.3">
      <c r="A415" s="1">
        <f t="shared" si="20"/>
        <v>43879</v>
      </c>
      <c r="B415">
        <v>30091</v>
      </c>
      <c r="C415">
        <v>100745</v>
      </c>
      <c r="D415" s="3">
        <f t="shared" si="18"/>
        <v>130836</v>
      </c>
      <c r="E415" s="1">
        <f t="shared" si="19"/>
        <v>43872</v>
      </c>
    </row>
    <row r="416" spans="1:5" x14ac:dyDescent="0.3">
      <c r="A416" s="1">
        <f t="shared" si="20"/>
        <v>43880</v>
      </c>
      <c r="B416">
        <v>30064</v>
      </c>
      <c r="C416">
        <v>100666</v>
      </c>
      <c r="D416" s="3">
        <f t="shared" si="18"/>
        <v>130730</v>
      </c>
      <c r="E416" s="1">
        <f t="shared" si="19"/>
        <v>43873</v>
      </c>
    </row>
    <row r="417" spans="1:5" x14ac:dyDescent="0.3">
      <c r="A417" s="1">
        <f t="shared" si="20"/>
        <v>43881</v>
      </c>
      <c r="B417">
        <v>30079</v>
      </c>
      <c r="C417">
        <v>100879</v>
      </c>
      <c r="D417" s="3">
        <f t="shared" si="18"/>
        <v>130958</v>
      </c>
      <c r="E417" s="1">
        <f t="shared" si="19"/>
        <v>43874</v>
      </c>
    </row>
    <row r="418" spans="1:5" x14ac:dyDescent="0.3">
      <c r="A418" s="1">
        <f t="shared" si="20"/>
        <v>43882</v>
      </c>
      <c r="B418">
        <v>30096</v>
      </c>
      <c r="C418">
        <v>100956</v>
      </c>
      <c r="D418" s="3">
        <f t="shared" si="18"/>
        <v>131052</v>
      </c>
      <c r="E418" s="1">
        <f t="shared" si="19"/>
        <v>43875</v>
      </c>
    </row>
    <row r="419" spans="1:5" x14ac:dyDescent="0.3">
      <c r="A419" s="1">
        <f t="shared" si="20"/>
        <v>43883</v>
      </c>
      <c r="B419">
        <v>30003</v>
      </c>
      <c r="C419">
        <v>100073</v>
      </c>
      <c r="D419" s="3">
        <f t="shared" si="18"/>
        <v>130076</v>
      </c>
      <c r="E419" s="1">
        <f t="shared" si="19"/>
        <v>43876</v>
      </c>
    </row>
    <row r="420" spans="1:5" x14ac:dyDescent="0.3">
      <c r="A420" s="1">
        <f t="shared" si="20"/>
        <v>43884</v>
      </c>
      <c r="B420">
        <v>30001</v>
      </c>
      <c r="C420">
        <v>100903</v>
      </c>
      <c r="D420" s="3">
        <f t="shared" si="18"/>
        <v>130904</v>
      </c>
      <c r="E420" s="1">
        <f t="shared" si="19"/>
        <v>43877</v>
      </c>
    </row>
    <row r="421" spans="1:5" x14ac:dyDescent="0.3">
      <c r="A421" s="1">
        <f t="shared" si="20"/>
        <v>43885</v>
      </c>
      <c r="B421">
        <v>30086</v>
      </c>
      <c r="C421">
        <v>100649</v>
      </c>
      <c r="D421" s="3">
        <f t="shared" si="18"/>
        <v>130735</v>
      </c>
      <c r="E421" s="1">
        <f t="shared" si="19"/>
        <v>43878</v>
      </c>
    </row>
    <row r="422" spans="1:5" x14ac:dyDescent="0.3">
      <c r="A422" s="1">
        <f t="shared" si="20"/>
        <v>43886</v>
      </c>
      <c r="B422">
        <v>30035</v>
      </c>
      <c r="C422">
        <v>100469</v>
      </c>
      <c r="D422" s="3">
        <f t="shared" si="18"/>
        <v>130504</v>
      </c>
      <c r="E422" s="1">
        <f t="shared" si="19"/>
        <v>43879</v>
      </c>
    </row>
    <row r="423" spans="1:5" x14ac:dyDescent="0.3">
      <c r="A423" s="1">
        <f t="shared" si="20"/>
        <v>43887</v>
      </c>
      <c r="B423">
        <v>30081</v>
      </c>
      <c r="C423">
        <v>100360</v>
      </c>
      <c r="D423" s="3">
        <f t="shared" si="18"/>
        <v>130441</v>
      </c>
      <c r="E423" s="1">
        <f t="shared" si="19"/>
        <v>43880</v>
      </c>
    </row>
    <row r="424" spans="1:5" x14ac:dyDescent="0.3">
      <c r="A424" s="1">
        <f t="shared" si="20"/>
        <v>43888</v>
      </c>
      <c r="B424">
        <v>30040</v>
      </c>
      <c r="C424">
        <v>100896</v>
      </c>
      <c r="D424" s="3">
        <f t="shared" si="18"/>
        <v>130936</v>
      </c>
      <c r="E424" s="1">
        <f t="shared" si="19"/>
        <v>43881</v>
      </c>
    </row>
    <row r="425" spans="1:5" x14ac:dyDescent="0.3">
      <c r="A425" s="1">
        <f t="shared" si="20"/>
        <v>43889</v>
      </c>
      <c r="B425">
        <v>30054</v>
      </c>
      <c r="C425">
        <v>100912</v>
      </c>
      <c r="D425" s="3">
        <f t="shared" si="18"/>
        <v>130966</v>
      </c>
      <c r="E425" s="1">
        <f t="shared" si="19"/>
        <v>43882</v>
      </c>
    </row>
    <row r="426" spans="1:5" x14ac:dyDescent="0.3">
      <c r="A426" s="1">
        <f t="shared" si="20"/>
        <v>43890</v>
      </c>
      <c r="B426">
        <v>30068</v>
      </c>
      <c r="C426">
        <v>100143</v>
      </c>
      <c r="D426" s="3">
        <f t="shared" si="18"/>
        <v>130211</v>
      </c>
      <c r="E426" s="1">
        <f t="shared" si="19"/>
        <v>43883</v>
      </c>
    </row>
    <row r="427" spans="1:5" x14ac:dyDescent="0.3">
      <c r="A427" s="1">
        <f t="shared" si="20"/>
        <v>43891</v>
      </c>
      <c r="B427">
        <v>30083</v>
      </c>
      <c r="C427">
        <v>100411</v>
      </c>
      <c r="D427" s="3">
        <f t="shared" si="18"/>
        <v>130494</v>
      </c>
      <c r="E427" s="1">
        <f t="shared" si="19"/>
        <v>43884</v>
      </c>
    </row>
    <row r="428" spans="1:5" x14ac:dyDescent="0.3">
      <c r="A428" s="1">
        <f t="shared" si="20"/>
        <v>43892</v>
      </c>
      <c r="B428">
        <v>30046</v>
      </c>
      <c r="C428">
        <v>100223</v>
      </c>
      <c r="D428" s="3">
        <f t="shared" si="18"/>
        <v>130269</v>
      </c>
      <c r="E428" s="1">
        <f t="shared" si="19"/>
        <v>43885</v>
      </c>
    </row>
    <row r="429" spans="1:5" x14ac:dyDescent="0.3">
      <c r="A429" s="1">
        <f t="shared" si="20"/>
        <v>43893</v>
      </c>
      <c r="B429">
        <v>30072</v>
      </c>
      <c r="C429">
        <v>100927</v>
      </c>
      <c r="D429" s="3">
        <f t="shared" si="18"/>
        <v>130999</v>
      </c>
      <c r="E429" s="1">
        <f t="shared" si="19"/>
        <v>43886</v>
      </c>
    </row>
    <row r="430" spans="1:5" x14ac:dyDescent="0.3">
      <c r="A430" s="1">
        <f t="shared" si="20"/>
        <v>43894</v>
      </c>
      <c r="B430">
        <v>30081</v>
      </c>
      <c r="C430">
        <v>100512</v>
      </c>
      <c r="D430" s="3">
        <f t="shared" si="18"/>
        <v>130593</v>
      </c>
      <c r="E430" s="1">
        <f t="shared" si="19"/>
        <v>43887</v>
      </c>
    </row>
    <row r="431" spans="1:5" x14ac:dyDescent="0.3">
      <c r="A431" s="1">
        <f t="shared" si="20"/>
        <v>43895</v>
      </c>
      <c r="B431">
        <v>30047</v>
      </c>
      <c r="C431">
        <v>100369</v>
      </c>
      <c r="D431" s="3">
        <f t="shared" si="18"/>
        <v>130416</v>
      </c>
      <c r="E431" s="1">
        <f t="shared" si="19"/>
        <v>43888</v>
      </c>
    </row>
    <row r="432" spans="1:5" x14ac:dyDescent="0.3">
      <c r="A432" s="1">
        <f t="shared" si="20"/>
        <v>43896</v>
      </c>
      <c r="B432">
        <v>30062</v>
      </c>
      <c r="C432">
        <v>100018</v>
      </c>
      <c r="D432" s="3">
        <f t="shared" si="18"/>
        <v>130080</v>
      </c>
      <c r="E432" s="1">
        <f t="shared" si="19"/>
        <v>43889</v>
      </c>
    </row>
    <row r="433" spans="1:5" x14ac:dyDescent="0.3">
      <c r="A433" s="1">
        <f t="shared" si="20"/>
        <v>43897</v>
      </c>
      <c r="B433">
        <v>30014</v>
      </c>
      <c r="C433">
        <v>100998</v>
      </c>
      <c r="D433" s="3">
        <f t="shared" si="18"/>
        <v>131012</v>
      </c>
      <c r="E433" s="1">
        <f t="shared" si="19"/>
        <v>43890</v>
      </c>
    </row>
    <row r="434" spans="1:5" x14ac:dyDescent="0.3">
      <c r="A434" s="1">
        <f t="shared" si="20"/>
        <v>43898</v>
      </c>
      <c r="B434">
        <v>30011</v>
      </c>
      <c r="C434">
        <v>100526</v>
      </c>
      <c r="D434" s="3">
        <f t="shared" si="18"/>
        <v>130537</v>
      </c>
      <c r="E434" s="1">
        <f t="shared" si="19"/>
        <v>43891</v>
      </c>
    </row>
    <row r="435" spans="1:5" x14ac:dyDescent="0.3">
      <c r="A435" s="1">
        <f t="shared" si="20"/>
        <v>43899</v>
      </c>
      <c r="B435">
        <v>30056</v>
      </c>
      <c r="C435">
        <v>100099</v>
      </c>
      <c r="D435" s="3">
        <f t="shared" si="18"/>
        <v>130155</v>
      </c>
      <c r="E435" s="1">
        <f t="shared" si="19"/>
        <v>43892</v>
      </c>
    </row>
    <row r="436" spans="1:5" x14ac:dyDescent="0.3">
      <c r="A436" s="1">
        <f t="shared" si="20"/>
        <v>43900</v>
      </c>
      <c r="B436">
        <v>30041</v>
      </c>
      <c r="C436">
        <v>100506</v>
      </c>
      <c r="D436" s="3">
        <f t="shared" si="18"/>
        <v>130547</v>
      </c>
      <c r="E436" s="1">
        <f t="shared" si="19"/>
        <v>43893</v>
      </c>
    </row>
    <row r="437" spans="1:5" x14ac:dyDescent="0.3">
      <c r="A437" s="1">
        <f t="shared" si="20"/>
        <v>43901</v>
      </c>
      <c r="B437">
        <v>30058</v>
      </c>
      <c r="C437">
        <v>100984</v>
      </c>
      <c r="D437" s="3">
        <f t="shared" si="18"/>
        <v>131042</v>
      </c>
      <c r="E437" s="1">
        <f t="shared" si="19"/>
        <v>43894</v>
      </c>
    </row>
    <row r="438" spans="1:5" x14ac:dyDescent="0.3">
      <c r="A438" s="1">
        <f t="shared" si="20"/>
        <v>43902</v>
      </c>
      <c r="B438">
        <v>30087</v>
      </c>
      <c r="C438">
        <v>100266</v>
      </c>
      <c r="D438" s="3">
        <f t="shared" si="18"/>
        <v>130353</v>
      </c>
      <c r="E438" s="1">
        <f t="shared" si="19"/>
        <v>43895</v>
      </c>
    </row>
    <row r="439" spans="1:5" x14ac:dyDescent="0.3">
      <c r="A439" s="1">
        <f t="shared" si="20"/>
        <v>43903</v>
      </c>
      <c r="B439">
        <v>30046</v>
      </c>
      <c r="C439">
        <v>100147</v>
      </c>
      <c r="D439" s="3">
        <f t="shared" si="18"/>
        <v>130193</v>
      </c>
      <c r="E439" s="1">
        <f t="shared" si="19"/>
        <v>43896</v>
      </c>
    </row>
    <row r="440" spans="1:5" x14ac:dyDescent="0.3">
      <c r="A440" s="1">
        <f t="shared" si="20"/>
        <v>43904</v>
      </c>
      <c r="B440">
        <v>30040</v>
      </c>
      <c r="C440">
        <v>100210</v>
      </c>
      <c r="D440" s="3">
        <f t="shared" si="18"/>
        <v>130250</v>
      </c>
      <c r="E440" s="1">
        <f t="shared" si="19"/>
        <v>43897</v>
      </c>
    </row>
    <row r="441" spans="1:5" x14ac:dyDescent="0.3">
      <c r="A441" s="1">
        <f t="shared" si="20"/>
        <v>43905</v>
      </c>
      <c r="B441">
        <v>30098</v>
      </c>
      <c r="C441">
        <v>100093</v>
      </c>
      <c r="D441" s="3">
        <f t="shared" si="18"/>
        <v>130191</v>
      </c>
      <c r="E441" s="1">
        <f t="shared" si="19"/>
        <v>43898</v>
      </c>
    </row>
    <row r="442" spans="1:5" x14ac:dyDescent="0.3">
      <c r="A442" s="1">
        <f t="shared" si="20"/>
        <v>43906</v>
      </c>
      <c r="B442">
        <v>30072</v>
      </c>
      <c r="C442">
        <v>100850</v>
      </c>
      <c r="D442" s="3">
        <f t="shared" si="18"/>
        <v>130922</v>
      </c>
      <c r="E442" s="1">
        <f t="shared" si="19"/>
        <v>43899</v>
      </c>
    </row>
    <row r="443" spans="1:5" x14ac:dyDescent="0.3">
      <c r="A443" s="1">
        <f t="shared" si="20"/>
        <v>43907</v>
      </c>
      <c r="B443">
        <v>30053</v>
      </c>
      <c r="C443">
        <v>100612</v>
      </c>
      <c r="D443" s="3">
        <f t="shared" si="18"/>
        <v>130665</v>
      </c>
      <c r="E443" s="1">
        <f t="shared" si="19"/>
        <v>43900</v>
      </c>
    </row>
    <row r="444" spans="1:5" x14ac:dyDescent="0.3">
      <c r="A444" s="1">
        <f t="shared" si="20"/>
        <v>43908</v>
      </c>
      <c r="B444">
        <v>30010</v>
      </c>
      <c r="C444">
        <v>100166</v>
      </c>
      <c r="D444" s="3">
        <f t="shared" si="18"/>
        <v>130176</v>
      </c>
      <c r="E444" s="1">
        <f t="shared" si="19"/>
        <v>43901</v>
      </c>
    </row>
    <row r="445" spans="1:5" x14ac:dyDescent="0.3">
      <c r="A445" s="1">
        <f t="shared" si="20"/>
        <v>43909</v>
      </c>
      <c r="B445">
        <v>30065</v>
      </c>
      <c r="C445">
        <v>100988</v>
      </c>
      <c r="D445" s="3">
        <f t="shared" si="18"/>
        <v>131053</v>
      </c>
      <c r="E445" s="1">
        <f t="shared" si="19"/>
        <v>43902</v>
      </c>
    </row>
    <row r="446" spans="1:5" x14ac:dyDescent="0.3">
      <c r="A446" s="1">
        <f t="shared" si="20"/>
        <v>43910</v>
      </c>
      <c r="B446">
        <v>30039</v>
      </c>
      <c r="C446">
        <v>100988</v>
      </c>
      <c r="D446" s="3">
        <f t="shared" si="18"/>
        <v>131027</v>
      </c>
      <c r="E446" s="1">
        <f t="shared" si="19"/>
        <v>43903</v>
      </c>
    </row>
    <row r="447" spans="1:5" x14ac:dyDescent="0.3">
      <c r="A447" s="1">
        <f t="shared" si="20"/>
        <v>43911</v>
      </c>
      <c r="B447">
        <v>30093</v>
      </c>
      <c r="C447">
        <v>100414</v>
      </c>
      <c r="D447" s="3">
        <f t="shared" si="18"/>
        <v>130507</v>
      </c>
      <c r="E447" s="1">
        <f t="shared" si="19"/>
        <v>43904</v>
      </c>
    </row>
    <row r="448" spans="1:5" x14ac:dyDescent="0.3">
      <c r="A448" s="1">
        <f t="shared" si="20"/>
        <v>43912</v>
      </c>
      <c r="B448">
        <v>30060</v>
      </c>
      <c r="C448">
        <v>100941</v>
      </c>
      <c r="D448" s="3">
        <f t="shared" si="18"/>
        <v>131001</v>
      </c>
      <c r="E448" s="1">
        <f t="shared" si="19"/>
        <v>43905</v>
      </c>
    </row>
    <row r="449" spans="1:5" x14ac:dyDescent="0.3">
      <c r="A449" s="1">
        <f t="shared" si="20"/>
        <v>43913</v>
      </c>
      <c r="B449">
        <v>30046</v>
      </c>
      <c r="C449">
        <v>100381</v>
      </c>
      <c r="D449" s="3">
        <f t="shared" si="18"/>
        <v>130427</v>
      </c>
      <c r="E449" s="1">
        <f t="shared" si="19"/>
        <v>43906</v>
      </c>
    </row>
    <row r="450" spans="1:5" x14ac:dyDescent="0.3">
      <c r="A450" s="1">
        <f t="shared" si="20"/>
        <v>43914</v>
      </c>
      <c r="B450">
        <v>30069</v>
      </c>
      <c r="C450">
        <v>100697</v>
      </c>
      <c r="D450" s="3">
        <f t="shared" si="18"/>
        <v>130766</v>
      </c>
      <c r="E450" s="1">
        <f t="shared" si="19"/>
        <v>43907</v>
      </c>
    </row>
    <row r="451" spans="1:5" x14ac:dyDescent="0.3">
      <c r="A451" s="1">
        <f t="shared" si="20"/>
        <v>43915</v>
      </c>
      <c r="B451">
        <v>30090</v>
      </c>
      <c r="C451">
        <v>100602</v>
      </c>
      <c r="D451" s="3">
        <f t="shared" ref="D451:D514" si="21">SUM(B451:C451)</f>
        <v>130692</v>
      </c>
      <c r="E451" s="1">
        <f t="shared" ref="E451:E514" si="22">A451-7</f>
        <v>43908</v>
      </c>
    </row>
    <row r="452" spans="1:5" x14ac:dyDescent="0.3">
      <c r="A452" s="1">
        <f t="shared" ref="A452:A515" si="23">A451+1</f>
        <v>43916</v>
      </c>
      <c r="B452">
        <v>30055</v>
      </c>
      <c r="C452">
        <v>100034</v>
      </c>
      <c r="D452" s="3">
        <f t="shared" si="21"/>
        <v>130089</v>
      </c>
      <c r="E452" s="1">
        <f t="shared" si="22"/>
        <v>43909</v>
      </c>
    </row>
    <row r="453" spans="1:5" x14ac:dyDescent="0.3">
      <c r="A453" s="1">
        <f t="shared" si="23"/>
        <v>43917</v>
      </c>
      <c r="B453">
        <v>30007</v>
      </c>
      <c r="C453">
        <v>100483</v>
      </c>
      <c r="D453" s="3">
        <f t="shared" si="21"/>
        <v>130490</v>
      </c>
      <c r="E453" s="1">
        <f t="shared" si="22"/>
        <v>43910</v>
      </c>
    </row>
    <row r="454" spans="1:5" x14ac:dyDescent="0.3">
      <c r="A454" s="1">
        <f t="shared" si="23"/>
        <v>43918</v>
      </c>
      <c r="B454">
        <v>30001</v>
      </c>
      <c r="C454">
        <v>100489</v>
      </c>
      <c r="D454" s="3">
        <f t="shared" si="21"/>
        <v>130490</v>
      </c>
      <c r="E454" s="1">
        <f t="shared" si="22"/>
        <v>43911</v>
      </c>
    </row>
    <row r="455" spans="1:5" x14ac:dyDescent="0.3">
      <c r="A455" s="1">
        <f t="shared" si="23"/>
        <v>43919</v>
      </c>
      <c r="B455">
        <v>30089</v>
      </c>
      <c r="C455">
        <v>100947</v>
      </c>
      <c r="D455" s="3">
        <f t="shared" si="21"/>
        <v>131036</v>
      </c>
      <c r="E455" s="1">
        <f t="shared" si="22"/>
        <v>43912</v>
      </c>
    </row>
    <row r="456" spans="1:5" x14ac:dyDescent="0.3">
      <c r="A456" s="1">
        <f t="shared" si="23"/>
        <v>43920</v>
      </c>
      <c r="B456">
        <v>30050</v>
      </c>
      <c r="C456">
        <v>100657</v>
      </c>
      <c r="D456" s="3">
        <f t="shared" si="21"/>
        <v>130707</v>
      </c>
      <c r="E456" s="1">
        <f t="shared" si="22"/>
        <v>43913</v>
      </c>
    </row>
    <row r="457" spans="1:5" x14ac:dyDescent="0.3">
      <c r="A457" s="1">
        <f t="shared" si="23"/>
        <v>43921</v>
      </c>
      <c r="B457">
        <v>30015</v>
      </c>
      <c r="C457">
        <v>100125</v>
      </c>
      <c r="D457" s="3">
        <f t="shared" si="21"/>
        <v>130140</v>
      </c>
      <c r="E457" s="1">
        <f t="shared" si="22"/>
        <v>43914</v>
      </c>
    </row>
    <row r="458" spans="1:5" x14ac:dyDescent="0.3">
      <c r="A458" s="1">
        <f t="shared" si="23"/>
        <v>43922</v>
      </c>
      <c r="B458">
        <v>30071</v>
      </c>
      <c r="C458">
        <v>100593</v>
      </c>
      <c r="D458" s="3">
        <f t="shared" si="21"/>
        <v>130664</v>
      </c>
      <c r="E458" s="1">
        <f t="shared" si="22"/>
        <v>43915</v>
      </c>
    </row>
    <row r="459" spans="1:5" x14ac:dyDescent="0.3">
      <c r="A459" s="1">
        <f t="shared" si="23"/>
        <v>43923</v>
      </c>
      <c r="B459">
        <v>30077</v>
      </c>
      <c r="C459">
        <v>100318</v>
      </c>
      <c r="D459" s="3">
        <f t="shared" si="21"/>
        <v>130395</v>
      </c>
      <c r="E459" s="1">
        <f t="shared" si="22"/>
        <v>43916</v>
      </c>
    </row>
    <row r="460" spans="1:5" x14ac:dyDescent="0.3">
      <c r="A460" s="1">
        <f t="shared" si="23"/>
        <v>43924</v>
      </c>
      <c r="B460">
        <v>30086</v>
      </c>
      <c r="C460">
        <v>100480</v>
      </c>
      <c r="D460" s="3">
        <f t="shared" si="21"/>
        <v>130566</v>
      </c>
      <c r="E460" s="1">
        <f t="shared" si="22"/>
        <v>43917</v>
      </c>
    </row>
    <row r="461" spans="1:5" x14ac:dyDescent="0.3">
      <c r="A461" s="1">
        <f t="shared" si="23"/>
        <v>43925</v>
      </c>
      <c r="B461">
        <v>30028</v>
      </c>
      <c r="C461">
        <v>100184</v>
      </c>
      <c r="D461" s="3">
        <f t="shared" si="21"/>
        <v>130212</v>
      </c>
      <c r="E461" s="1">
        <f t="shared" si="22"/>
        <v>43918</v>
      </c>
    </row>
    <row r="462" spans="1:5" x14ac:dyDescent="0.3">
      <c r="A462" s="1">
        <f t="shared" si="23"/>
        <v>43926</v>
      </c>
      <c r="B462">
        <v>30017</v>
      </c>
      <c r="C462">
        <v>100963</v>
      </c>
      <c r="D462" s="3">
        <f t="shared" si="21"/>
        <v>130980</v>
      </c>
      <c r="E462" s="1">
        <f t="shared" si="22"/>
        <v>43919</v>
      </c>
    </row>
    <row r="463" spans="1:5" x14ac:dyDescent="0.3">
      <c r="A463" s="1">
        <f t="shared" si="23"/>
        <v>43927</v>
      </c>
      <c r="B463">
        <v>30057</v>
      </c>
      <c r="C463">
        <v>100377</v>
      </c>
      <c r="D463" s="3">
        <f t="shared" si="21"/>
        <v>130434</v>
      </c>
      <c r="E463" s="1">
        <f t="shared" si="22"/>
        <v>43920</v>
      </c>
    </row>
    <row r="464" spans="1:5" x14ac:dyDescent="0.3">
      <c r="A464" s="1">
        <f t="shared" si="23"/>
        <v>43928</v>
      </c>
      <c r="B464">
        <v>30086</v>
      </c>
      <c r="C464">
        <v>100521</v>
      </c>
      <c r="D464" s="3">
        <f t="shared" si="21"/>
        <v>130607</v>
      </c>
      <c r="E464" s="1">
        <f t="shared" si="22"/>
        <v>43921</v>
      </c>
    </row>
    <row r="465" spans="1:5" x14ac:dyDescent="0.3">
      <c r="A465" s="1">
        <f t="shared" si="23"/>
        <v>43929</v>
      </c>
      <c r="B465">
        <v>30024</v>
      </c>
      <c r="C465">
        <v>100808</v>
      </c>
      <c r="D465" s="3">
        <f t="shared" si="21"/>
        <v>130832</v>
      </c>
      <c r="E465" s="1">
        <f t="shared" si="22"/>
        <v>43922</v>
      </c>
    </row>
    <row r="466" spans="1:5" x14ac:dyDescent="0.3">
      <c r="A466" s="1">
        <f t="shared" si="23"/>
        <v>43930</v>
      </c>
      <c r="B466">
        <v>30012</v>
      </c>
      <c r="C466">
        <v>100872</v>
      </c>
      <c r="D466" s="3">
        <f t="shared" si="21"/>
        <v>130884</v>
      </c>
      <c r="E466" s="1">
        <f t="shared" si="22"/>
        <v>43923</v>
      </c>
    </row>
    <row r="467" spans="1:5" x14ac:dyDescent="0.3">
      <c r="A467" s="1">
        <f t="shared" si="23"/>
        <v>43931</v>
      </c>
      <c r="B467">
        <v>30030</v>
      </c>
      <c r="C467">
        <v>100673</v>
      </c>
      <c r="D467" s="3">
        <f t="shared" si="21"/>
        <v>130703</v>
      </c>
      <c r="E467" s="1">
        <f t="shared" si="22"/>
        <v>43924</v>
      </c>
    </row>
    <row r="468" spans="1:5" x14ac:dyDescent="0.3">
      <c r="A468" s="1">
        <f t="shared" si="23"/>
        <v>43932</v>
      </c>
      <c r="B468">
        <v>30096</v>
      </c>
      <c r="C468">
        <v>100963</v>
      </c>
      <c r="D468" s="3">
        <f t="shared" si="21"/>
        <v>131059</v>
      </c>
      <c r="E468" s="1">
        <f t="shared" si="22"/>
        <v>43925</v>
      </c>
    </row>
    <row r="469" spans="1:5" x14ac:dyDescent="0.3">
      <c r="A469" s="1">
        <f t="shared" si="23"/>
        <v>43933</v>
      </c>
      <c r="B469">
        <v>30097</v>
      </c>
      <c r="C469">
        <v>100129</v>
      </c>
      <c r="D469" s="3">
        <f t="shared" si="21"/>
        <v>130226</v>
      </c>
      <c r="E469" s="1">
        <f t="shared" si="22"/>
        <v>43926</v>
      </c>
    </row>
    <row r="470" spans="1:5" x14ac:dyDescent="0.3">
      <c r="A470" s="1">
        <f t="shared" si="23"/>
        <v>43934</v>
      </c>
      <c r="B470">
        <v>30026</v>
      </c>
      <c r="C470">
        <v>100370</v>
      </c>
      <c r="D470" s="3">
        <f t="shared" si="21"/>
        <v>130396</v>
      </c>
      <c r="E470" s="1">
        <f t="shared" si="22"/>
        <v>43927</v>
      </c>
    </row>
    <row r="471" spans="1:5" x14ac:dyDescent="0.3">
      <c r="A471" s="1">
        <f t="shared" si="23"/>
        <v>43935</v>
      </c>
      <c r="B471">
        <v>30037</v>
      </c>
      <c r="C471">
        <v>100694</v>
      </c>
      <c r="D471" s="3">
        <f t="shared" si="21"/>
        <v>130731</v>
      </c>
      <c r="E471" s="1">
        <f t="shared" si="22"/>
        <v>43928</v>
      </c>
    </row>
    <row r="472" spans="1:5" x14ac:dyDescent="0.3">
      <c r="A472" s="1">
        <f t="shared" si="23"/>
        <v>43936</v>
      </c>
      <c r="B472">
        <v>30086</v>
      </c>
      <c r="C472">
        <v>100636</v>
      </c>
      <c r="D472" s="3">
        <f t="shared" si="21"/>
        <v>130722</v>
      </c>
      <c r="E472" s="1">
        <f t="shared" si="22"/>
        <v>43929</v>
      </c>
    </row>
    <row r="473" spans="1:5" x14ac:dyDescent="0.3">
      <c r="A473" s="1">
        <f t="shared" si="23"/>
        <v>43937</v>
      </c>
      <c r="B473">
        <v>30080</v>
      </c>
      <c r="C473">
        <v>100654</v>
      </c>
      <c r="D473" s="3">
        <f t="shared" si="21"/>
        <v>130734</v>
      </c>
      <c r="E473" s="1">
        <f t="shared" si="22"/>
        <v>43930</v>
      </c>
    </row>
    <row r="474" spans="1:5" x14ac:dyDescent="0.3">
      <c r="A474" s="1">
        <f t="shared" si="23"/>
        <v>43938</v>
      </c>
      <c r="B474">
        <v>30026</v>
      </c>
      <c r="C474">
        <v>100150</v>
      </c>
      <c r="D474" s="3">
        <f t="shared" si="21"/>
        <v>130176</v>
      </c>
      <c r="E474" s="1">
        <f t="shared" si="22"/>
        <v>43931</v>
      </c>
    </row>
    <row r="475" spans="1:5" x14ac:dyDescent="0.3">
      <c r="A475" s="1">
        <f t="shared" si="23"/>
        <v>43939</v>
      </c>
      <c r="B475">
        <v>30059</v>
      </c>
      <c r="C475">
        <v>100118</v>
      </c>
      <c r="D475" s="3">
        <f t="shared" si="21"/>
        <v>130177</v>
      </c>
      <c r="E475" s="1">
        <f t="shared" si="22"/>
        <v>43932</v>
      </c>
    </row>
    <row r="476" spans="1:5" x14ac:dyDescent="0.3">
      <c r="A476" s="1">
        <f t="shared" si="23"/>
        <v>43940</v>
      </c>
      <c r="B476">
        <v>30009</v>
      </c>
      <c r="C476">
        <v>100572</v>
      </c>
      <c r="D476" s="3">
        <f t="shared" si="21"/>
        <v>130581</v>
      </c>
      <c r="E476" s="1">
        <f t="shared" si="22"/>
        <v>43933</v>
      </c>
    </row>
    <row r="477" spans="1:5" x14ac:dyDescent="0.3">
      <c r="A477" s="1">
        <f t="shared" si="23"/>
        <v>43941</v>
      </c>
      <c r="B477">
        <v>30060</v>
      </c>
      <c r="C477">
        <v>100813</v>
      </c>
      <c r="D477" s="3">
        <f t="shared" si="21"/>
        <v>130873</v>
      </c>
      <c r="E477" s="1">
        <f t="shared" si="22"/>
        <v>43934</v>
      </c>
    </row>
    <row r="478" spans="1:5" x14ac:dyDescent="0.3">
      <c r="A478" s="1">
        <f t="shared" si="23"/>
        <v>43942</v>
      </c>
      <c r="B478">
        <v>30073</v>
      </c>
      <c r="C478">
        <v>100078</v>
      </c>
      <c r="D478" s="3">
        <f t="shared" si="21"/>
        <v>130151</v>
      </c>
      <c r="E478" s="1">
        <f t="shared" si="22"/>
        <v>43935</v>
      </c>
    </row>
    <row r="479" spans="1:5" x14ac:dyDescent="0.3">
      <c r="A479" s="1">
        <f t="shared" si="23"/>
        <v>43943</v>
      </c>
      <c r="B479">
        <v>30094</v>
      </c>
      <c r="C479">
        <v>100716</v>
      </c>
      <c r="D479" s="3">
        <f t="shared" si="21"/>
        <v>130810</v>
      </c>
      <c r="E479" s="1">
        <f t="shared" si="22"/>
        <v>43936</v>
      </c>
    </row>
    <row r="480" spans="1:5" x14ac:dyDescent="0.3">
      <c r="A480" s="1">
        <f t="shared" si="23"/>
        <v>43944</v>
      </c>
      <c r="B480">
        <v>30043</v>
      </c>
      <c r="C480">
        <v>100781</v>
      </c>
      <c r="D480" s="3">
        <f t="shared" si="21"/>
        <v>130824</v>
      </c>
      <c r="E480" s="1">
        <f t="shared" si="22"/>
        <v>43937</v>
      </c>
    </row>
    <row r="481" spans="1:5" x14ac:dyDescent="0.3">
      <c r="A481" s="1">
        <f t="shared" si="23"/>
        <v>43945</v>
      </c>
      <c r="B481">
        <v>30021</v>
      </c>
      <c r="C481">
        <v>100141</v>
      </c>
      <c r="D481" s="3">
        <f t="shared" si="21"/>
        <v>130162</v>
      </c>
      <c r="E481" s="1">
        <f t="shared" si="22"/>
        <v>43938</v>
      </c>
    </row>
    <row r="482" spans="1:5" x14ac:dyDescent="0.3">
      <c r="A482" s="1">
        <f t="shared" si="23"/>
        <v>43946</v>
      </c>
      <c r="B482">
        <v>30017</v>
      </c>
      <c r="C482">
        <v>100857</v>
      </c>
      <c r="D482" s="3">
        <f t="shared" si="21"/>
        <v>130874</v>
      </c>
      <c r="E482" s="1">
        <f t="shared" si="22"/>
        <v>43939</v>
      </c>
    </row>
    <row r="483" spans="1:5" x14ac:dyDescent="0.3">
      <c r="A483" s="1">
        <f t="shared" si="23"/>
        <v>43947</v>
      </c>
      <c r="B483">
        <v>30075</v>
      </c>
      <c r="C483">
        <v>100488</v>
      </c>
      <c r="D483" s="3">
        <f t="shared" si="21"/>
        <v>130563</v>
      </c>
      <c r="E483" s="1">
        <f t="shared" si="22"/>
        <v>43940</v>
      </c>
    </row>
    <row r="484" spans="1:5" x14ac:dyDescent="0.3">
      <c r="A484" s="1">
        <f t="shared" si="23"/>
        <v>43948</v>
      </c>
      <c r="B484">
        <v>30051</v>
      </c>
      <c r="C484">
        <v>100192</v>
      </c>
      <c r="D484" s="3">
        <f t="shared" si="21"/>
        <v>130243</v>
      </c>
      <c r="E484" s="1">
        <f t="shared" si="22"/>
        <v>43941</v>
      </c>
    </row>
    <row r="485" spans="1:5" x14ac:dyDescent="0.3">
      <c r="A485" s="1">
        <f t="shared" si="23"/>
        <v>43949</v>
      </c>
      <c r="B485">
        <v>30092</v>
      </c>
      <c r="C485">
        <v>100246</v>
      </c>
      <c r="D485" s="3">
        <f t="shared" si="21"/>
        <v>130338</v>
      </c>
      <c r="E485" s="1">
        <f t="shared" si="22"/>
        <v>43942</v>
      </c>
    </row>
    <row r="486" spans="1:5" x14ac:dyDescent="0.3">
      <c r="A486" s="1">
        <f t="shared" si="23"/>
        <v>43950</v>
      </c>
      <c r="B486">
        <v>30017</v>
      </c>
      <c r="C486">
        <v>100060</v>
      </c>
      <c r="D486" s="3">
        <f t="shared" si="21"/>
        <v>130077</v>
      </c>
      <c r="E486" s="1">
        <f t="shared" si="22"/>
        <v>43943</v>
      </c>
    </row>
    <row r="487" spans="1:5" x14ac:dyDescent="0.3">
      <c r="A487" s="1">
        <f t="shared" si="23"/>
        <v>43951</v>
      </c>
      <c r="B487">
        <v>30074</v>
      </c>
      <c r="C487">
        <v>100920</v>
      </c>
      <c r="D487" s="3">
        <f t="shared" si="21"/>
        <v>130994</v>
      </c>
      <c r="E487" s="1">
        <f t="shared" si="22"/>
        <v>43944</v>
      </c>
    </row>
    <row r="488" spans="1:5" x14ac:dyDescent="0.3">
      <c r="A488" s="1">
        <f t="shared" si="23"/>
        <v>43952</v>
      </c>
      <c r="B488">
        <v>30020</v>
      </c>
      <c r="C488">
        <v>100554</v>
      </c>
      <c r="D488" s="3">
        <f t="shared" si="21"/>
        <v>130574</v>
      </c>
      <c r="E488" s="1">
        <f t="shared" si="22"/>
        <v>43945</v>
      </c>
    </row>
    <row r="489" spans="1:5" x14ac:dyDescent="0.3">
      <c r="A489" s="1">
        <f t="shared" si="23"/>
        <v>43953</v>
      </c>
      <c r="B489">
        <v>30051</v>
      </c>
      <c r="C489">
        <v>100939</v>
      </c>
      <c r="D489" s="3">
        <f t="shared" si="21"/>
        <v>130990</v>
      </c>
      <c r="E489" s="1">
        <f t="shared" si="22"/>
        <v>43946</v>
      </c>
    </row>
    <row r="490" spans="1:5" x14ac:dyDescent="0.3">
      <c r="A490" s="1">
        <f t="shared" si="23"/>
        <v>43954</v>
      </c>
      <c r="B490">
        <v>30066</v>
      </c>
      <c r="C490">
        <v>100617</v>
      </c>
      <c r="D490" s="3">
        <f t="shared" si="21"/>
        <v>130683</v>
      </c>
      <c r="E490" s="1">
        <f t="shared" si="22"/>
        <v>43947</v>
      </c>
    </row>
    <row r="491" spans="1:5" x14ac:dyDescent="0.3">
      <c r="A491" s="1">
        <f t="shared" si="23"/>
        <v>43955</v>
      </c>
      <c r="B491">
        <v>30036</v>
      </c>
      <c r="C491">
        <v>100423</v>
      </c>
      <c r="D491" s="3">
        <f t="shared" si="21"/>
        <v>130459</v>
      </c>
      <c r="E491" s="1">
        <f t="shared" si="22"/>
        <v>43948</v>
      </c>
    </row>
    <row r="492" spans="1:5" x14ac:dyDescent="0.3">
      <c r="A492" s="1">
        <f t="shared" si="23"/>
        <v>43956</v>
      </c>
      <c r="B492">
        <v>30005</v>
      </c>
      <c r="C492">
        <v>100777</v>
      </c>
      <c r="D492" s="3">
        <f t="shared" si="21"/>
        <v>130782</v>
      </c>
      <c r="E492" s="1">
        <f t="shared" si="22"/>
        <v>43949</v>
      </c>
    </row>
    <row r="493" spans="1:5" x14ac:dyDescent="0.3">
      <c r="A493" s="1">
        <f t="shared" si="23"/>
        <v>43957</v>
      </c>
      <c r="B493">
        <v>30013</v>
      </c>
      <c r="C493">
        <v>100464</v>
      </c>
      <c r="D493" s="3">
        <f t="shared" si="21"/>
        <v>130477</v>
      </c>
      <c r="E493" s="1">
        <f t="shared" si="22"/>
        <v>43950</v>
      </c>
    </row>
    <row r="494" spans="1:5" x14ac:dyDescent="0.3">
      <c r="A494" s="1">
        <f t="shared" si="23"/>
        <v>43958</v>
      </c>
      <c r="B494">
        <v>30094</v>
      </c>
      <c r="C494">
        <v>100019</v>
      </c>
      <c r="D494" s="3">
        <f t="shared" si="21"/>
        <v>130113</v>
      </c>
      <c r="E494" s="1">
        <f t="shared" si="22"/>
        <v>43951</v>
      </c>
    </row>
    <row r="495" spans="1:5" x14ac:dyDescent="0.3">
      <c r="A495" s="1">
        <f t="shared" si="23"/>
        <v>43959</v>
      </c>
      <c r="B495">
        <v>30035</v>
      </c>
      <c r="C495">
        <v>100918</v>
      </c>
      <c r="D495" s="3">
        <f t="shared" si="21"/>
        <v>130953</v>
      </c>
      <c r="E495" s="1">
        <f t="shared" si="22"/>
        <v>43952</v>
      </c>
    </row>
    <row r="496" spans="1:5" x14ac:dyDescent="0.3">
      <c r="A496" s="1">
        <f t="shared" si="23"/>
        <v>43960</v>
      </c>
      <c r="B496">
        <v>30077</v>
      </c>
      <c r="C496">
        <v>100582</v>
      </c>
      <c r="D496" s="3">
        <f t="shared" si="21"/>
        <v>130659</v>
      </c>
      <c r="E496" s="1">
        <f t="shared" si="22"/>
        <v>43953</v>
      </c>
    </row>
    <row r="497" spans="1:5" x14ac:dyDescent="0.3">
      <c r="A497" s="1">
        <f t="shared" si="23"/>
        <v>43961</v>
      </c>
      <c r="B497">
        <v>30011</v>
      </c>
      <c r="C497">
        <v>100284</v>
      </c>
      <c r="D497" s="3">
        <f t="shared" si="21"/>
        <v>130295</v>
      </c>
      <c r="E497" s="1">
        <f t="shared" si="22"/>
        <v>43954</v>
      </c>
    </row>
    <row r="498" spans="1:5" x14ac:dyDescent="0.3">
      <c r="A498" s="1">
        <f t="shared" si="23"/>
        <v>43962</v>
      </c>
      <c r="B498">
        <v>30050</v>
      </c>
      <c r="C498">
        <v>100588</v>
      </c>
      <c r="D498" s="3">
        <f t="shared" si="21"/>
        <v>130638</v>
      </c>
      <c r="E498" s="1">
        <f t="shared" si="22"/>
        <v>43955</v>
      </c>
    </row>
    <row r="499" spans="1:5" x14ac:dyDescent="0.3">
      <c r="A499" s="1">
        <f t="shared" si="23"/>
        <v>43963</v>
      </c>
      <c r="B499">
        <v>30052</v>
      </c>
      <c r="C499">
        <v>100918</v>
      </c>
      <c r="D499" s="3">
        <f t="shared" si="21"/>
        <v>130970</v>
      </c>
      <c r="E499" s="1">
        <f t="shared" si="22"/>
        <v>43956</v>
      </c>
    </row>
    <row r="500" spans="1:5" x14ac:dyDescent="0.3">
      <c r="A500" s="1">
        <f t="shared" si="23"/>
        <v>43964</v>
      </c>
      <c r="B500">
        <v>30058</v>
      </c>
      <c r="C500">
        <v>100433</v>
      </c>
      <c r="D500" s="3">
        <f t="shared" si="21"/>
        <v>130491</v>
      </c>
      <c r="E500" s="1">
        <f t="shared" si="22"/>
        <v>43957</v>
      </c>
    </row>
    <row r="501" spans="1:5" x14ac:dyDescent="0.3">
      <c r="A501" s="1">
        <f t="shared" si="23"/>
        <v>43965</v>
      </c>
      <c r="B501">
        <v>30054</v>
      </c>
      <c r="C501">
        <v>100949</v>
      </c>
      <c r="D501" s="3">
        <f t="shared" si="21"/>
        <v>131003</v>
      </c>
      <c r="E501" s="1">
        <f t="shared" si="22"/>
        <v>43958</v>
      </c>
    </row>
    <row r="502" spans="1:5" x14ac:dyDescent="0.3">
      <c r="A502" s="1">
        <f t="shared" si="23"/>
        <v>43966</v>
      </c>
      <c r="B502">
        <v>30063</v>
      </c>
      <c r="C502">
        <v>100614</v>
      </c>
      <c r="D502" s="3">
        <f t="shared" si="21"/>
        <v>130677</v>
      </c>
      <c r="E502" s="1">
        <f t="shared" si="22"/>
        <v>43959</v>
      </c>
    </row>
    <row r="503" spans="1:5" x14ac:dyDescent="0.3">
      <c r="A503" s="1">
        <f t="shared" si="23"/>
        <v>43967</v>
      </c>
      <c r="B503">
        <v>30036</v>
      </c>
      <c r="C503">
        <v>100313</v>
      </c>
      <c r="D503" s="3">
        <f t="shared" si="21"/>
        <v>130349</v>
      </c>
      <c r="E503" s="1">
        <f t="shared" si="22"/>
        <v>43960</v>
      </c>
    </row>
    <row r="504" spans="1:5" x14ac:dyDescent="0.3">
      <c r="A504" s="1">
        <f t="shared" si="23"/>
        <v>43968</v>
      </c>
      <c r="B504">
        <v>30073</v>
      </c>
      <c r="C504">
        <v>100037</v>
      </c>
      <c r="D504" s="3">
        <f t="shared" si="21"/>
        <v>130110</v>
      </c>
      <c r="E504" s="1">
        <f t="shared" si="22"/>
        <v>43961</v>
      </c>
    </row>
    <row r="505" spans="1:5" x14ac:dyDescent="0.3">
      <c r="A505" s="1">
        <f t="shared" si="23"/>
        <v>43969</v>
      </c>
      <c r="B505">
        <v>30056</v>
      </c>
      <c r="C505">
        <v>100408</v>
      </c>
      <c r="D505" s="3">
        <f t="shared" si="21"/>
        <v>130464</v>
      </c>
      <c r="E505" s="1">
        <f t="shared" si="22"/>
        <v>43962</v>
      </c>
    </row>
    <row r="506" spans="1:5" x14ac:dyDescent="0.3">
      <c r="A506" s="1">
        <f t="shared" si="23"/>
        <v>43970</v>
      </c>
      <c r="B506">
        <v>30047</v>
      </c>
      <c r="C506">
        <v>100581</v>
      </c>
      <c r="D506" s="3">
        <f t="shared" si="21"/>
        <v>130628</v>
      </c>
      <c r="E506" s="1">
        <f t="shared" si="22"/>
        <v>43963</v>
      </c>
    </row>
    <row r="507" spans="1:5" x14ac:dyDescent="0.3">
      <c r="A507" s="1">
        <f t="shared" si="23"/>
        <v>43971</v>
      </c>
      <c r="B507">
        <v>30057</v>
      </c>
      <c r="C507">
        <v>100968</v>
      </c>
      <c r="D507" s="3">
        <f t="shared" si="21"/>
        <v>131025</v>
      </c>
      <c r="E507" s="1">
        <f t="shared" si="22"/>
        <v>43964</v>
      </c>
    </row>
    <row r="508" spans="1:5" x14ac:dyDescent="0.3">
      <c r="A508" s="1">
        <f t="shared" si="23"/>
        <v>43972</v>
      </c>
      <c r="B508">
        <v>30060</v>
      </c>
      <c r="C508">
        <v>100522</v>
      </c>
      <c r="D508" s="3">
        <f t="shared" si="21"/>
        <v>130582</v>
      </c>
      <c r="E508" s="1">
        <f t="shared" si="22"/>
        <v>43965</v>
      </c>
    </row>
    <row r="509" spans="1:5" x14ac:dyDescent="0.3">
      <c r="A509" s="1">
        <f t="shared" si="23"/>
        <v>43973</v>
      </c>
      <c r="B509">
        <v>30092</v>
      </c>
      <c r="C509">
        <v>100991</v>
      </c>
      <c r="D509" s="3">
        <f t="shared" si="21"/>
        <v>131083</v>
      </c>
      <c r="E509" s="1">
        <f t="shared" si="22"/>
        <v>43966</v>
      </c>
    </row>
    <row r="510" spans="1:5" x14ac:dyDescent="0.3">
      <c r="A510" s="1">
        <f t="shared" si="23"/>
        <v>43974</v>
      </c>
      <c r="B510">
        <v>30008</v>
      </c>
      <c r="C510">
        <v>100722</v>
      </c>
      <c r="D510" s="3">
        <f t="shared" si="21"/>
        <v>130730</v>
      </c>
      <c r="E510" s="1">
        <f t="shared" si="22"/>
        <v>43967</v>
      </c>
    </row>
    <row r="511" spans="1:5" x14ac:dyDescent="0.3">
      <c r="A511" s="1">
        <f t="shared" si="23"/>
        <v>43975</v>
      </c>
      <c r="B511">
        <v>30012</v>
      </c>
      <c r="C511">
        <v>100615</v>
      </c>
      <c r="D511" s="3">
        <f t="shared" si="21"/>
        <v>130627</v>
      </c>
      <c r="E511" s="1">
        <f t="shared" si="22"/>
        <v>43968</v>
      </c>
    </row>
    <row r="512" spans="1:5" x14ac:dyDescent="0.3">
      <c r="A512" s="1">
        <f t="shared" si="23"/>
        <v>43976</v>
      </c>
      <c r="B512">
        <v>30006</v>
      </c>
      <c r="C512">
        <v>100394</v>
      </c>
      <c r="D512" s="3">
        <f t="shared" si="21"/>
        <v>130400</v>
      </c>
      <c r="E512" s="1">
        <f t="shared" si="22"/>
        <v>43969</v>
      </c>
    </row>
    <row r="513" spans="1:5" x14ac:dyDescent="0.3">
      <c r="A513" s="1">
        <f t="shared" si="23"/>
        <v>43977</v>
      </c>
      <c r="B513">
        <v>30059</v>
      </c>
      <c r="C513">
        <v>100854</v>
      </c>
      <c r="D513" s="3">
        <f t="shared" si="21"/>
        <v>130913</v>
      </c>
      <c r="E513" s="1">
        <f t="shared" si="22"/>
        <v>43970</v>
      </c>
    </row>
    <row r="514" spans="1:5" x14ac:dyDescent="0.3">
      <c r="A514" s="1">
        <f t="shared" si="23"/>
        <v>43978</v>
      </c>
      <c r="B514">
        <v>30026</v>
      </c>
      <c r="C514">
        <v>100929</v>
      </c>
      <c r="D514" s="3">
        <f t="shared" si="21"/>
        <v>130955</v>
      </c>
      <c r="E514" s="1">
        <f t="shared" si="22"/>
        <v>43971</v>
      </c>
    </row>
    <row r="515" spans="1:5" x14ac:dyDescent="0.3">
      <c r="A515" s="1">
        <f t="shared" si="23"/>
        <v>43979</v>
      </c>
      <c r="B515">
        <v>30058</v>
      </c>
      <c r="C515">
        <v>100082</v>
      </c>
      <c r="D515" s="3">
        <f t="shared" ref="D515:D578" si="24">SUM(B515:C515)</f>
        <v>130140</v>
      </c>
      <c r="E515" s="1">
        <f t="shared" ref="E515:E578" si="25">A515-7</f>
        <v>43972</v>
      </c>
    </row>
    <row r="516" spans="1:5" x14ac:dyDescent="0.3">
      <c r="A516" s="1">
        <f t="shared" ref="A516:A579" si="26">A515+1</f>
        <v>43980</v>
      </c>
      <c r="B516">
        <v>30049</v>
      </c>
      <c r="C516">
        <v>100775</v>
      </c>
      <c r="D516" s="3">
        <f t="shared" si="24"/>
        <v>130824</v>
      </c>
      <c r="E516" s="1">
        <f t="shared" si="25"/>
        <v>43973</v>
      </c>
    </row>
    <row r="517" spans="1:5" x14ac:dyDescent="0.3">
      <c r="A517" s="1">
        <f t="shared" si="26"/>
        <v>43981</v>
      </c>
      <c r="B517">
        <v>30077</v>
      </c>
      <c r="C517">
        <v>100112</v>
      </c>
      <c r="D517" s="3">
        <f t="shared" si="24"/>
        <v>130189</v>
      </c>
      <c r="E517" s="1">
        <f t="shared" si="25"/>
        <v>43974</v>
      </c>
    </row>
    <row r="518" spans="1:5" x14ac:dyDescent="0.3">
      <c r="A518" s="1">
        <f t="shared" si="26"/>
        <v>43982</v>
      </c>
      <c r="B518">
        <v>30054</v>
      </c>
      <c r="C518">
        <v>100011</v>
      </c>
      <c r="D518" s="3">
        <f t="shared" si="24"/>
        <v>130065</v>
      </c>
      <c r="E518" s="1">
        <f t="shared" si="25"/>
        <v>43975</v>
      </c>
    </row>
    <row r="519" spans="1:5" x14ac:dyDescent="0.3">
      <c r="A519" s="1">
        <f t="shared" si="26"/>
        <v>43983</v>
      </c>
      <c r="B519">
        <v>30011</v>
      </c>
      <c r="C519">
        <v>100093</v>
      </c>
      <c r="D519" s="3">
        <f t="shared" si="24"/>
        <v>130104</v>
      </c>
      <c r="E519" s="1">
        <f t="shared" si="25"/>
        <v>43976</v>
      </c>
    </row>
    <row r="520" spans="1:5" x14ac:dyDescent="0.3">
      <c r="A520" s="1">
        <f t="shared" si="26"/>
        <v>43984</v>
      </c>
      <c r="B520">
        <v>30050</v>
      </c>
      <c r="C520">
        <v>100261</v>
      </c>
      <c r="D520" s="3">
        <f t="shared" si="24"/>
        <v>130311</v>
      </c>
      <c r="E520" s="1">
        <f t="shared" si="25"/>
        <v>43977</v>
      </c>
    </row>
    <row r="521" spans="1:5" x14ac:dyDescent="0.3">
      <c r="A521" s="1">
        <f t="shared" si="26"/>
        <v>43985</v>
      </c>
      <c r="B521">
        <v>30040</v>
      </c>
      <c r="C521">
        <v>100463</v>
      </c>
      <c r="D521" s="3">
        <f t="shared" si="24"/>
        <v>130503</v>
      </c>
      <c r="E521" s="1">
        <f t="shared" si="25"/>
        <v>43978</v>
      </c>
    </row>
    <row r="522" spans="1:5" x14ac:dyDescent="0.3">
      <c r="A522" s="1">
        <f t="shared" si="26"/>
        <v>43986</v>
      </c>
      <c r="B522">
        <v>30035</v>
      </c>
      <c r="C522">
        <v>100999</v>
      </c>
      <c r="D522" s="3">
        <f t="shared" si="24"/>
        <v>131034</v>
      </c>
      <c r="E522" s="1">
        <f t="shared" si="25"/>
        <v>43979</v>
      </c>
    </row>
    <row r="523" spans="1:5" x14ac:dyDescent="0.3">
      <c r="A523" s="1">
        <f t="shared" si="26"/>
        <v>43987</v>
      </c>
      <c r="B523">
        <v>30022</v>
      </c>
      <c r="C523">
        <v>100525</v>
      </c>
      <c r="D523" s="3">
        <f t="shared" si="24"/>
        <v>130547</v>
      </c>
      <c r="E523" s="1">
        <f t="shared" si="25"/>
        <v>43980</v>
      </c>
    </row>
    <row r="524" spans="1:5" x14ac:dyDescent="0.3">
      <c r="A524" s="1">
        <f t="shared" si="26"/>
        <v>43988</v>
      </c>
      <c r="B524">
        <v>30083</v>
      </c>
      <c r="C524">
        <v>100413</v>
      </c>
      <c r="D524" s="3">
        <f t="shared" si="24"/>
        <v>130496</v>
      </c>
      <c r="E524" s="1">
        <f t="shared" si="25"/>
        <v>43981</v>
      </c>
    </row>
    <row r="525" spans="1:5" x14ac:dyDescent="0.3">
      <c r="A525" s="1">
        <f t="shared" si="26"/>
        <v>43989</v>
      </c>
      <c r="B525">
        <v>30036</v>
      </c>
      <c r="C525">
        <v>100481</v>
      </c>
      <c r="D525" s="3">
        <f t="shared" si="24"/>
        <v>130517</v>
      </c>
      <c r="E525" s="1">
        <f t="shared" si="25"/>
        <v>43982</v>
      </c>
    </row>
    <row r="526" spans="1:5" x14ac:dyDescent="0.3">
      <c r="A526" s="1">
        <f t="shared" si="26"/>
        <v>43990</v>
      </c>
      <c r="B526">
        <v>30030</v>
      </c>
      <c r="C526">
        <v>100781</v>
      </c>
      <c r="D526" s="3">
        <f t="shared" si="24"/>
        <v>130811</v>
      </c>
      <c r="E526" s="1">
        <f t="shared" si="25"/>
        <v>43983</v>
      </c>
    </row>
    <row r="527" spans="1:5" x14ac:dyDescent="0.3">
      <c r="A527" s="1">
        <f t="shared" si="26"/>
        <v>43991</v>
      </c>
      <c r="B527">
        <v>30073</v>
      </c>
      <c r="C527">
        <v>100886</v>
      </c>
      <c r="D527" s="3">
        <f t="shared" si="24"/>
        <v>130959</v>
      </c>
      <c r="E527" s="1">
        <f t="shared" si="25"/>
        <v>43984</v>
      </c>
    </row>
    <row r="528" spans="1:5" x14ac:dyDescent="0.3">
      <c r="A528" s="1">
        <f t="shared" si="26"/>
        <v>43992</v>
      </c>
      <c r="B528">
        <v>30045</v>
      </c>
      <c r="C528">
        <v>100708</v>
      </c>
      <c r="D528" s="3">
        <f t="shared" si="24"/>
        <v>130753</v>
      </c>
      <c r="E528" s="1">
        <f t="shared" si="25"/>
        <v>43985</v>
      </c>
    </row>
    <row r="529" spans="1:5" x14ac:dyDescent="0.3">
      <c r="A529" s="1">
        <f t="shared" si="26"/>
        <v>43993</v>
      </c>
      <c r="B529">
        <v>30067</v>
      </c>
      <c r="C529">
        <v>100899</v>
      </c>
      <c r="D529" s="3">
        <f t="shared" si="24"/>
        <v>130966</v>
      </c>
      <c r="E529" s="1">
        <f t="shared" si="25"/>
        <v>43986</v>
      </c>
    </row>
    <row r="530" spans="1:5" x14ac:dyDescent="0.3">
      <c r="A530" s="1">
        <f t="shared" si="26"/>
        <v>43994</v>
      </c>
      <c r="B530">
        <v>30081</v>
      </c>
      <c r="C530">
        <v>100764</v>
      </c>
      <c r="D530" s="3">
        <f t="shared" si="24"/>
        <v>130845</v>
      </c>
      <c r="E530" s="1">
        <f t="shared" si="25"/>
        <v>43987</v>
      </c>
    </row>
    <row r="531" spans="1:5" x14ac:dyDescent="0.3">
      <c r="A531" s="1">
        <f t="shared" si="26"/>
        <v>43995</v>
      </c>
      <c r="B531">
        <v>30083</v>
      </c>
      <c r="C531">
        <v>100168</v>
      </c>
      <c r="D531" s="3">
        <f t="shared" si="24"/>
        <v>130251</v>
      </c>
      <c r="E531" s="1">
        <f t="shared" si="25"/>
        <v>43988</v>
      </c>
    </row>
    <row r="532" spans="1:5" x14ac:dyDescent="0.3">
      <c r="A532" s="1">
        <f t="shared" si="26"/>
        <v>43996</v>
      </c>
      <c r="B532">
        <v>30067</v>
      </c>
      <c r="C532">
        <v>100064</v>
      </c>
      <c r="D532" s="3">
        <f t="shared" si="24"/>
        <v>130131</v>
      </c>
      <c r="E532" s="1">
        <f t="shared" si="25"/>
        <v>43989</v>
      </c>
    </row>
    <row r="533" spans="1:5" x14ac:dyDescent="0.3">
      <c r="A533" s="1">
        <f t="shared" si="26"/>
        <v>43997</v>
      </c>
      <c r="B533">
        <v>30076</v>
      </c>
      <c r="C533">
        <v>100635</v>
      </c>
      <c r="D533" s="3">
        <f t="shared" si="24"/>
        <v>130711</v>
      </c>
      <c r="E533" s="1">
        <f t="shared" si="25"/>
        <v>43990</v>
      </c>
    </row>
    <row r="534" spans="1:5" x14ac:dyDescent="0.3">
      <c r="A534" s="1">
        <f t="shared" si="26"/>
        <v>43998</v>
      </c>
      <c r="B534">
        <v>30046</v>
      </c>
      <c r="C534">
        <v>100371</v>
      </c>
      <c r="D534" s="3">
        <f t="shared" si="24"/>
        <v>130417</v>
      </c>
      <c r="E534" s="1">
        <f t="shared" si="25"/>
        <v>43991</v>
      </c>
    </row>
    <row r="535" spans="1:5" x14ac:dyDescent="0.3">
      <c r="A535" s="1">
        <f t="shared" si="26"/>
        <v>43999</v>
      </c>
      <c r="B535">
        <v>30041</v>
      </c>
      <c r="C535">
        <v>100579</v>
      </c>
      <c r="D535" s="3">
        <f t="shared" si="24"/>
        <v>130620</v>
      </c>
      <c r="E535" s="1">
        <f t="shared" si="25"/>
        <v>43992</v>
      </c>
    </row>
    <row r="536" spans="1:5" x14ac:dyDescent="0.3">
      <c r="A536" s="1">
        <f t="shared" si="26"/>
        <v>44000</v>
      </c>
      <c r="B536">
        <v>30067</v>
      </c>
      <c r="C536">
        <v>100044</v>
      </c>
      <c r="D536" s="3">
        <f t="shared" si="24"/>
        <v>130111</v>
      </c>
      <c r="E536" s="1">
        <f t="shared" si="25"/>
        <v>43993</v>
      </c>
    </row>
    <row r="537" spans="1:5" x14ac:dyDescent="0.3">
      <c r="A537" s="1">
        <f t="shared" si="26"/>
        <v>44001</v>
      </c>
      <c r="B537">
        <v>30082</v>
      </c>
      <c r="C537">
        <v>100649</v>
      </c>
      <c r="D537" s="3">
        <f t="shared" si="24"/>
        <v>130731</v>
      </c>
      <c r="E537" s="1">
        <f t="shared" si="25"/>
        <v>43994</v>
      </c>
    </row>
    <row r="538" spans="1:5" x14ac:dyDescent="0.3">
      <c r="A538" s="1">
        <f t="shared" si="26"/>
        <v>44002</v>
      </c>
      <c r="B538">
        <v>30059</v>
      </c>
      <c r="C538">
        <v>100625</v>
      </c>
      <c r="D538" s="3">
        <f t="shared" si="24"/>
        <v>130684</v>
      </c>
      <c r="E538" s="1">
        <f t="shared" si="25"/>
        <v>43995</v>
      </c>
    </row>
    <row r="539" spans="1:5" x14ac:dyDescent="0.3">
      <c r="A539" s="1">
        <f t="shared" si="26"/>
        <v>44003</v>
      </c>
      <c r="B539">
        <v>30078</v>
      </c>
      <c r="C539">
        <v>100805</v>
      </c>
      <c r="D539" s="3">
        <f t="shared" si="24"/>
        <v>130883</v>
      </c>
      <c r="E539" s="1">
        <f t="shared" si="25"/>
        <v>43996</v>
      </c>
    </row>
    <row r="540" spans="1:5" x14ac:dyDescent="0.3">
      <c r="A540" s="1">
        <f t="shared" si="26"/>
        <v>44004</v>
      </c>
      <c r="B540">
        <v>30034</v>
      </c>
      <c r="C540">
        <v>100435</v>
      </c>
      <c r="D540" s="3">
        <f t="shared" si="24"/>
        <v>130469</v>
      </c>
      <c r="E540" s="1">
        <f t="shared" si="25"/>
        <v>43997</v>
      </c>
    </row>
    <row r="541" spans="1:5" x14ac:dyDescent="0.3">
      <c r="A541" s="1">
        <f t="shared" si="26"/>
        <v>44005</v>
      </c>
      <c r="B541">
        <v>30085</v>
      </c>
      <c r="C541">
        <v>100290</v>
      </c>
      <c r="D541" s="3">
        <f t="shared" si="24"/>
        <v>130375</v>
      </c>
      <c r="E541" s="1">
        <f t="shared" si="25"/>
        <v>43998</v>
      </c>
    </row>
    <row r="542" spans="1:5" x14ac:dyDescent="0.3">
      <c r="A542" s="1">
        <f t="shared" si="26"/>
        <v>44006</v>
      </c>
      <c r="B542">
        <v>30091</v>
      </c>
      <c r="C542">
        <v>100600</v>
      </c>
      <c r="D542" s="3">
        <f t="shared" si="24"/>
        <v>130691</v>
      </c>
      <c r="E542" s="1">
        <f t="shared" si="25"/>
        <v>43999</v>
      </c>
    </row>
    <row r="543" spans="1:5" x14ac:dyDescent="0.3">
      <c r="A543" s="1">
        <f t="shared" si="26"/>
        <v>44007</v>
      </c>
      <c r="B543">
        <v>30081</v>
      </c>
      <c r="C543">
        <v>100607</v>
      </c>
      <c r="D543" s="3">
        <f t="shared" si="24"/>
        <v>130688</v>
      </c>
      <c r="E543" s="1">
        <f t="shared" si="25"/>
        <v>44000</v>
      </c>
    </row>
    <row r="544" spans="1:5" x14ac:dyDescent="0.3">
      <c r="A544" s="1">
        <f t="shared" si="26"/>
        <v>44008</v>
      </c>
      <c r="B544">
        <v>30061</v>
      </c>
      <c r="C544">
        <v>100672</v>
      </c>
      <c r="D544" s="3">
        <f t="shared" si="24"/>
        <v>130733</v>
      </c>
      <c r="E544" s="1">
        <f t="shared" si="25"/>
        <v>44001</v>
      </c>
    </row>
    <row r="545" spans="1:5" x14ac:dyDescent="0.3">
      <c r="A545" s="1">
        <f t="shared" si="26"/>
        <v>44009</v>
      </c>
      <c r="B545">
        <v>30074</v>
      </c>
      <c r="C545">
        <v>100207</v>
      </c>
      <c r="D545" s="3">
        <f t="shared" si="24"/>
        <v>130281</v>
      </c>
      <c r="E545" s="1">
        <f t="shared" si="25"/>
        <v>44002</v>
      </c>
    </row>
    <row r="546" spans="1:5" x14ac:dyDescent="0.3">
      <c r="A546" s="1">
        <f t="shared" si="26"/>
        <v>44010</v>
      </c>
      <c r="B546">
        <v>30086</v>
      </c>
      <c r="C546">
        <v>100428</v>
      </c>
      <c r="D546" s="3">
        <f t="shared" si="24"/>
        <v>130514</v>
      </c>
      <c r="E546" s="1">
        <f t="shared" si="25"/>
        <v>44003</v>
      </c>
    </row>
    <row r="547" spans="1:5" x14ac:dyDescent="0.3">
      <c r="A547" s="1">
        <f t="shared" si="26"/>
        <v>44011</v>
      </c>
      <c r="B547">
        <v>30080</v>
      </c>
      <c r="C547">
        <v>100924</v>
      </c>
      <c r="D547" s="3">
        <f t="shared" si="24"/>
        <v>131004</v>
      </c>
      <c r="E547" s="1">
        <f t="shared" si="25"/>
        <v>44004</v>
      </c>
    </row>
    <row r="548" spans="1:5" x14ac:dyDescent="0.3">
      <c r="A548" s="1">
        <f t="shared" si="26"/>
        <v>44012</v>
      </c>
      <c r="B548">
        <v>30049</v>
      </c>
      <c r="C548">
        <v>100771</v>
      </c>
      <c r="D548" s="3">
        <f t="shared" si="24"/>
        <v>130820</v>
      </c>
      <c r="E548" s="1">
        <f t="shared" si="25"/>
        <v>44005</v>
      </c>
    </row>
    <row r="549" spans="1:5" x14ac:dyDescent="0.3">
      <c r="A549" s="1">
        <f t="shared" si="26"/>
        <v>44013</v>
      </c>
      <c r="B549">
        <v>30027</v>
      </c>
      <c r="C549">
        <v>100623</v>
      </c>
      <c r="D549" s="3">
        <f t="shared" si="24"/>
        <v>130650</v>
      </c>
      <c r="E549" s="1">
        <f t="shared" si="25"/>
        <v>44006</v>
      </c>
    </row>
    <row r="550" spans="1:5" x14ac:dyDescent="0.3">
      <c r="A550" s="1">
        <f t="shared" si="26"/>
        <v>44014</v>
      </c>
      <c r="B550">
        <v>30058</v>
      </c>
      <c r="C550">
        <v>100284</v>
      </c>
      <c r="D550" s="3">
        <f t="shared" si="24"/>
        <v>130342</v>
      </c>
      <c r="E550" s="1">
        <f t="shared" si="25"/>
        <v>44007</v>
      </c>
    </row>
    <row r="551" spans="1:5" x14ac:dyDescent="0.3">
      <c r="A551" s="1">
        <f t="shared" si="26"/>
        <v>44015</v>
      </c>
      <c r="B551">
        <v>30088</v>
      </c>
      <c r="C551">
        <v>100457</v>
      </c>
      <c r="D551" s="3">
        <f t="shared" si="24"/>
        <v>130545</v>
      </c>
      <c r="E551" s="1">
        <f t="shared" si="25"/>
        <v>44008</v>
      </c>
    </row>
    <row r="552" spans="1:5" x14ac:dyDescent="0.3">
      <c r="A552" s="1">
        <f t="shared" si="26"/>
        <v>44016</v>
      </c>
      <c r="B552">
        <v>30041</v>
      </c>
      <c r="C552">
        <v>100174</v>
      </c>
      <c r="D552" s="3">
        <f t="shared" si="24"/>
        <v>130215</v>
      </c>
      <c r="E552" s="1">
        <f t="shared" si="25"/>
        <v>44009</v>
      </c>
    </row>
    <row r="553" spans="1:5" x14ac:dyDescent="0.3">
      <c r="A553" s="1">
        <f t="shared" si="26"/>
        <v>44017</v>
      </c>
      <c r="B553">
        <v>30004</v>
      </c>
      <c r="C553">
        <v>100470</v>
      </c>
      <c r="D553" s="3">
        <f t="shared" si="24"/>
        <v>130474</v>
      </c>
      <c r="E553" s="1">
        <f t="shared" si="25"/>
        <v>44010</v>
      </c>
    </row>
    <row r="554" spans="1:5" x14ac:dyDescent="0.3">
      <c r="A554" s="1">
        <f t="shared" si="26"/>
        <v>44018</v>
      </c>
      <c r="B554">
        <v>30031</v>
      </c>
      <c r="C554">
        <v>100273</v>
      </c>
      <c r="D554" s="3">
        <f t="shared" si="24"/>
        <v>130304</v>
      </c>
      <c r="E554" s="1">
        <f t="shared" si="25"/>
        <v>44011</v>
      </c>
    </row>
    <row r="555" spans="1:5" x14ac:dyDescent="0.3">
      <c r="A555" s="1">
        <f t="shared" si="26"/>
        <v>44019</v>
      </c>
      <c r="B555">
        <v>30029</v>
      </c>
      <c r="C555">
        <v>100352</v>
      </c>
      <c r="D555" s="3">
        <f t="shared" si="24"/>
        <v>130381</v>
      </c>
      <c r="E555" s="1">
        <f t="shared" si="25"/>
        <v>44012</v>
      </c>
    </row>
    <row r="556" spans="1:5" x14ac:dyDescent="0.3">
      <c r="A556" s="1">
        <f t="shared" si="26"/>
        <v>44020</v>
      </c>
      <c r="B556">
        <v>30002</v>
      </c>
      <c r="C556">
        <v>100212</v>
      </c>
      <c r="D556" s="3">
        <f t="shared" si="24"/>
        <v>130214</v>
      </c>
      <c r="E556" s="1">
        <f t="shared" si="25"/>
        <v>44013</v>
      </c>
    </row>
    <row r="557" spans="1:5" x14ac:dyDescent="0.3">
      <c r="A557" s="1">
        <f t="shared" si="26"/>
        <v>44021</v>
      </c>
      <c r="B557">
        <v>30073</v>
      </c>
      <c r="C557">
        <v>100481</v>
      </c>
      <c r="D557" s="3">
        <f t="shared" si="24"/>
        <v>130554</v>
      </c>
      <c r="E557" s="1">
        <f t="shared" si="25"/>
        <v>44014</v>
      </c>
    </row>
    <row r="558" spans="1:5" x14ac:dyDescent="0.3">
      <c r="A558" s="1">
        <f t="shared" si="26"/>
        <v>44022</v>
      </c>
      <c r="B558">
        <v>30097</v>
      </c>
      <c r="C558">
        <v>100300</v>
      </c>
      <c r="D558" s="3">
        <f t="shared" si="24"/>
        <v>130397</v>
      </c>
      <c r="E558" s="1">
        <f t="shared" si="25"/>
        <v>44015</v>
      </c>
    </row>
    <row r="559" spans="1:5" x14ac:dyDescent="0.3">
      <c r="A559" s="1">
        <f t="shared" si="26"/>
        <v>44023</v>
      </c>
      <c r="B559">
        <v>30023</v>
      </c>
      <c r="C559">
        <v>100790</v>
      </c>
      <c r="D559" s="3">
        <f t="shared" si="24"/>
        <v>130813</v>
      </c>
      <c r="E559" s="1">
        <f t="shared" si="25"/>
        <v>44016</v>
      </c>
    </row>
    <row r="560" spans="1:5" x14ac:dyDescent="0.3">
      <c r="A560" s="1">
        <f t="shared" si="26"/>
        <v>44024</v>
      </c>
      <c r="B560">
        <v>30076</v>
      </c>
      <c r="C560">
        <v>100478</v>
      </c>
      <c r="D560" s="3">
        <f t="shared" si="24"/>
        <v>130554</v>
      </c>
      <c r="E560" s="1">
        <f t="shared" si="25"/>
        <v>44017</v>
      </c>
    </row>
    <row r="561" spans="1:5" x14ac:dyDescent="0.3">
      <c r="A561" s="1">
        <f t="shared" si="26"/>
        <v>44025</v>
      </c>
      <c r="B561">
        <v>30057</v>
      </c>
      <c r="C561">
        <v>100251</v>
      </c>
      <c r="D561" s="3">
        <f t="shared" si="24"/>
        <v>130308</v>
      </c>
      <c r="E561" s="1">
        <f t="shared" si="25"/>
        <v>44018</v>
      </c>
    </row>
    <row r="562" spans="1:5" x14ac:dyDescent="0.3">
      <c r="A562" s="1">
        <f t="shared" si="26"/>
        <v>44026</v>
      </c>
      <c r="B562">
        <v>30065</v>
      </c>
      <c r="C562">
        <v>100212</v>
      </c>
      <c r="D562" s="3">
        <f t="shared" si="24"/>
        <v>130277</v>
      </c>
      <c r="E562" s="1">
        <f t="shared" si="25"/>
        <v>44019</v>
      </c>
    </row>
    <row r="563" spans="1:5" x14ac:dyDescent="0.3">
      <c r="A563" s="1">
        <f t="shared" si="26"/>
        <v>44027</v>
      </c>
      <c r="B563">
        <v>30072</v>
      </c>
      <c r="C563">
        <v>100191</v>
      </c>
      <c r="D563" s="3">
        <f t="shared" si="24"/>
        <v>130263</v>
      </c>
      <c r="E563" s="1">
        <f t="shared" si="25"/>
        <v>44020</v>
      </c>
    </row>
    <row r="564" spans="1:5" x14ac:dyDescent="0.3">
      <c r="A564" s="1">
        <f t="shared" si="26"/>
        <v>44028</v>
      </c>
      <c r="B564">
        <v>30044</v>
      </c>
      <c r="C564">
        <v>100019</v>
      </c>
      <c r="D564" s="3">
        <f t="shared" si="24"/>
        <v>130063</v>
      </c>
      <c r="E564" s="1">
        <f t="shared" si="25"/>
        <v>44021</v>
      </c>
    </row>
    <row r="565" spans="1:5" x14ac:dyDescent="0.3">
      <c r="A565" s="1">
        <f t="shared" si="26"/>
        <v>44029</v>
      </c>
      <c r="B565">
        <v>30004</v>
      </c>
      <c r="C565">
        <v>100377</v>
      </c>
      <c r="D565" s="3">
        <f t="shared" si="24"/>
        <v>130381</v>
      </c>
      <c r="E565" s="1">
        <f t="shared" si="25"/>
        <v>44022</v>
      </c>
    </row>
    <row r="566" spans="1:5" x14ac:dyDescent="0.3">
      <c r="A566" s="1">
        <f t="shared" si="26"/>
        <v>44030</v>
      </c>
      <c r="B566">
        <v>30020</v>
      </c>
      <c r="C566">
        <v>100099</v>
      </c>
      <c r="D566" s="3">
        <f t="shared" si="24"/>
        <v>130119</v>
      </c>
      <c r="E566" s="1">
        <f t="shared" si="25"/>
        <v>44023</v>
      </c>
    </row>
    <row r="567" spans="1:5" x14ac:dyDescent="0.3">
      <c r="A567" s="1">
        <f t="shared" si="26"/>
        <v>44031</v>
      </c>
      <c r="B567">
        <v>30036</v>
      </c>
      <c r="C567">
        <v>100659</v>
      </c>
      <c r="D567" s="3">
        <f t="shared" si="24"/>
        <v>130695</v>
      </c>
      <c r="E567" s="1">
        <f t="shared" si="25"/>
        <v>44024</v>
      </c>
    </row>
    <row r="568" spans="1:5" x14ac:dyDescent="0.3">
      <c r="A568" s="1">
        <f t="shared" si="26"/>
        <v>44032</v>
      </c>
      <c r="B568">
        <v>30067</v>
      </c>
      <c r="C568">
        <v>100405</v>
      </c>
      <c r="D568" s="3">
        <f t="shared" si="24"/>
        <v>130472</v>
      </c>
      <c r="E568" s="1">
        <f t="shared" si="25"/>
        <v>44025</v>
      </c>
    </row>
    <row r="569" spans="1:5" x14ac:dyDescent="0.3">
      <c r="A569" s="1">
        <f t="shared" si="26"/>
        <v>44033</v>
      </c>
      <c r="B569">
        <v>30069</v>
      </c>
      <c r="C569">
        <v>100806</v>
      </c>
      <c r="D569" s="3">
        <f t="shared" si="24"/>
        <v>130875</v>
      </c>
      <c r="E569" s="1">
        <f t="shared" si="25"/>
        <v>44026</v>
      </c>
    </row>
    <row r="570" spans="1:5" x14ac:dyDescent="0.3">
      <c r="A570" s="1">
        <f t="shared" si="26"/>
        <v>44034</v>
      </c>
      <c r="B570">
        <v>30075</v>
      </c>
      <c r="C570">
        <v>100303</v>
      </c>
      <c r="D570" s="3">
        <f t="shared" si="24"/>
        <v>130378</v>
      </c>
      <c r="E570" s="1">
        <f t="shared" si="25"/>
        <v>44027</v>
      </c>
    </row>
    <row r="571" spans="1:5" x14ac:dyDescent="0.3">
      <c r="A571" s="1">
        <f t="shared" si="26"/>
        <v>44035</v>
      </c>
      <c r="B571">
        <v>30037</v>
      </c>
      <c r="C571">
        <v>100623</v>
      </c>
      <c r="D571" s="3">
        <f t="shared" si="24"/>
        <v>130660</v>
      </c>
      <c r="E571" s="1">
        <f t="shared" si="25"/>
        <v>44028</v>
      </c>
    </row>
    <row r="572" spans="1:5" x14ac:dyDescent="0.3">
      <c r="A572" s="1">
        <f t="shared" si="26"/>
        <v>44036</v>
      </c>
      <c r="B572">
        <v>30051</v>
      </c>
      <c r="C572">
        <v>100704</v>
      </c>
      <c r="D572" s="3">
        <f t="shared" si="24"/>
        <v>130755</v>
      </c>
      <c r="E572" s="1">
        <f t="shared" si="25"/>
        <v>44029</v>
      </c>
    </row>
    <row r="573" spans="1:5" x14ac:dyDescent="0.3">
      <c r="A573" s="1">
        <f t="shared" si="26"/>
        <v>44037</v>
      </c>
      <c r="B573">
        <v>30095</v>
      </c>
      <c r="C573">
        <v>100231</v>
      </c>
      <c r="D573" s="3">
        <f t="shared" si="24"/>
        <v>130326</v>
      </c>
      <c r="E573" s="1">
        <f t="shared" si="25"/>
        <v>44030</v>
      </c>
    </row>
    <row r="574" spans="1:5" x14ac:dyDescent="0.3">
      <c r="A574" s="1">
        <f t="shared" si="26"/>
        <v>44038</v>
      </c>
      <c r="B574">
        <v>30069</v>
      </c>
      <c r="C574">
        <v>100046</v>
      </c>
      <c r="D574" s="3">
        <f t="shared" si="24"/>
        <v>130115</v>
      </c>
      <c r="E574" s="1">
        <f t="shared" si="25"/>
        <v>44031</v>
      </c>
    </row>
    <row r="575" spans="1:5" x14ac:dyDescent="0.3">
      <c r="A575" s="1">
        <f t="shared" si="26"/>
        <v>44039</v>
      </c>
      <c r="B575">
        <v>30005</v>
      </c>
      <c r="C575">
        <v>100382</v>
      </c>
      <c r="D575" s="3">
        <f t="shared" si="24"/>
        <v>130387</v>
      </c>
      <c r="E575" s="1">
        <f t="shared" si="25"/>
        <v>44032</v>
      </c>
    </row>
    <row r="576" spans="1:5" x14ac:dyDescent="0.3">
      <c r="A576" s="1">
        <f t="shared" si="26"/>
        <v>44040</v>
      </c>
      <c r="B576">
        <v>30017</v>
      </c>
      <c r="C576">
        <v>100220</v>
      </c>
      <c r="D576" s="3">
        <f t="shared" si="24"/>
        <v>130237</v>
      </c>
      <c r="E576" s="1">
        <f t="shared" si="25"/>
        <v>44033</v>
      </c>
    </row>
    <row r="577" spans="1:5" x14ac:dyDescent="0.3">
      <c r="A577" s="1">
        <f t="shared" si="26"/>
        <v>44041</v>
      </c>
      <c r="B577">
        <v>30031</v>
      </c>
      <c r="C577">
        <v>100458</v>
      </c>
      <c r="D577" s="3">
        <f t="shared" si="24"/>
        <v>130489</v>
      </c>
      <c r="E577" s="1">
        <f t="shared" si="25"/>
        <v>44034</v>
      </c>
    </row>
    <row r="578" spans="1:5" x14ac:dyDescent="0.3">
      <c r="A578" s="1">
        <f t="shared" si="26"/>
        <v>44042</v>
      </c>
      <c r="B578">
        <v>30036</v>
      </c>
      <c r="C578">
        <v>100146</v>
      </c>
      <c r="D578" s="3">
        <f t="shared" si="24"/>
        <v>130182</v>
      </c>
      <c r="E578" s="1">
        <f t="shared" si="25"/>
        <v>44035</v>
      </c>
    </row>
    <row r="579" spans="1:5" x14ac:dyDescent="0.3">
      <c r="A579" s="1">
        <f t="shared" si="26"/>
        <v>44043</v>
      </c>
      <c r="B579">
        <v>30072</v>
      </c>
      <c r="C579">
        <v>100403</v>
      </c>
      <c r="D579" s="3">
        <f t="shared" ref="D579:D642" si="27">SUM(B579:C579)</f>
        <v>130475</v>
      </c>
      <c r="E579" s="1">
        <f t="shared" ref="E579:E642" si="28">A579-7</f>
        <v>44036</v>
      </c>
    </row>
    <row r="580" spans="1:5" x14ac:dyDescent="0.3">
      <c r="A580" s="1">
        <f t="shared" ref="A580:A643" si="29">A579+1</f>
        <v>44044</v>
      </c>
      <c r="B580">
        <v>30014</v>
      </c>
      <c r="C580">
        <v>100329</v>
      </c>
      <c r="D580" s="3">
        <f t="shared" si="27"/>
        <v>130343</v>
      </c>
      <c r="E580" s="1">
        <f t="shared" si="28"/>
        <v>44037</v>
      </c>
    </row>
    <row r="581" spans="1:5" x14ac:dyDescent="0.3">
      <c r="A581" s="1">
        <f t="shared" si="29"/>
        <v>44045</v>
      </c>
      <c r="B581">
        <v>30052</v>
      </c>
      <c r="C581">
        <v>100293</v>
      </c>
      <c r="D581" s="3">
        <f t="shared" si="27"/>
        <v>130345</v>
      </c>
      <c r="E581" s="1">
        <f t="shared" si="28"/>
        <v>44038</v>
      </c>
    </row>
    <row r="582" spans="1:5" x14ac:dyDescent="0.3">
      <c r="A582" s="1">
        <f t="shared" si="29"/>
        <v>44046</v>
      </c>
      <c r="B582">
        <v>30096</v>
      </c>
      <c r="C582">
        <v>100563</v>
      </c>
      <c r="D582" s="3">
        <f t="shared" si="27"/>
        <v>130659</v>
      </c>
      <c r="E582" s="1">
        <f t="shared" si="28"/>
        <v>44039</v>
      </c>
    </row>
    <row r="583" spans="1:5" x14ac:dyDescent="0.3">
      <c r="A583" s="1">
        <f t="shared" si="29"/>
        <v>44047</v>
      </c>
      <c r="B583">
        <v>30002</v>
      </c>
      <c r="C583">
        <v>100380</v>
      </c>
      <c r="D583" s="3">
        <f t="shared" si="27"/>
        <v>130382</v>
      </c>
      <c r="E583" s="1">
        <f t="shared" si="28"/>
        <v>44040</v>
      </c>
    </row>
    <row r="584" spans="1:5" x14ac:dyDescent="0.3">
      <c r="A584" s="1">
        <f t="shared" si="29"/>
        <v>44048</v>
      </c>
      <c r="B584">
        <v>30049</v>
      </c>
      <c r="C584">
        <v>100941</v>
      </c>
      <c r="D584" s="3">
        <f t="shared" si="27"/>
        <v>130990</v>
      </c>
      <c r="E584" s="1">
        <f t="shared" si="28"/>
        <v>44041</v>
      </c>
    </row>
    <row r="585" spans="1:5" x14ac:dyDescent="0.3">
      <c r="A585" s="1">
        <f t="shared" si="29"/>
        <v>44049</v>
      </c>
      <c r="B585">
        <v>30060</v>
      </c>
      <c r="C585">
        <v>100471</v>
      </c>
      <c r="D585" s="3">
        <f t="shared" si="27"/>
        <v>130531</v>
      </c>
      <c r="E585" s="1">
        <f t="shared" si="28"/>
        <v>44042</v>
      </c>
    </row>
    <row r="586" spans="1:5" x14ac:dyDescent="0.3">
      <c r="A586" s="1">
        <f t="shared" si="29"/>
        <v>44050</v>
      </c>
      <c r="B586">
        <v>30070</v>
      </c>
      <c r="C586">
        <v>100302</v>
      </c>
      <c r="D586" s="3">
        <f t="shared" si="27"/>
        <v>130372</v>
      </c>
      <c r="E586" s="1">
        <f t="shared" si="28"/>
        <v>44043</v>
      </c>
    </row>
    <row r="587" spans="1:5" x14ac:dyDescent="0.3">
      <c r="A587" s="1">
        <f t="shared" si="29"/>
        <v>44051</v>
      </c>
      <c r="B587">
        <v>30033</v>
      </c>
      <c r="C587">
        <v>100963</v>
      </c>
      <c r="D587" s="3">
        <f t="shared" si="27"/>
        <v>130996</v>
      </c>
      <c r="E587" s="1">
        <f t="shared" si="28"/>
        <v>44044</v>
      </c>
    </row>
    <row r="588" spans="1:5" x14ac:dyDescent="0.3">
      <c r="A588" s="1">
        <f t="shared" si="29"/>
        <v>44052</v>
      </c>
      <c r="B588">
        <v>30096</v>
      </c>
      <c r="C588">
        <v>100473</v>
      </c>
      <c r="D588" s="3">
        <f t="shared" si="27"/>
        <v>130569</v>
      </c>
      <c r="E588" s="1">
        <f t="shared" si="28"/>
        <v>44045</v>
      </c>
    </row>
    <row r="589" spans="1:5" x14ac:dyDescent="0.3">
      <c r="A589" s="1">
        <f t="shared" si="29"/>
        <v>44053</v>
      </c>
      <c r="B589">
        <v>30027</v>
      </c>
      <c r="C589">
        <v>100802</v>
      </c>
      <c r="D589" s="3">
        <f t="shared" si="27"/>
        <v>130829</v>
      </c>
      <c r="E589" s="1">
        <f t="shared" si="28"/>
        <v>44046</v>
      </c>
    </row>
    <row r="590" spans="1:5" x14ac:dyDescent="0.3">
      <c r="A590" s="1">
        <f t="shared" si="29"/>
        <v>44054</v>
      </c>
      <c r="B590">
        <v>30040</v>
      </c>
      <c r="C590">
        <v>100624</v>
      </c>
      <c r="D590" s="3">
        <f t="shared" si="27"/>
        <v>130664</v>
      </c>
      <c r="E590" s="1">
        <f t="shared" si="28"/>
        <v>44047</v>
      </c>
    </row>
    <row r="591" spans="1:5" x14ac:dyDescent="0.3">
      <c r="A591" s="1">
        <f t="shared" si="29"/>
        <v>44055</v>
      </c>
      <c r="B591">
        <v>30078</v>
      </c>
      <c r="C591">
        <v>100553</v>
      </c>
      <c r="D591" s="3">
        <f t="shared" si="27"/>
        <v>130631</v>
      </c>
      <c r="E591" s="1">
        <f t="shared" si="28"/>
        <v>44048</v>
      </c>
    </row>
    <row r="592" spans="1:5" x14ac:dyDescent="0.3">
      <c r="A592" s="1">
        <f t="shared" si="29"/>
        <v>44056</v>
      </c>
      <c r="B592">
        <v>30048</v>
      </c>
      <c r="C592">
        <v>100637</v>
      </c>
      <c r="D592" s="3">
        <f t="shared" si="27"/>
        <v>130685</v>
      </c>
      <c r="E592" s="1">
        <f t="shared" si="28"/>
        <v>44049</v>
      </c>
    </row>
    <row r="593" spans="1:5" x14ac:dyDescent="0.3">
      <c r="A593" s="1">
        <f t="shared" si="29"/>
        <v>44057</v>
      </c>
      <c r="B593">
        <v>30021</v>
      </c>
      <c r="C593">
        <v>100247</v>
      </c>
      <c r="D593" s="3">
        <f t="shared" si="27"/>
        <v>130268</v>
      </c>
      <c r="E593" s="1">
        <f t="shared" si="28"/>
        <v>44050</v>
      </c>
    </row>
    <row r="594" spans="1:5" x14ac:dyDescent="0.3">
      <c r="A594" s="1">
        <f t="shared" si="29"/>
        <v>44058</v>
      </c>
      <c r="B594">
        <v>30093</v>
      </c>
      <c r="C594">
        <v>100532</v>
      </c>
      <c r="D594" s="3">
        <f t="shared" si="27"/>
        <v>130625</v>
      </c>
      <c r="E594" s="1">
        <f t="shared" si="28"/>
        <v>44051</v>
      </c>
    </row>
    <row r="595" spans="1:5" x14ac:dyDescent="0.3">
      <c r="A595" s="1">
        <f t="shared" si="29"/>
        <v>44059</v>
      </c>
      <c r="B595">
        <v>30089</v>
      </c>
      <c r="C595">
        <v>100927</v>
      </c>
      <c r="D595" s="3">
        <f t="shared" si="27"/>
        <v>131016</v>
      </c>
      <c r="E595" s="1">
        <f t="shared" si="28"/>
        <v>44052</v>
      </c>
    </row>
    <row r="596" spans="1:5" x14ac:dyDescent="0.3">
      <c r="A596" s="1">
        <f t="shared" si="29"/>
        <v>44060</v>
      </c>
      <c r="B596">
        <v>30048</v>
      </c>
      <c r="C596">
        <v>100200</v>
      </c>
      <c r="D596" s="3">
        <f t="shared" si="27"/>
        <v>130248</v>
      </c>
      <c r="E596" s="1">
        <f t="shared" si="28"/>
        <v>44053</v>
      </c>
    </row>
    <row r="597" spans="1:5" x14ac:dyDescent="0.3">
      <c r="A597" s="1">
        <f t="shared" si="29"/>
        <v>44061</v>
      </c>
      <c r="B597">
        <v>30003</v>
      </c>
      <c r="C597">
        <v>100379</v>
      </c>
      <c r="D597" s="3">
        <f t="shared" si="27"/>
        <v>130382</v>
      </c>
      <c r="E597" s="1">
        <f t="shared" si="28"/>
        <v>44054</v>
      </c>
    </row>
    <row r="598" spans="1:5" x14ac:dyDescent="0.3">
      <c r="A598" s="1">
        <f t="shared" si="29"/>
        <v>44062</v>
      </c>
      <c r="B598">
        <v>30077</v>
      </c>
      <c r="C598">
        <v>100280</v>
      </c>
      <c r="D598" s="3">
        <f t="shared" si="27"/>
        <v>130357</v>
      </c>
      <c r="E598" s="1">
        <f t="shared" si="28"/>
        <v>44055</v>
      </c>
    </row>
    <row r="599" spans="1:5" x14ac:dyDescent="0.3">
      <c r="A599" s="1">
        <f t="shared" si="29"/>
        <v>44063</v>
      </c>
      <c r="B599">
        <v>30097</v>
      </c>
      <c r="C599">
        <v>100357</v>
      </c>
      <c r="D599" s="3">
        <f t="shared" si="27"/>
        <v>130454</v>
      </c>
      <c r="E599" s="1">
        <f t="shared" si="28"/>
        <v>44056</v>
      </c>
    </row>
    <row r="600" spans="1:5" x14ac:dyDescent="0.3">
      <c r="A600" s="1">
        <f t="shared" si="29"/>
        <v>44064</v>
      </c>
      <c r="B600">
        <v>30028</v>
      </c>
      <c r="C600">
        <v>100042</v>
      </c>
      <c r="D600" s="3">
        <f t="shared" si="27"/>
        <v>130070</v>
      </c>
      <c r="E600" s="1">
        <f t="shared" si="28"/>
        <v>44057</v>
      </c>
    </row>
    <row r="601" spans="1:5" x14ac:dyDescent="0.3">
      <c r="A601" s="1">
        <f t="shared" si="29"/>
        <v>44065</v>
      </c>
      <c r="B601">
        <v>30092</v>
      </c>
      <c r="C601">
        <v>100622</v>
      </c>
      <c r="D601" s="3">
        <f t="shared" si="27"/>
        <v>130714</v>
      </c>
      <c r="E601" s="1">
        <f t="shared" si="28"/>
        <v>44058</v>
      </c>
    </row>
    <row r="602" spans="1:5" x14ac:dyDescent="0.3">
      <c r="A602" s="1">
        <f t="shared" si="29"/>
        <v>44066</v>
      </c>
      <c r="B602">
        <v>30059</v>
      </c>
      <c r="C602">
        <v>100026</v>
      </c>
      <c r="D602" s="3">
        <f t="shared" si="27"/>
        <v>130085</v>
      </c>
      <c r="E602" s="1">
        <f t="shared" si="28"/>
        <v>44059</v>
      </c>
    </row>
    <row r="603" spans="1:5" x14ac:dyDescent="0.3">
      <c r="A603" s="1">
        <f t="shared" si="29"/>
        <v>44067</v>
      </c>
      <c r="B603">
        <v>30036</v>
      </c>
      <c r="C603">
        <v>100894</v>
      </c>
      <c r="D603" s="3">
        <f t="shared" si="27"/>
        <v>130930</v>
      </c>
      <c r="E603" s="1">
        <f t="shared" si="28"/>
        <v>44060</v>
      </c>
    </row>
    <row r="604" spans="1:5" x14ac:dyDescent="0.3">
      <c r="A604" s="1">
        <f t="shared" si="29"/>
        <v>44068</v>
      </c>
      <c r="B604">
        <v>30089</v>
      </c>
      <c r="C604">
        <v>100964</v>
      </c>
      <c r="D604" s="3">
        <f t="shared" si="27"/>
        <v>131053</v>
      </c>
      <c r="E604" s="1">
        <f t="shared" si="28"/>
        <v>44061</v>
      </c>
    </row>
    <row r="605" spans="1:5" x14ac:dyDescent="0.3">
      <c r="A605" s="1">
        <f t="shared" si="29"/>
        <v>44069</v>
      </c>
      <c r="B605">
        <v>30053</v>
      </c>
      <c r="C605">
        <v>100593</v>
      </c>
      <c r="D605" s="3">
        <f t="shared" si="27"/>
        <v>130646</v>
      </c>
      <c r="E605" s="1">
        <f t="shared" si="28"/>
        <v>44062</v>
      </c>
    </row>
    <row r="606" spans="1:5" x14ac:dyDescent="0.3">
      <c r="A606" s="1">
        <f t="shared" si="29"/>
        <v>44070</v>
      </c>
      <c r="B606">
        <v>30021</v>
      </c>
      <c r="C606">
        <v>100036</v>
      </c>
      <c r="D606" s="3">
        <f t="shared" si="27"/>
        <v>130057</v>
      </c>
      <c r="E606" s="1">
        <f t="shared" si="28"/>
        <v>44063</v>
      </c>
    </row>
    <row r="607" spans="1:5" x14ac:dyDescent="0.3">
      <c r="A607" s="1">
        <f t="shared" si="29"/>
        <v>44071</v>
      </c>
      <c r="B607">
        <v>30084</v>
      </c>
      <c r="C607">
        <v>100935</v>
      </c>
      <c r="D607" s="3">
        <f t="shared" si="27"/>
        <v>131019</v>
      </c>
      <c r="E607" s="1">
        <f t="shared" si="28"/>
        <v>44064</v>
      </c>
    </row>
    <row r="608" spans="1:5" x14ac:dyDescent="0.3">
      <c r="A608" s="1">
        <f t="shared" si="29"/>
        <v>44072</v>
      </c>
      <c r="B608">
        <v>30012</v>
      </c>
      <c r="C608">
        <v>100759</v>
      </c>
      <c r="D608" s="3">
        <f t="shared" si="27"/>
        <v>130771</v>
      </c>
      <c r="E608" s="1">
        <f t="shared" si="28"/>
        <v>44065</v>
      </c>
    </row>
    <row r="609" spans="1:5" x14ac:dyDescent="0.3">
      <c r="A609" s="1">
        <f t="shared" si="29"/>
        <v>44073</v>
      </c>
      <c r="B609">
        <v>30055</v>
      </c>
      <c r="C609">
        <v>100976</v>
      </c>
      <c r="D609" s="3">
        <f t="shared" si="27"/>
        <v>131031</v>
      </c>
      <c r="E609" s="1">
        <f t="shared" si="28"/>
        <v>44066</v>
      </c>
    </row>
    <row r="610" spans="1:5" x14ac:dyDescent="0.3">
      <c r="A610" s="1">
        <f t="shared" si="29"/>
        <v>44074</v>
      </c>
      <c r="B610">
        <v>30072</v>
      </c>
      <c r="C610">
        <v>100607</v>
      </c>
      <c r="D610" s="3">
        <f t="shared" si="27"/>
        <v>130679</v>
      </c>
      <c r="E610" s="1">
        <f t="shared" si="28"/>
        <v>44067</v>
      </c>
    </row>
    <row r="611" spans="1:5" x14ac:dyDescent="0.3">
      <c r="A611" s="1">
        <f t="shared" si="29"/>
        <v>44075</v>
      </c>
      <c r="B611">
        <v>30082</v>
      </c>
      <c r="C611">
        <v>100606</v>
      </c>
      <c r="D611" s="3">
        <f t="shared" si="27"/>
        <v>130688</v>
      </c>
      <c r="E611" s="1">
        <f t="shared" si="28"/>
        <v>44068</v>
      </c>
    </row>
    <row r="612" spans="1:5" x14ac:dyDescent="0.3">
      <c r="A612" s="1">
        <f t="shared" si="29"/>
        <v>44076</v>
      </c>
      <c r="B612">
        <v>30014</v>
      </c>
      <c r="C612">
        <v>100367</v>
      </c>
      <c r="D612" s="3">
        <f t="shared" si="27"/>
        <v>130381</v>
      </c>
      <c r="E612" s="1">
        <f t="shared" si="28"/>
        <v>44069</v>
      </c>
    </row>
    <row r="613" spans="1:5" x14ac:dyDescent="0.3">
      <c r="A613" s="1">
        <f t="shared" si="29"/>
        <v>44077</v>
      </c>
      <c r="B613">
        <v>30049</v>
      </c>
      <c r="C613">
        <v>100159</v>
      </c>
      <c r="D613" s="3">
        <f t="shared" si="27"/>
        <v>130208</v>
      </c>
      <c r="E613" s="1">
        <f t="shared" si="28"/>
        <v>44070</v>
      </c>
    </row>
    <row r="614" spans="1:5" x14ac:dyDescent="0.3">
      <c r="A614" s="1">
        <f t="shared" si="29"/>
        <v>44078</v>
      </c>
      <c r="B614">
        <v>30020</v>
      </c>
      <c r="C614">
        <v>100594</v>
      </c>
      <c r="D614" s="3">
        <f t="shared" si="27"/>
        <v>130614</v>
      </c>
      <c r="E614" s="1">
        <f t="shared" si="28"/>
        <v>44071</v>
      </c>
    </row>
    <row r="615" spans="1:5" x14ac:dyDescent="0.3">
      <c r="A615" s="1">
        <f t="shared" si="29"/>
        <v>44079</v>
      </c>
      <c r="B615">
        <v>30075</v>
      </c>
      <c r="C615">
        <v>100323</v>
      </c>
      <c r="D615" s="3">
        <f t="shared" si="27"/>
        <v>130398</v>
      </c>
      <c r="E615" s="1">
        <f t="shared" si="28"/>
        <v>44072</v>
      </c>
    </row>
    <row r="616" spans="1:5" x14ac:dyDescent="0.3">
      <c r="A616" s="1">
        <f t="shared" si="29"/>
        <v>44080</v>
      </c>
      <c r="B616">
        <v>30065</v>
      </c>
      <c r="C616">
        <v>100778</v>
      </c>
      <c r="D616" s="3">
        <f t="shared" si="27"/>
        <v>130843</v>
      </c>
      <c r="E616" s="1">
        <f t="shared" si="28"/>
        <v>44073</v>
      </c>
    </row>
    <row r="617" spans="1:5" x14ac:dyDescent="0.3">
      <c r="A617" s="1">
        <f t="shared" si="29"/>
        <v>44081</v>
      </c>
      <c r="B617">
        <v>30024</v>
      </c>
      <c r="C617">
        <v>100089</v>
      </c>
      <c r="D617" s="3">
        <f t="shared" si="27"/>
        <v>130113</v>
      </c>
      <c r="E617" s="1">
        <f t="shared" si="28"/>
        <v>44074</v>
      </c>
    </row>
    <row r="618" spans="1:5" x14ac:dyDescent="0.3">
      <c r="A618" s="1">
        <f t="shared" si="29"/>
        <v>44082</v>
      </c>
      <c r="B618">
        <v>30050</v>
      </c>
      <c r="C618">
        <v>100303</v>
      </c>
      <c r="D618" s="3">
        <f t="shared" si="27"/>
        <v>130353</v>
      </c>
      <c r="E618" s="1">
        <f t="shared" si="28"/>
        <v>44075</v>
      </c>
    </row>
    <row r="619" spans="1:5" x14ac:dyDescent="0.3">
      <c r="A619" s="1">
        <f t="shared" si="29"/>
        <v>44083</v>
      </c>
      <c r="B619">
        <v>30100</v>
      </c>
      <c r="C619">
        <v>100128</v>
      </c>
      <c r="D619" s="3">
        <f t="shared" si="27"/>
        <v>130228</v>
      </c>
      <c r="E619" s="1">
        <f t="shared" si="28"/>
        <v>44076</v>
      </c>
    </row>
    <row r="620" spans="1:5" x14ac:dyDescent="0.3">
      <c r="A620" s="1">
        <f t="shared" si="29"/>
        <v>44084</v>
      </c>
      <c r="B620">
        <v>30077</v>
      </c>
      <c r="C620">
        <v>100816</v>
      </c>
      <c r="D620" s="3">
        <f t="shared" si="27"/>
        <v>130893</v>
      </c>
      <c r="E620" s="1">
        <f t="shared" si="28"/>
        <v>44077</v>
      </c>
    </row>
    <row r="621" spans="1:5" x14ac:dyDescent="0.3">
      <c r="A621" s="1">
        <f t="shared" si="29"/>
        <v>44085</v>
      </c>
      <c r="B621">
        <v>30010</v>
      </c>
      <c r="C621">
        <v>100252</v>
      </c>
      <c r="D621" s="3">
        <f t="shared" si="27"/>
        <v>130262</v>
      </c>
      <c r="E621" s="1">
        <f t="shared" si="28"/>
        <v>44078</v>
      </c>
    </row>
    <row r="622" spans="1:5" x14ac:dyDescent="0.3">
      <c r="A622" s="1">
        <f t="shared" si="29"/>
        <v>44086</v>
      </c>
      <c r="B622">
        <v>44743</v>
      </c>
      <c r="C622">
        <v>100885</v>
      </c>
      <c r="D622" s="3">
        <f t="shared" si="27"/>
        <v>145628</v>
      </c>
      <c r="E622" s="1">
        <f t="shared" si="28"/>
        <v>44079</v>
      </c>
    </row>
    <row r="623" spans="1:5" x14ac:dyDescent="0.3">
      <c r="A623" s="1">
        <f t="shared" si="29"/>
        <v>44087</v>
      </c>
      <c r="B623">
        <v>30011</v>
      </c>
      <c r="C623">
        <v>100756</v>
      </c>
      <c r="D623" s="3">
        <f t="shared" si="27"/>
        <v>130767</v>
      </c>
      <c r="E623" s="1">
        <f t="shared" si="28"/>
        <v>44080</v>
      </c>
    </row>
    <row r="624" spans="1:5" x14ac:dyDescent="0.3">
      <c r="A624" s="1">
        <f t="shared" si="29"/>
        <v>44088</v>
      </c>
      <c r="B624">
        <v>30045</v>
      </c>
      <c r="C624">
        <v>100009</v>
      </c>
      <c r="D624" s="3">
        <f t="shared" si="27"/>
        <v>130054</v>
      </c>
      <c r="E624" s="1">
        <f t="shared" si="28"/>
        <v>44081</v>
      </c>
    </row>
    <row r="625" spans="1:5" x14ac:dyDescent="0.3">
      <c r="A625" s="1">
        <f t="shared" si="29"/>
        <v>44089</v>
      </c>
      <c r="B625">
        <v>30042</v>
      </c>
      <c r="C625">
        <v>100063</v>
      </c>
      <c r="D625" s="3">
        <f t="shared" si="27"/>
        <v>130105</v>
      </c>
      <c r="E625" s="1">
        <f t="shared" si="28"/>
        <v>44082</v>
      </c>
    </row>
    <row r="626" spans="1:5" x14ac:dyDescent="0.3">
      <c r="A626" s="1">
        <f t="shared" si="29"/>
        <v>44090</v>
      </c>
      <c r="B626">
        <v>30071</v>
      </c>
      <c r="C626">
        <v>100452</v>
      </c>
      <c r="D626" s="3">
        <f t="shared" si="27"/>
        <v>130523</v>
      </c>
      <c r="E626" s="1">
        <f t="shared" si="28"/>
        <v>44083</v>
      </c>
    </row>
    <row r="627" spans="1:5" x14ac:dyDescent="0.3">
      <c r="A627" s="1">
        <f t="shared" si="29"/>
        <v>44091</v>
      </c>
      <c r="B627">
        <v>30073</v>
      </c>
      <c r="C627">
        <v>100693</v>
      </c>
      <c r="D627" s="3">
        <f t="shared" si="27"/>
        <v>130766</v>
      </c>
      <c r="E627" s="1">
        <f t="shared" si="28"/>
        <v>44084</v>
      </c>
    </row>
    <row r="628" spans="1:5" x14ac:dyDescent="0.3">
      <c r="A628" s="1">
        <f t="shared" si="29"/>
        <v>44092</v>
      </c>
      <c r="B628">
        <v>30069</v>
      </c>
      <c r="C628">
        <v>100913</v>
      </c>
      <c r="D628" s="3">
        <f t="shared" si="27"/>
        <v>130982</v>
      </c>
      <c r="E628" s="1">
        <f t="shared" si="28"/>
        <v>44085</v>
      </c>
    </row>
    <row r="629" spans="1:5" x14ac:dyDescent="0.3">
      <c r="A629" s="1">
        <f t="shared" si="29"/>
        <v>44093</v>
      </c>
      <c r="B629">
        <v>30011</v>
      </c>
      <c r="C629">
        <v>100797</v>
      </c>
      <c r="D629" s="3">
        <f t="shared" si="27"/>
        <v>130808</v>
      </c>
      <c r="E629" s="1">
        <f t="shared" si="28"/>
        <v>44086</v>
      </c>
    </row>
    <row r="630" spans="1:5" x14ac:dyDescent="0.3">
      <c r="A630" s="1">
        <f t="shared" si="29"/>
        <v>44094</v>
      </c>
      <c r="B630">
        <v>30032</v>
      </c>
      <c r="C630">
        <v>100176</v>
      </c>
      <c r="D630" s="3">
        <f t="shared" si="27"/>
        <v>130208</v>
      </c>
      <c r="E630" s="1">
        <f t="shared" si="28"/>
        <v>44087</v>
      </c>
    </row>
    <row r="631" spans="1:5" x14ac:dyDescent="0.3">
      <c r="A631" s="1">
        <f t="shared" si="29"/>
        <v>44095</v>
      </c>
      <c r="B631">
        <v>30043</v>
      </c>
      <c r="C631">
        <v>100912</v>
      </c>
      <c r="D631" s="3">
        <f t="shared" si="27"/>
        <v>130955</v>
      </c>
      <c r="E631" s="1">
        <f t="shared" si="28"/>
        <v>44088</v>
      </c>
    </row>
    <row r="632" spans="1:5" x14ac:dyDescent="0.3">
      <c r="A632" s="1">
        <f t="shared" si="29"/>
        <v>44096</v>
      </c>
      <c r="B632">
        <v>30000</v>
      </c>
      <c r="C632">
        <v>100868</v>
      </c>
      <c r="D632" s="3">
        <f t="shared" si="27"/>
        <v>130868</v>
      </c>
      <c r="E632" s="1">
        <f t="shared" si="28"/>
        <v>44089</v>
      </c>
    </row>
    <row r="633" spans="1:5" x14ac:dyDescent="0.3">
      <c r="A633" s="1">
        <f t="shared" si="29"/>
        <v>44097</v>
      </c>
      <c r="B633">
        <v>30007</v>
      </c>
      <c r="C633">
        <v>100149</v>
      </c>
      <c r="D633" s="3">
        <f t="shared" si="27"/>
        <v>130156</v>
      </c>
      <c r="E633" s="1">
        <f t="shared" si="28"/>
        <v>44090</v>
      </c>
    </row>
    <row r="634" spans="1:5" x14ac:dyDescent="0.3">
      <c r="A634" s="1">
        <f t="shared" si="29"/>
        <v>44098</v>
      </c>
      <c r="B634">
        <v>30014</v>
      </c>
      <c r="C634">
        <v>100808</v>
      </c>
      <c r="D634" s="3">
        <f t="shared" si="27"/>
        <v>130822</v>
      </c>
      <c r="E634" s="1">
        <f t="shared" si="28"/>
        <v>44091</v>
      </c>
    </row>
    <row r="635" spans="1:5" x14ac:dyDescent="0.3">
      <c r="A635" s="1">
        <f t="shared" si="29"/>
        <v>44099</v>
      </c>
      <c r="B635">
        <v>30082</v>
      </c>
      <c r="C635">
        <v>100073</v>
      </c>
      <c r="D635" s="3">
        <f t="shared" si="27"/>
        <v>130155</v>
      </c>
      <c r="E635" s="1">
        <f t="shared" si="28"/>
        <v>44092</v>
      </c>
    </row>
    <row r="636" spans="1:5" x14ac:dyDescent="0.3">
      <c r="A636" s="1">
        <f t="shared" si="29"/>
        <v>44100</v>
      </c>
      <c r="B636">
        <v>30094</v>
      </c>
      <c r="C636">
        <v>100611</v>
      </c>
      <c r="D636" s="3">
        <f t="shared" si="27"/>
        <v>130705</v>
      </c>
      <c r="E636" s="1">
        <f t="shared" si="28"/>
        <v>44093</v>
      </c>
    </row>
    <row r="637" spans="1:5" x14ac:dyDescent="0.3">
      <c r="A637" s="1">
        <f t="shared" si="29"/>
        <v>44101</v>
      </c>
      <c r="B637">
        <v>30061</v>
      </c>
      <c r="C637">
        <v>100508</v>
      </c>
      <c r="D637" s="3">
        <f t="shared" si="27"/>
        <v>130569</v>
      </c>
      <c r="E637" s="1">
        <f t="shared" si="28"/>
        <v>44094</v>
      </c>
    </row>
    <row r="638" spans="1:5" x14ac:dyDescent="0.3">
      <c r="A638" s="1">
        <f t="shared" si="29"/>
        <v>44102</v>
      </c>
      <c r="B638">
        <v>30092</v>
      </c>
      <c r="C638">
        <v>100706</v>
      </c>
      <c r="D638" s="3">
        <f t="shared" si="27"/>
        <v>130798</v>
      </c>
      <c r="E638" s="1">
        <f t="shared" si="28"/>
        <v>44095</v>
      </c>
    </row>
    <row r="639" spans="1:5" x14ac:dyDescent="0.3">
      <c r="A639" s="1">
        <f t="shared" si="29"/>
        <v>44103</v>
      </c>
      <c r="B639">
        <v>30079</v>
      </c>
      <c r="C639">
        <v>100231</v>
      </c>
      <c r="D639" s="3">
        <f t="shared" si="27"/>
        <v>130310</v>
      </c>
      <c r="E639" s="1">
        <f t="shared" si="28"/>
        <v>44096</v>
      </c>
    </row>
    <row r="640" spans="1:5" x14ac:dyDescent="0.3">
      <c r="A640" s="1">
        <f t="shared" si="29"/>
        <v>44104</v>
      </c>
      <c r="B640">
        <v>30028</v>
      </c>
      <c r="C640">
        <v>100732</v>
      </c>
      <c r="D640" s="3">
        <f t="shared" si="27"/>
        <v>130760</v>
      </c>
      <c r="E640" s="1">
        <f t="shared" si="28"/>
        <v>44097</v>
      </c>
    </row>
    <row r="641" spans="1:5" x14ac:dyDescent="0.3">
      <c r="A641" s="1">
        <f t="shared" si="29"/>
        <v>44105</v>
      </c>
      <c r="B641">
        <v>30078</v>
      </c>
      <c r="C641">
        <v>100767</v>
      </c>
      <c r="D641" s="3">
        <f t="shared" si="27"/>
        <v>130845</v>
      </c>
      <c r="E641" s="1">
        <f t="shared" si="28"/>
        <v>44098</v>
      </c>
    </row>
    <row r="642" spans="1:5" x14ac:dyDescent="0.3">
      <c r="A642" s="1">
        <f t="shared" si="29"/>
        <v>44106</v>
      </c>
      <c r="B642">
        <v>30017</v>
      </c>
      <c r="C642">
        <v>100398</v>
      </c>
      <c r="D642" s="3">
        <f t="shared" si="27"/>
        <v>130415</v>
      </c>
      <c r="E642" s="1">
        <f t="shared" si="28"/>
        <v>44099</v>
      </c>
    </row>
    <row r="643" spans="1:5" x14ac:dyDescent="0.3">
      <c r="A643" s="1">
        <f t="shared" si="29"/>
        <v>44107</v>
      </c>
      <c r="B643">
        <v>30026</v>
      </c>
      <c r="C643">
        <v>100569</v>
      </c>
      <c r="D643" s="3">
        <f t="shared" ref="D643:D706" si="30">SUM(B643:C643)</f>
        <v>130595</v>
      </c>
      <c r="E643" s="1">
        <f t="shared" ref="E643:E706" si="31">A643-7</f>
        <v>44100</v>
      </c>
    </row>
    <row r="644" spans="1:5" x14ac:dyDescent="0.3">
      <c r="A644" s="1">
        <f t="shared" ref="A644:A707" si="32">A643+1</f>
        <v>44108</v>
      </c>
      <c r="B644">
        <v>30067</v>
      </c>
      <c r="C644">
        <v>100204</v>
      </c>
      <c r="D644" s="3">
        <f t="shared" si="30"/>
        <v>130271</v>
      </c>
      <c r="E644" s="1">
        <f t="shared" si="31"/>
        <v>44101</v>
      </c>
    </row>
    <row r="645" spans="1:5" x14ac:dyDescent="0.3">
      <c r="A645" s="1">
        <f t="shared" si="32"/>
        <v>44109</v>
      </c>
      <c r="B645">
        <v>30058</v>
      </c>
      <c r="C645">
        <v>100165</v>
      </c>
      <c r="D645" s="3">
        <f t="shared" si="30"/>
        <v>130223</v>
      </c>
      <c r="E645" s="1">
        <f t="shared" si="31"/>
        <v>44102</v>
      </c>
    </row>
    <row r="646" spans="1:5" x14ac:dyDescent="0.3">
      <c r="A646" s="1">
        <f t="shared" si="32"/>
        <v>44110</v>
      </c>
      <c r="B646">
        <v>30076</v>
      </c>
      <c r="C646">
        <v>100468</v>
      </c>
      <c r="D646" s="3">
        <f t="shared" si="30"/>
        <v>130544</v>
      </c>
      <c r="E646" s="1">
        <f t="shared" si="31"/>
        <v>44103</v>
      </c>
    </row>
    <row r="647" spans="1:5" x14ac:dyDescent="0.3">
      <c r="A647" s="1">
        <f t="shared" si="32"/>
        <v>44111</v>
      </c>
      <c r="B647">
        <v>30046</v>
      </c>
      <c r="C647">
        <v>100541</v>
      </c>
      <c r="D647" s="3">
        <f t="shared" si="30"/>
        <v>130587</v>
      </c>
      <c r="E647" s="1">
        <f t="shared" si="31"/>
        <v>44104</v>
      </c>
    </row>
    <row r="648" spans="1:5" x14ac:dyDescent="0.3">
      <c r="A648" s="1">
        <f t="shared" si="32"/>
        <v>44112</v>
      </c>
      <c r="B648">
        <v>30005</v>
      </c>
      <c r="C648">
        <v>100400</v>
      </c>
      <c r="D648" s="3">
        <f t="shared" si="30"/>
        <v>130405</v>
      </c>
      <c r="E648" s="1">
        <f t="shared" si="31"/>
        <v>44105</v>
      </c>
    </row>
    <row r="649" spans="1:5" x14ac:dyDescent="0.3">
      <c r="A649" s="1">
        <f t="shared" si="32"/>
        <v>44113</v>
      </c>
      <c r="B649">
        <v>30036</v>
      </c>
      <c r="C649">
        <v>100838</v>
      </c>
      <c r="D649" s="3">
        <f t="shared" si="30"/>
        <v>130874</v>
      </c>
      <c r="E649" s="1">
        <f t="shared" si="31"/>
        <v>44106</v>
      </c>
    </row>
    <row r="650" spans="1:5" x14ac:dyDescent="0.3">
      <c r="A650" s="1">
        <f t="shared" si="32"/>
        <v>44114</v>
      </c>
      <c r="B650">
        <v>30015</v>
      </c>
      <c r="C650">
        <v>100147</v>
      </c>
      <c r="D650" s="3">
        <f t="shared" si="30"/>
        <v>130162</v>
      </c>
      <c r="E650" s="1">
        <f t="shared" si="31"/>
        <v>44107</v>
      </c>
    </row>
    <row r="651" spans="1:5" x14ac:dyDescent="0.3">
      <c r="A651" s="1">
        <f t="shared" si="32"/>
        <v>44115</v>
      </c>
      <c r="B651">
        <v>30047</v>
      </c>
      <c r="C651">
        <v>100955</v>
      </c>
      <c r="D651" s="3">
        <f t="shared" si="30"/>
        <v>131002</v>
      </c>
      <c r="E651" s="1">
        <f t="shared" si="31"/>
        <v>44108</v>
      </c>
    </row>
    <row r="652" spans="1:5" x14ac:dyDescent="0.3">
      <c r="A652" s="1">
        <f t="shared" si="32"/>
        <v>44116</v>
      </c>
      <c r="B652">
        <v>30043</v>
      </c>
      <c r="C652">
        <v>100024</v>
      </c>
      <c r="D652" s="3">
        <f t="shared" si="30"/>
        <v>130067</v>
      </c>
      <c r="E652" s="1">
        <f t="shared" si="31"/>
        <v>44109</v>
      </c>
    </row>
    <row r="653" spans="1:5" x14ac:dyDescent="0.3">
      <c r="A653" s="1">
        <f t="shared" si="32"/>
        <v>44117</v>
      </c>
      <c r="B653">
        <v>30092</v>
      </c>
      <c r="C653">
        <v>100770</v>
      </c>
      <c r="D653" s="3">
        <f t="shared" si="30"/>
        <v>130862</v>
      </c>
      <c r="E653" s="1">
        <f t="shared" si="31"/>
        <v>44110</v>
      </c>
    </row>
    <row r="654" spans="1:5" x14ac:dyDescent="0.3">
      <c r="A654" s="1">
        <f t="shared" si="32"/>
        <v>44118</v>
      </c>
      <c r="B654">
        <v>30077</v>
      </c>
      <c r="C654">
        <v>100113</v>
      </c>
      <c r="D654" s="3">
        <f t="shared" si="30"/>
        <v>130190</v>
      </c>
      <c r="E654" s="1">
        <f t="shared" si="31"/>
        <v>44111</v>
      </c>
    </row>
    <row r="655" spans="1:5" x14ac:dyDescent="0.3">
      <c r="A655" s="1">
        <f t="shared" si="32"/>
        <v>44119</v>
      </c>
      <c r="B655">
        <v>30034</v>
      </c>
      <c r="C655">
        <v>100433</v>
      </c>
      <c r="D655" s="3">
        <f t="shared" si="30"/>
        <v>130467</v>
      </c>
      <c r="E655" s="1">
        <f t="shared" si="31"/>
        <v>44112</v>
      </c>
    </row>
    <row r="656" spans="1:5" x14ac:dyDescent="0.3">
      <c r="A656" s="1">
        <f t="shared" si="32"/>
        <v>44120</v>
      </c>
      <c r="B656">
        <v>30095</v>
      </c>
      <c r="C656">
        <v>100001</v>
      </c>
      <c r="D656" s="3">
        <f t="shared" si="30"/>
        <v>130096</v>
      </c>
      <c r="E656" s="1">
        <f t="shared" si="31"/>
        <v>44113</v>
      </c>
    </row>
    <row r="657" spans="1:5" x14ac:dyDescent="0.3">
      <c r="A657" s="1">
        <f t="shared" si="32"/>
        <v>44121</v>
      </c>
      <c r="B657">
        <v>30036</v>
      </c>
      <c r="C657">
        <v>100220</v>
      </c>
      <c r="D657" s="3">
        <f t="shared" si="30"/>
        <v>130256</v>
      </c>
      <c r="E657" s="1">
        <f t="shared" si="31"/>
        <v>44114</v>
      </c>
    </row>
    <row r="658" spans="1:5" x14ac:dyDescent="0.3">
      <c r="A658" s="1">
        <f t="shared" si="32"/>
        <v>44122</v>
      </c>
      <c r="B658">
        <v>30032</v>
      </c>
      <c r="C658">
        <v>100959</v>
      </c>
      <c r="D658" s="3">
        <f t="shared" si="30"/>
        <v>130991</v>
      </c>
      <c r="E658" s="1">
        <f t="shared" si="31"/>
        <v>44115</v>
      </c>
    </row>
    <row r="659" spans="1:5" x14ac:dyDescent="0.3">
      <c r="A659" s="1">
        <f t="shared" si="32"/>
        <v>44123</v>
      </c>
      <c r="B659">
        <v>30078</v>
      </c>
      <c r="C659">
        <v>100986</v>
      </c>
      <c r="D659" s="3">
        <f t="shared" si="30"/>
        <v>131064</v>
      </c>
      <c r="E659" s="1">
        <f t="shared" si="31"/>
        <v>44116</v>
      </c>
    </row>
    <row r="660" spans="1:5" x14ac:dyDescent="0.3">
      <c r="A660" s="1">
        <f t="shared" si="32"/>
        <v>44124</v>
      </c>
      <c r="B660">
        <v>30016</v>
      </c>
      <c r="C660">
        <v>100378</v>
      </c>
      <c r="D660" s="3">
        <f t="shared" si="30"/>
        <v>130394</v>
      </c>
      <c r="E660" s="1">
        <f t="shared" si="31"/>
        <v>44117</v>
      </c>
    </row>
    <row r="661" spans="1:5" x14ac:dyDescent="0.3">
      <c r="A661" s="1">
        <f t="shared" si="32"/>
        <v>44125</v>
      </c>
      <c r="B661">
        <v>30006</v>
      </c>
      <c r="C661">
        <v>100731</v>
      </c>
      <c r="D661" s="3">
        <f t="shared" si="30"/>
        <v>130737</v>
      </c>
      <c r="E661" s="1">
        <f t="shared" si="31"/>
        <v>44118</v>
      </c>
    </row>
    <row r="662" spans="1:5" x14ac:dyDescent="0.3">
      <c r="A662" s="1">
        <f t="shared" si="32"/>
        <v>44126</v>
      </c>
      <c r="B662">
        <v>30047</v>
      </c>
      <c r="C662">
        <v>100224</v>
      </c>
      <c r="D662" s="3">
        <f t="shared" si="30"/>
        <v>130271</v>
      </c>
      <c r="E662" s="1">
        <f t="shared" si="31"/>
        <v>44119</v>
      </c>
    </row>
    <row r="663" spans="1:5" x14ac:dyDescent="0.3">
      <c r="A663" s="1">
        <f t="shared" si="32"/>
        <v>44127</v>
      </c>
      <c r="B663">
        <v>30035</v>
      </c>
      <c r="C663">
        <v>100645</v>
      </c>
      <c r="D663" s="3">
        <f t="shared" si="30"/>
        <v>130680</v>
      </c>
      <c r="E663" s="1">
        <f t="shared" si="31"/>
        <v>44120</v>
      </c>
    </row>
    <row r="664" spans="1:5" x14ac:dyDescent="0.3">
      <c r="A664" s="1">
        <f t="shared" si="32"/>
        <v>44128</v>
      </c>
      <c r="B664">
        <v>30043</v>
      </c>
      <c r="C664">
        <v>100580</v>
      </c>
      <c r="D664" s="3">
        <f t="shared" si="30"/>
        <v>130623</v>
      </c>
      <c r="E664" s="1">
        <f t="shared" si="31"/>
        <v>44121</v>
      </c>
    </row>
    <row r="665" spans="1:5" x14ac:dyDescent="0.3">
      <c r="A665" s="1">
        <f t="shared" si="32"/>
        <v>44129</v>
      </c>
      <c r="B665">
        <v>30076</v>
      </c>
      <c r="C665">
        <v>100405</v>
      </c>
      <c r="D665" s="3">
        <f t="shared" si="30"/>
        <v>130481</v>
      </c>
      <c r="E665" s="1">
        <f t="shared" si="31"/>
        <v>44122</v>
      </c>
    </row>
    <row r="666" spans="1:5" x14ac:dyDescent="0.3">
      <c r="A666" s="1">
        <f t="shared" si="32"/>
        <v>44130</v>
      </c>
      <c r="B666">
        <v>30033</v>
      </c>
      <c r="C666">
        <v>100616</v>
      </c>
      <c r="D666" s="3">
        <f t="shared" si="30"/>
        <v>130649</v>
      </c>
      <c r="E666" s="1">
        <f t="shared" si="31"/>
        <v>44123</v>
      </c>
    </row>
    <row r="667" spans="1:5" x14ac:dyDescent="0.3">
      <c r="A667" s="1">
        <f t="shared" si="32"/>
        <v>44131</v>
      </c>
      <c r="B667">
        <v>30089</v>
      </c>
      <c r="C667">
        <v>100000</v>
      </c>
      <c r="D667" s="3">
        <f t="shared" si="30"/>
        <v>130089</v>
      </c>
      <c r="E667" s="1">
        <f t="shared" si="31"/>
        <v>44124</v>
      </c>
    </row>
    <row r="668" spans="1:5" x14ac:dyDescent="0.3">
      <c r="A668" s="1">
        <f t="shared" si="32"/>
        <v>44132</v>
      </c>
      <c r="B668">
        <v>30046</v>
      </c>
      <c r="C668">
        <v>100395</v>
      </c>
      <c r="D668" s="3">
        <f t="shared" si="30"/>
        <v>130441</v>
      </c>
      <c r="E668" s="1">
        <f t="shared" si="31"/>
        <v>44125</v>
      </c>
    </row>
    <row r="669" spans="1:5" x14ac:dyDescent="0.3">
      <c r="A669" s="1">
        <f t="shared" si="32"/>
        <v>44133</v>
      </c>
      <c r="B669">
        <v>30028</v>
      </c>
      <c r="C669">
        <v>100425</v>
      </c>
      <c r="D669" s="3">
        <f t="shared" si="30"/>
        <v>130453</v>
      </c>
      <c r="E669" s="1">
        <f t="shared" si="31"/>
        <v>44126</v>
      </c>
    </row>
    <row r="670" spans="1:5" x14ac:dyDescent="0.3">
      <c r="A670" s="1">
        <f t="shared" si="32"/>
        <v>44134</v>
      </c>
      <c r="B670">
        <v>30011</v>
      </c>
      <c r="C670">
        <v>100444</v>
      </c>
      <c r="D670" s="3">
        <f t="shared" si="30"/>
        <v>130455</v>
      </c>
      <c r="E670" s="1">
        <f t="shared" si="31"/>
        <v>44127</v>
      </c>
    </row>
    <row r="671" spans="1:5" x14ac:dyDescent="0.3">
      <c r="A671" s="1">
        <f t="shared" si="32"/>
        <v>44135</v>
      </c>
      <c r="B671">
        <v>30075</v>
      </c>
      <c r="C671">
        <v>100071</v>
      </c>
      <c r="D671" s="3">
        <f t="shared" si="30"/>
        <v>130146</v>
      </c>
      <c r="E671" s="1">
        <f t="shared" si="31"/>
        <v>44128</v>
      </c>
    </row>
    <row r="672" spans="1:5" x14ac:dyDescent="0.3">
      <c r="A672" s="1">
        <f t="shared" si="32"/>
        <v>44136</v>
      </c>
      <c r="B672">
        <v>30092</v>
      </c>
      <c r="C672">
        <v>100125</v>
      </c>
      <c r="D672" s="3">
        <f t="shared" si="30"/>
        <v>130217</v>
      </c>
      <c r="E672" s="1">
        <f t="shared" si="31"/>
        <v>44129</v>
      </c>
    </row>
    <row r="673" spans="1:5" x14ac:dyDescent="0.3">
      <c r="A673" s="1">
        <f t="shared" si="32"/>
        <v>44137</v>
      </c>
      <c r="B673">
        <v>30078</v>
      </c>
      <c r="C673">
        <v>100953</v>
      </c>
      <c r="D673" s="3">
        <f t="shared" si="30"/>
        <v>131031</v>
      </c>
      <c r="E673" s="1">
        <f t="shared" si="31"/>
        <v>44130</v>
      </c>
    </row>
    <row r="674" spans="1:5" x14ac:dyDescent="0.3">
      <c r="A674" s="1">
        <f t="shared" si="32"/>
        <v>44138</v>
      </c>
      <c r="B674">
        <v>30093</v>
      </c>
      <c r="C674">
        <v>100230</v>
      </c>
      <c r="D674" s="3">
        <f t="shared" si="30"/>
        <v>130323</v>
      </c>
      <c r="E674" s="1">
        <f t="shared" si="31"/>
        <v>44131</v>
      </c>
    </row>
    <row r="675" spans="1:5" x14ac:dyDescent="0.3">
      <c r="A675" s="1">
        <f t="shared" si="32"/>
        <v>44139</v>
      </c>
      <c r="B675">
        <v>30086</v>
      </c>
      <c r="C675">
        <v>100299</v>
      </c>
      <c r="D675" s="3">
        <f t="shared" si="30"/>
        <v>130385</v>
      </c>
      <c r="E675" s="1">
        <f t="shared" si="31"/>
        <v>44132</v>
      </c>
    </row>
    <row r="676" spans="1:5" x14ac:dyDescent="0.3">
      <c r="A676" s="1">
        <f t="shared" si="32"/>
        <v>44140</v>
      </c>
      <c r="B676">
        <v>30013</v>
      </c>
      <c r="C676">
        <v>100201</v>
      </c>
      <c r="D676" s="3">
        <f t="shared" si="30"/>
        <v>130214</v>
      </c>
      <c r="E676" s="1">
        <f t="shared" si="31"/>
        <v>44133</v>
      </c>
    </row>
    <row r="677" spans="1:5" x14ac:dyDescent="0.3">
      <c r="A677" s="1">
        <f t="shared" si="32"/>
        <v>44141</v>
      </c>
      <c r="B677">
        <v>30012</v>
      </c>
      <c r="C677">
        <v>100486</v>
      </c>
      <c r="D677" s="3">
        <f t="shared" si="30"/>
        <v>130498</v>
      </c>
      <c r="E677" s="1">
        <f t="shared" si="31"/>
        <v>44134</v>
      </c>
    </row>
    <row r="678" spans="1:5" x14ac:dyDescent="0.3">
      <c r="A678" s="1">
        <f t="shared" si="32"/>
        <v>44142</v>
      </c>
      <c r="B678">
        <v>30025</v>
      </c>
      <c r="C678">
        <v>100437</v>
      </c>
      <c r="D678" s="3">
        <f t="shared" si="30"/>
        <v>130462</v>
      </c>
      <c r="E678" s="1">
        <f t="shared" si="31"/>
        <v>44135</v>
      </c>
    </row>
    <row r="679" spans="1:5" x14ac:dyDescent="0.3">
      <c r="A679" s="1">
        <f t="shared" si="32"/>
        <v>44143</v>
      </c>
      <c r="B679">
        <v>30055</v>
      </c>
      <c r="C679">
        <v>100596</v>
      </c>
      <c r="D679" s="3">
        <f t="shared" si="30"/>
        <v>130651</v>
      </c>
      <c r="E679" s="1">
        <f t="shared" si="31"/>
        <v>44136</v>
      </c>
    </row>
    <row r="680" spans="1:5" x14ac:dyDescent="0.3">
      <c r="A680" s="1">
        <f t="shared" si="32"/>
        <v>44144</v>
      </c>
      <c r="B680">
        <v>30047</v>
      </c>
      <c r="C680">
        <v>100267</v>
      </c>
      <c r="D680" s="3">
        <f t="shared" si="30"/>
        <v>130314</v>
      </c>
      <c r="E680" s="1">
        <f t="shared" si="31"/>
        <v>44137</v>
      </c>
    </row>
    <row r="681" spans="1:5" x14ac:dyDescent="0.3">
      <c r="A681" s="1">
        <f t="shared" si="32"/>
        <v>44145</v>
      </c>
      <c r="B681">
        <v>30098</v>
      </c>
      <c r="C681">
        <v>100401</v>
      </c>
      <c r="D681" s="3">
        <f t="shared" si="30"/>
        <v>130499</v>
      </c>
      <c r="E681" s="1">
        <f t="shared" si="31"/>
        <v>44138</v>
      </c>
    </row>
    <row r="682" spans="1:5" x14ac:dyDescent="0.3">
      <c r="A682" s="1">
        <f t="shared" si="32"/>
        <v>44146</v>
      </c>
      <c r="B682">
        <v>30051</v>
      </c>
      <c r="C682">
        <v>100447</v>
      </c>
      <c r="D682" s="3">
        <f t="shared" si="30"/>
        <v>130498</v>
      </c>
      <c r="E682" s="1">
        <f t="shared" si="31"/>
        <v>44139</v>
      </c>
    </row>
    <row r="683" spans="1:5" x14ac:dyDescent="0.3">
      <c r="A683" s="1">
        <f t="shared" si="32"/>
        <v>44147</v>
      </c>
      <c r="B683">
        <v>30004</v>
      </c>
      <c r="C683">
        <v>100444</v>
      </c>
      <c r="D683" s="3">
        <f t="shared" si="30"/>
        <v>130448</v>
      </c>
      <c r="E683" s="1">
        <f t="shared" si="31"/>
        <v>44140</v>
      </c>
    </row>
    <row r="684" spans="1:5" x14ac:dyDescent="0.3">
      <c r="A684" s="1">
        <f t="shared" si="32"/>
        <v>44148</v>
      </c>
      <c r="B684">
        <v>30066</v>
      </c>
      <c r="C684">
        <v>100009</v>
      </c>
      <c r="D684" s="3">
        <f t="shared" si="30"/>
        <v>130075</v>
      </c>
      <c r="E684" s="1">
        <f t="shared" si="31"/>
        <v>44141</v>
      </c>
    </row>
    <row r="685" spans="1:5" x14ac:dyDescent="0.3">
      <c r="A685" s="1">
        <f t="shared" si="32"/>
        <v>44149</v>
      </c>
      <c r="B685">
        <v>30057</v>
      </c>
      <c r="C685">
        <v>100085</v>
      </c>
      <c r="D685" s="3">
        <f t="shared" si="30"/>
        <v>130142</v>
      </c>
      <c r="E685" s="1">
        <f t="shared" si="31"/>
        <v>44142</v>
      </c>
    </row>
    <row r="686" spans="1:5" x14ac:dyDescent="0.3">
      <c r="A686" s="1">
        <f t="shared" si="32"/>
        <v>44150</v>
      </c>
      <c r="B686">
        <v>30057</v>
      </c>
      <c r="C686">
        <v>100862</v>
      </c>
      <c r="D686" s="3">
        <f t="shared" si="30"/>
        <v>130919</v>
      </c>
      <c r="E686" s="1">
        <f t="shared" si="31"/>
        <v>44143</v>
      </c>
    </row>
    <row r="687" spans="1:5" x14ac:dyDescent="0.3">
      <c r="A687" s="1">
        <f t="shared" si="32"/>
        <v>44151</v>
      </c>
      <c r="B687">
        <v>30098</v>
      </c>
      <c r="C687">
        <v>100141</v>
      </c>
      <c r="D687" s="3">
        <f t="shared" si="30"/>
        <v>130239</v>
      </c>
      <c r="E687" s="1">
        <f t="shared" si="31"/>
        <v>44144</v>
      </c>
    </row>
    <row r="688" spans="1:5" x14ac:dyDescent="0.3">
      <c r="A688" s="1">
        <f t="shared" si="32"/>
        <v>44152</v>
      </c>
      <c r="B688">
        <v>30022</v>
      </c>
      <c r="C688">
        <v>100856</v>
      </c>
      <c r="D688" s="3">
        <f t="shared" si="30"/>
        <v>130878</v>
      </c>
      <c r="E688" s="1">
        <f t="shared" si="31"/>
        <v>44145</v>
      </c>
    </row>
    <row r="689" spans="1:5" x14ac:dyDescent="0.3">
      <c r="A689" s="1">
        <f t="shared" si="32"/>
        <v>44153</v>
      </c>
      <c r="B689">
        <v>30002</v>
      </c>
      <c r="C689">
        <v>100310</v>
      </c>
      <c r="D689" s="3">
        <f t="shared" si="30"/>
        <v>130312</v>
      </c>
      <c r="E689" s="1">
        <f t="shared" si="31"/>
        <v>44146</v>
      </c>
    </row>
    <row r="690" spans="1:5" x14ac:dyDescent="0.3">
      <c r="A690" s="1">
        <f t="shared" si="32"/>
        <v>44154</v>
      </c>
      <c r="B690">
        <v>30041</v>
      </c>
      <c r="C690">
        <v>100289</v>
      </c>
      <c r="D690" s="3">
        <f t="shared" si="30"/>
        <v>130330</v>
      </c>
      <c r="E690" s="1">
        <f t="shared" si="31"/>
        <v>44147</v>
      </c>
    </row>
    <row r="691" spans="1:5" x14ac:dyDescent="0.3">
      <c r="A691" s="1">
        <f t="shared" si="32"/>
        <v>44155</v>
      </c>
      <c r="B691">
        <v>30015</v>
      </c>
      <c r="C691">
        <v>100307</v>
      </c>
      <c r="D691" s="3">
        <f t="shared" si="30"/>
        <v>130322</v>
      </c>
      <c r="E691" s="1">
        <f t="shared" si="31"/>
        <v>44148</v>
      </c>
    </row>
    <row r="692" spans="1:5" x14ac:dyDescent="0.3">
      <c r="A692" s="1">
        <f t="shared" si="32"/>
        <v>44156</v>
      </c>
      <c r="B692">
        <v>30052</v>
      </c>
      <c r="C692">
        <v>100756</v>
      </c>
      <c r="D692" s="3">
        <f t="shared" si="30"/>
        <v>130808</v>
      </c>
      <c r="E692" s="1">
        <f t="shared" si="31"/>
        <v>44149</v>
      </c>
    </row>
    <row r="693" spans="1:5" x14ac:dyDescent="0.3">
      <c r="A693" s="1">
        <f t="shared" si="32"/>
        <v>44157</v>
      </c>
      <c r="B693">
        <v>30050</v>
      </c>
      <c r="C693">
        <v>100554</v>
      </c>
      <c r="D693" s="3">
        <f t="shared" si="30"/>
        <v>130604</v>
      </c>
      <c r="E693" s="1">
        <f t="shared" si="31"/>
        <v>44150</v>
      </c>
    </row>
    <row r="694" spans="1:5" x14ac:dyDescent="0.3">
      <c r="A694" s="1">
        <f t="shared" si="32"/>
        <v>44158</v>
      </c>
      <c r="B694">
        <v>30066</v>
      </c>
      <c r="C694">
        <v>100313</v>
      </c>
      <c r="D694" s="3">
        <f t="shared" si="30"/>
        <v>130379</v>
      </c>
      <c r="E694" s="1">
        <f t="shared" si="31"/>
        <v>44151</v>
      </c>
    </row>
    <row r="695" spans="1:5" x14ac:dyDescent="0.3">
      <c r="A695" s="1">
        <f t="shared" si="32"/>
        <v>44159</v>
      </c>
      <c r="B695">
        <v>30090</v>
      </c>
      <c r="C695">
        <v>100170</v>
      </c>
      <c r="D695" s="3">
        <f t="shared" si="30"/>
        <v>130260</v>
      </c>
      <c r="E695" s="1">
        <f t="shared" si="31"/>
        <v>44152</v>
      </c>
    </row>
    <row r="696" spans="1:5" x14ac:dyDescent="0.3">
      <c r="A696" s="1">
        <f t="shared" si="32"/>
        <v>44160</v>
      </c>
      <c r="B696">
        <v>30036</v>
      </c>
      <c r="C696">
        <v>100628</v>
      </c>
      <c r="D696" s="3">
        <f t="shared" si="30"/>
        <v>130664</v>
      </c>
      <c r="E696" s="1">
        <f t="shared" si="31"/>
        <v>44153</v>
      </c>
    </row>
    <row r="697" spans="1:5" x14ac:dyDescent="0.3">
      <c r="A697" s="1">
        <f t="shared" si="32"/>
        <v>44161</v>
      </c>
      <c r="B697">
        <v>30097</v>
      </c>
      <c r="C697">
        <v>100358</v>
      </c>
      <c r="D697" s="3">
        <f t="shared" si="30"/>
        <v>130455</v>
      </c>
      <c r="E697" s="1">
        <f t="shared" si="31"/>
        <v>44154</v>
      </c>
    </row>
    <row r="698" spans="1:5" x14ac:dyDescent="0.3">
      <c r="A698" s="1">
        <f t="shared" si="32"/>
        <v>44162</v>
      </c>
      <c r="B698">
        <v>30081</v>
      </c>
      <c r="C698">
        <v>100133</v>
      </c>
      <c r="D698" s="3">
        <f t="shared" si="30"/>
        <v>130214</v>
      </c>
      <c r="E698" s="1">
        <f t="shared" si="31"/>
        <v>44155</v>
      </c>
    </row>
    <row r="699" spans="1:5" x14ac:dyDescent="0.3">
      <c r="A699" s="1">
        <f t="shared" si="32"/>
        <v>44163</v>
      </c>
      <c r="B699">
        <v>30032</v>
      </c>
      <c r="C699">
        <v>100489</v>
      </c>
      <c r="D699" s="3">
        <f t="shared" si="30"/>
        <v>130521</v>
      </c>
      <c r="E699" s="1">
        <f t="shared" si="31"/>
        <v>44156</v>
      </c>
    </row>
    <row r="700" spans="1:5" x14ac:dyDescent="0.3">
      <c r="A700" s="1">
        <f t="shared" si="32"/>
        <v>44164</v>
      </c>
      <c r="B700">
        <v>30060</v>
      </c>
      <c r="C700">
        <v>100348</v>
      </c>
      <c r="D700" s="3">
        <f t="shared" si="30"/>
        <v>130408</v>
      </c>
      <c r="E700" s="1">
        <f t="shared" si="31"/>
        <v>44157</v>
      </c>
    </row>
    <row r="701" spans="1:5" x14ac:dyDescent="0.3">
      <c r="A701" s="1">
        <f t="shared" si="32"/>
        <v>44165</v>
      </c>
      <c r="B701">
        <v>30020</v>
      </c>
      <c r="C701">
        <v>100332</v>
      </c>
      <c r="D701" s="3">
        <f t="shared" si="30"/>
        <v>130352</v>
      </c>
      <c r="E701" s="1">
        <f t="shared" si="31"/>
        <v>44158</v>
      </c>
    </row>
    <row r="702" spans="1:5" x14ac:dyDescent="0.3">
      <c r="A702" s="1">
        <f t="shared" si="32"/>
        <v>44166</v>
      </c>
      <c r="B702">
        <v>30066</v>
      </c>
      <c r="C702">
        <v>100088</v>
      </c>
      <c r="D702" s="3">
        <f t="shared" si="30"/>
        <v>130154</v>
      </c>
      <c r="E702" s="1">
        <f t="shared" si="31"/>
        <v>44159</v>
      </c>
    </row>
    <row r="703" spans="1:5" x14ac:dyDescent="0.3">
      <c r="A703" s="1">
        <f t="shared" si="32"/>
        <v>44167</v>
      </c>
      <c r="B703">
        <v>30013</v>
      </c>
      <c r="C703">
        <v>100762</v>
      </c>
      <c r="D703" s="3">
        <f t="shared" si="30"/>
        <v>130775</v>
      </c>
      <c r="E703" s="1">
        <f t="shared" si="31"/>
        <v>44160</v>
      </c>
    </row>
    <row r="704" spans="1:5" x14ac:dyDescent="0.3">
      <c r="A704" s="1">
        <f t="shared" si="32"/>
        <v>44168</v>
      </c>
      <c r="B704">
        <v>30040</v>
      </c>
      <c r="C704">
        <v>100679</v>
      </c>
      <c r="D704" s="3">
        <f t="shared" si="30"/>
        <v>130719</v>
      </c>
      <c r="E704" s="1">
        <f t="shared" si="31"/>
        <v>44161</v>
      </c>
    </row>
    <row r="705" spans="1:5" x14ac:dyDescent="0.3">
      <c r="A705" s="1">
        <f t="shared" si="32"/>
        <v>44169</v>
      </c>
      <c r="B705">
        <v>30039</v>
      </c>
      <c r="C705">
        <v>100912</v>
      </c>
      <c r="D705" s="3">
        <f t="shared" si="30"/>
        <v>130951</v>
      </c>
      <c r="E705" s="1">
        <f t="shared" si="31"/>
        <v>44162</v>
      </c>
    </row>
    <row r="706" spans="1:5" x14ac:dyDescent="0.3">
      <c r="A706" s="1">
        <f t="shared" si="32"/>
        <v>44170</v>
      </c>
      <c r="B706">
        <v>30049</v>
      </c>
      <c r="C706">
        <v>100907</v>
      </c>
      <c r="D706" s="3">
        <f t="shared" si="30"/>
        <v>130956</v>
      </c>
      <c r="E706" s="1">
        <f t="shared" si="31"/>
        <v>44163</v>
      </c>
    </row>
    <row r="707" spans="1:5" x14ac:dyDescent="0.3">
      <c r="A707" s="1">
        <f t="shared" si="32"/>
        <v>44171</v>
      </c>
      <c r="B707">
        <v>30037</v>
      </c>
      <c r="C707">
        <v>43009</v>
      </c>
      <c r="D707" s="3">
        <f t="shared" ref="D707:D770" si="33">SUM(B707:C707)</f>
        <v>73046</v>
      </c>
      <c r="E707" s="1">
        <f t="shared" ref="E707:E770" si="34">A707-7</f>
        <v>44164</v>
      </c>
    </row>
    <row r="708" spans="1:5" x14ac:dyDescent="0.3">
      <c r="A708" s="1">
        <f t="shared" ref="A708:A771" si="35">A707+1</f>
        <v>44172</v>
      </c>
      <c r="B708">
        <v>30007</v>
      </c>
      <c r="C708">
        <v>100858</v>
      </c>
      <c r="D708" s="3">
        <f t="shared" si="33"/>
        <v>130865</v>
      </c>
      <c r="E708" s="1">
        <f t="shared" si="34"/>
        <v>44165</v>
      </c>
    </row>
    <row r="709" spans="1:5" x14ac:dyDescent="0.3">
      <c r="A709" s="1">
        <f t="shared" si="35"/>
        <v>44173</v>
      </c>
      <c r="B709">
        <v>30015</v>
      </c>
      <c r="C709">
        <v>100374</v>
      </c>
      <c r="D709" s="3">
        <f t="shared" si="33"/>
        <v>130389</v>
      </c>
      <c r="E709" s="1">
        <f t="shared" si="34"/>
        <v>44166</v>
      </c>
    </row>
    <row r="710" spans="1:5" x14ac:dyDescent="0.3">
      <c r="A710" s="1">
        <f t="shared" si="35"/>
        <v>44174</v>
      </c>
      <c r="B710">
        <v>30013</v>
      </c>
      <c r="C710">
        <v>100686</v>
      </c>
      <c r="D710" s="3">
        <f t="shared" si="33"/>
        <v>130699</v>
      </c>
      <c r="E710" s="1">
        <f t="shared" si="34"/>
        <v>44167</v>
      </c>
    </row>
    <row r="711" spans="1:5" x14ac:dyDescent="0.3">
      <c r="A711" s="1">
        <f t="shared" si="35"/>
        <v>44175</v>
      </c>
      <c r="B711">
        <v>30007</v>
      </c>
      <c r="C711">
        <v>100217</v>
      </c>
      <c r="D711" s="3">
        <f t="shared" si="33"/>
        <v>130224</v>
      </c>
      <c r="E711" s="1">
        <f t="shared" si="34"/>
        <v>44168</v>
      </c>
    </row>
    <row r="712" spans="1:5" x14ac:dyDescent="0.3">
      <c r="A712" s="1">
        <f t="shared" si="35"/>
        <v>44176</v>
      </c>
      <c r="B712">
        <v>30042</v>
      </c>
      <c r="C712">
        <v>100474</v>
      </c>
      <c r="D712" s="3">
        <f t="shared" si="33"/>
        <v>130516</v>
      </c>
      <c r="E712" s="1">
        <f t="shared" si="34"/>
        <v>44169</v>
      </c>
    </row>
    <row r="713" spans="1:5" x14ac:dyDescent="0.3">
      <c r="A713" s="1">
        <f t="shared" si="35"/>
        <v>44177</v>
      </c>
      <c r="B713">
        <v>30000</v>
      </c>
      <c r="C713">
        <v>100069</v>
      </c>
      <c r="D713" s="3">
        <f t="shared" si="33"/>
        <v>130069</v>
      </c>
      <c r="E713" s="1">
        <f t="shared" si="34"/>
        <v>44170</v>
      </c>
    </row>
    <row r="714" spans="1:5" x14ac:dyDescent="0.3">
      <c r="A714" s="1">
        <f t="shared" si="35"/>
        <v>44178</v>
      </c>
      <c r="B714">
        <v>30055</v>
      </c>
      <c r="C714">
        <v>100949</v>
      </c>
      <c r="D714" s="3">
        <f t="shared" si="33"/>
        <v>131004</v>
      </c>
      <c r="E714" s="1">
        <f t="shared" si="34"/>
        <v>44171</v>
      </c>
    </row>
    <row r="715" spans="1:5" x14ac:dyDescent="0.3">
      <c r="A715" s="1">
        <f t="shared" si="35"/>
        <v>44179</v>
      </c>
      <c r="B715">
        <v>30012</v>
      </c>
      <c r="C715">
        <v>100079</v>
      </c>
      <c r="D715" s="3">
        <f t="shared" si="33"/>
        <v>130091</v>
      </c>
      <c r="E715" s="1">
        <f t="shared" si="34"/>
        <v>44172</v>
      </c>
    </row>
    <row r="716" spans="1:5" x14ac:dyDescent="0.3">
      <c r="A716" s="1">
        <f t="shared" si="35"/>
        <v>44180</v>
      </c>
      <c r="B716">
        <v>30039</v>
      </c>
      <c r="C716">
        <v>100939</v>
      </c>
      <c r="D716" s="3">
        <f t="shared" si="33"/>
        <v>130978</v>
      </c>
      <c r="E716" s="1">
        <f t="shared" si="34"/>
        <v>44173</v>
      </c>
    </row>
    <row r="717" spans="1:5" x14ac:dyDescent="0.3">
      <c r="A717" s="1">
        <f t="shared" si="35"/>
        <v>44181</v>
      </c>
      <c r="B717">
        <v>30032</v>
      </c>
      <c r="C717">
        <v>100956</v>
      </c>
      <c r="D717" s="3">
        <f t="shared" si="33"/>
        <v>130988</v>
      </c>
      <c r="E717" s="1">
        <f t="shared" si="34"/>
        <v>44174</v>
      </c>
    </row>
    <row r="718" spans="1:5" x14ac:dyDescent="0.3">
      <c r="A718" s="1">
        <f t="shared" si="35"/>
        <v>44182</v>
      </c>
      <c r="B718">
        <v>30048</v>
      </c>
      <c r="C718">
        <v>100648</v>
      </c>
      <c r="D718" s="3">
        <f t="shared" si="33"/>
        <v>130696</v>
      </c>
      <c r="E718" s="1">
        <f t="shared" si="34"/>
        <v>44175</v>
      </c>
    </row>
    <row r="719" spans="1:5" x14ac:dyDescent="0.3">
      <c r="A719" s="1">
        <f t="shared" si="35"/>
        <v>44183</v>
      </c>
      <c r="B719">
        <v>30080</v>
      </c>
      <c r="C719">
        <v>100474</v>
      </c>
      <c r="D719" s="3">
        <f t="shared" si="33"/>
        <v>130554</v>
      </c>
      <c r="E719" s="1">
        <f t="shared" si="34"/>
        <v>44176</v>
      </c>
    </row>
    <row r="720" spans="1:5" x14ac:dyDescent="0.3">
      <c r="A720" s="1">
        <f t="shared" si="35"/>
        <v>44184</v>
      </c>
      <c r="B720">
        <v>30093</v>
      </c>
      <c r="C720">
        <v>100334</v>
      </c>
      <c r="D720" s="3">
        <f t="shared" si="33"/>
        <v>130427</v>
      </c>
      <c r="E720" s="1">
        <f t="shared" si="34"/>
        <v>44177</v>
      </c>
    </row>
    <row r="721" spans="1:5" x14ac:dyDescent="0.3">
      <c r="A721" s="1">
        <f t="shared" si="35"/>
        <v>44185</v>
      </c>
      <c r="B721">
        <v>11129</v>
      </c>
      <c r="C721">
        <v>100368</v>
      </c>
      <c r="D721" s="3">
        <f t="shared" si="33"/>
        <v>111497</v>
      </c>
      <c r="E721" s="1">
        <f t="shared" si="34"/>
        <v>44178</v>
      </c>
    </row>
    <row r="722" spans="1:5" x14ac:dyDescent="0.3">
      <c r="A722" s="1">
        <f t="shared" si="35"/>
        <v>44186</v>
      </c>
      <c r="B722">
        <v>30045</v>
      </c>
      <c r="C722">
        <v>100546</v>
      </c>
      <c r="D722" s="3">
        <f t="shared" si="33"/>
        <v>130591</v>
      </c>
      <c r="E722" s="1">
        <f t="shared" si="34"/>
        <v>44179</v>
      </c>
    </row>
    <row r="723" spans="1:5" x14ac:dyDescent="0.3">
      <c r="A723" s="1">
        <f t="shared" si="35"/>
        <v>44187</v>
      </c>
      <c r="B723">
        <v>30011</v>
      </c>
      <c r="C723">
        <v>100486</v>
      </c>
      <c r="D723" s="3">
        <f t="shared" si="33"/>
        <v>130497</v>
      </c>
      <c r="E723" s="1">
        <f t="shared" si="34"/>
        <v>44180</v>
      </c>
    </row>
    <row r="724" spans="1:5" x14ac:dyDescent="0.3">
      <c r="A724" s="1">
        <f t="shared" si="35"/>
        <v>44188</v>
      </c>
      <c r="B724">
        <v>30052</v>
      </c>
      <c r="C724">
        <v>100353</v>
      </c>
      <c r="D724" s="3">
        <f t="shared" si="33"/>
        <v>130405</v>
      </c>
      <c r="E724" s="1">
        <f t="shared" si="34"/>
        <v>44181</v>
      </c>
    </row>
    <row r="725" spans="1:5" x14ac:dyDescent="0.3">
      <c r="A725" s="1">
        <f t="shared" si="35"/>
        <v>44189</v>
      </c>
      <c r="B725">
        <v>30064</v>
      </c>
      <c r="C725">
        <v>100651</v>
      </c>
      <c r="D725" s="3">
        <f t="shared" si="33"/>
        <v>130715</v>
      </c>
      <c r="E725" s="1">
        <f t="shared" si="34"/>
        <v>44182</v>
      </c>
    </row>
    <row r="726" spans="1:5" x14ac:dyDescent="0.3">
      <c r="A726" s="1">
        <f t="shared" si="35"/>
        <v>44190</v>
      </c>
      <c r="B726">
        <v>30085</v>
      </c>
      <c r="C726">
        <v>100324</v>
      </c>
      <c r="D726" s="3">
        <f t="shared" si="33"/>
        <v>130409</v>
      </c>
      <c r="E726" s="1">
        <f t="shared" si="34"/>
        <v>44183</v>
      </c>
    </row>
    <row r="727" spans="1:5" x14ac:dyDescent="0.3">
      <c r="A727" s="1">
        <f t="shared" si="35"/>
        <v>44191</v>
      </c>
      <c r="B727">
        <v>30060</v>
      </c>
      <c r="C727">
        <v>100347</v>
      </c>
      <c r="D727" s="3">
        <f t="shared" si="33"/>
        <v>130407</v>
      </c>
      <c r="E727" s="1">
        <f t="shared" si="34"/>
        <v>44184</v>
      </c>
    </row>
    <row r="728" spans="1:5" x14ac:dyDescent="0.3">
      <c r="A728" s="1">
        <f t="shared" si="35"/>
        <v>44192</v>
      </c>
      <c r="B728">
        <v>30042</v>
      </c>
      <c r="C728">
        <v>100723</v>
      </c>
      <c r="D728" s="3">
        <f t="shared" si="33"/>
        <v>130765</v>
      </c>
      <c r="E728" s="1">
        <f t="shared" si="34"/>
        <v>44185</v>
      </c>
    </row>
    <row r="729" spans="1:5" x14ac:dyDescent="0.3">
      <c r="A729" s="1">
        <f t="shared" si="35"/>
        <v>44193</v>
      </c>
      <c r="B729">
        <v>30021</v>
      </c>
      <c r="C729">
        <v>100234</v>
      </c>
      <c r="D729" s="3">
        <f t="shared" si="33"/>
        <v>130255</v>
      </c>
      <c r="E729" s="1">
        <f t="shared" si="34"/>
        <v>44186</v>
      </c>
    </row>
    <row r="730" spans="1:5" x14ac:dyDescent="0.3">
      <c r="A730" s="1">
        <f t="shared" si="35"/>
        <v>44194</v>
      </c>
      <c r="B730">
        <v>30048</v>
      </c>
      <c r="C730">
        <v>100316</v>
      </c>
      <c r="D730" s="3">
        <f t="shared" si="33"/>
        <v>130364</v>
      </c>
      <c r="E730" s="1">
        <f t="shared" si="34"/>
        <v>44187</v>
      </c>
    </row>
    <row r="731" spans="1:5" x14ac:dyDescent="0.3">
      <c r="A731" s="1">
        <f t="shared" si="35"/>
        <v>44195</v>
      </c>
      <c r="B731">
        <v>30004</v>
      </c>
      <c r="C731">
        <v>100822</v>
      </c>
      <c r="D731" s="3">
        <f t="shared" si="33"/>
        <v>130826</v>
      </c>
      <c r="E731" s="1">
        <f t="shared" si="34"/>
        <v>44188</v>
      </c>
    </row>
    <row r="732" spans="1:5" x14ac:dyDescent="0.3">
      <c r="A732" s="1">
        <f t="shared" si="35"/>
        <v>44196</v>
      </c>
      <c r="B732">
        <v>30015</v>
      </c>
      <c r="C732">
        <v>100167</v>
      </c>
      <c r="D732" s="3">
        <f t="shared" si="33"/>
        <v>130182</v>
      </c>
      <c r="E732" s="1">
        <f t="shared" si="34"/>
        <v>44189</v>
      </c>
    </row>
    <row r="733" spans="1:5" x14ac:dyDescent="0.3">
      <c r="A733" s="1">
        <f t="shared" si="35"/>
        <v>44197</v>
      </c>
      <c r="B733">
        <v>30058</v>
      </c>
      <c r="C733">
        <v>100938</v>
      </c>
      <c r="D733" s="3">
        <f t="shared" si="33"/>
        <v>130996</v>
      </c>
      <c r="E733" s="1">
        <f t="shared" si="34"/>
        <v>44190</v>
      </c>
    </row>
    <row r="734" spans="1:5" x14ac:dyDescent="0.3">
      <c r="A734" s="1">
        <f t="shared" si="35"/>
        <v>44198</v>
      </c>
      <c r="B734">
        <v>30050</v>
      </c>
      <c r="C734">
        <v>100692</v>
      </c>
      <c r="D734" s="3">
        <f t="shared" si="33"/>
        <v>130742</v>
      </c>
      <c r="E734" s="1">
        <f t="shared" si="34"/>
        <v>44191</v>
      </c>
    </row>
    <row r="735" spans="1:5" x14ac:dyDescent="0.3">
      <c r="A735" s="1">
        <f t="shared" si="35"/>
        <v>44199</v>
      </c>
      <c r="B735">
        <v>30094</v>
      </c>
      <c r="C735">
        <v>100027</v>
      </c>
      <c r="D735" s="3">
        <f t="shared" si="33"/>
        <v>130121</v>
      </c>
      <c r="E735" s="1">
        <f t="shared" si="34"/>
        <v>44192</v>
      </c>
    </row>
    <row r="736" spans="1:5" x14ac:dyDescent="0.3">
      <c r="A736" s="1">
        <f t="shared" si="35"/>
        <v>44200</v>
      </c>
      <c r="B736">
        <v>30073</v>
      </c>
      <c r="C736">
        <v>100104</v>
      </c>
      <c r="D736" s="3">
        <f t="shared" si="33"/>
        <v>130177</v>
      </c>
      <c r="E736" s="1">
        <f t="shared" si="34"/>
        <v>44193</v>
      </c>
    </row>
    <row r="737" spans="1:5" x14ac:dyDescent="0.3">
      <c r="A737" s="1">
        <f t="shared" si="35"/>
        <v>44201</v>
      </c>
      <c r="B737">
        <v>30033</v>
      </c>
      <c r="C737">
        <v>100038</v>
      </c>
      <c r="D737" s="3">
        <f t="shared" si="33"/>
        <v>130071</v>
      </c>
      <c r="E737" s="1">
        <f t="shared" si="34"/>
        <v>44194</v>
      </c>
    </row>
    <row r="738" spans="1:5" x14ac:dyDescent="0.3">
      <c r="A738" s="1">
        <f t="shared" si="35"/>
        <v>44202</v>
      </c>
      <c r="B738">
        <v>30022</v>
      </c>
      <c r="C738">
        <v>100044</v>
      </c>
      <c r="D738" s="3">
        <f t="shared" si="33"/>
        <v>130066</v>
      </c>
      <c r="E738" s="1">
        <f t="shared" si="34"/>
        <v>44195</v>
      </c>
    </row>
    <row r="739" spans="1:5" x14ac:dyDescent="0.3">
      <c r="A739" s="1">
        <f t="shared" si="35"/>
        <v>44203</v>
      </c>
      <c r="B739">
        <v>30045</v>
      </c>
      <c r="C739">
        <v>100589</v>
      </c>
      <c r="D739" s="3">
        <f t="shared" si="33"/>
        <v>130634</v>
      </c>
      <c r="E739" s="1">
        <f t="shared" si="34"/>
        <v>44196</v>
      </c>
    </row>
    <row r="740" spans="1:5" x14ac:dyDescent="0.3">
      <c r="A740" s="1">
        <f t="shared" si="35"/>
        <v>44204</v>
      </c>
      <c r="B740">
        <v>30092</v>
      </c>
      <c r="C740">
        <v>100336</v>
      </c>
      <c r="D740" s="3">
        <f t="shared" si="33"/>
        <v>130428</v>
      </c>
      <c r="E740" s="1">
        <f t="shared" si="34"/>
        <v>44197</v>
      </c>
    </row>
    <row r="741" spans="1:5" x14ac:dyDescent="0.3">
      <c r="A741" s="1">
        <f t="shared" si="35"/>
        <v>44205</v>
      </c>
      <c r="B741">
        <v>30052</v>
      </c>
      <c r="C741">
        <v>100000</v>
      </c>
      <c r="D741" s="3">
        <f t="shared" si="33"/>
        <v>130052</v>
      </c>
      <c r="E741" s="1">
        <f t="shared" si="34"/>
        <v>44198</v>
      </c>
    </row>
    <row r="742" spans="1:5" x14ac:dyDescent="0.3">
      <c r="A742" s="1">
        <f t="shared" si="35"/>
        <v>44206</v>
      </c>
      <c r="B742">
        <v>30059</v>
      </c>
      <c r="C742">
        <v>100857</v>
      </c>
      <c r="D742" s="3">
        <f t="shared" si="33"/>
        <v>130916</v>
      </c>
      <c r="E742" s="1">
        <f t="shared" si="34"/>
        <v>44199</v>
      </c>
    </row>
    <row r="743" spans="1:5" x14ac:dyDescent="0.3">
      <c r="A743" s="1">
        <f t="shared" si="35"/>
        <v>44207</v>
      </c>
      <c r="B743">
        <v>30011</v>
      </c>
      <c r="C743">
        <v>100916</v>
      </c>
      <c r="D743" s="3">
        <f t="shared" si="33"/>
        <v>130927</v>
      </c>
      <c r="E743" s="1">
        <f t="shared" si="34"/>
        <v>44200</v>
      </c>
    </row>
    <row r="744" spans="1:5" x14ac:dyDescent="0.3">
      <c r="A744" s="1">
        <f t="shared" si="35"/>
        <v>44208</v>
      </c>
      <c r="B744">
        <v>30065</v>
      </c>
      <c r="C744">
        <v>37145</v>
      </c>
      <c r="D744" s="3">
        <f t="shared" si="33"/>
        <v>67210</v>
      </c>
      <c r="E744" s="1">
        <f t="shared" si="34"/>
        <v>44201</v>
      </c>
    </row>
    <row r="745" spans="1:5" x14ac:dyDescent="0.3">
      <c r="A745" s="1">
        <f t="shared" si="35"/>
        <v>44209</v>
      </c>
      <c r="B745">
        <v>30068</v>
      </c>
      <c r="C745">
        <v>100542</v>
      </c>
      <c r="D745" s="3">
        <f t="shared" si="33"/>
        <v>130610</v>
      </c>
      <c r="E745" s="1">
        <f t="shared" si="34"/>
        <v>44202</v>
      </c>
    </row>
    <row r="746" spans="1:5" x14ac:dyDescent="0.3">
      <c r="A746" s="1">
        <f t="shared" si="35"/>
        <v>44210</v>
      </c>
      <c r="B746">
        <v>30094</v>
      </c>
      <c r="C746">
        <v>100190</v>
      </c>
      <c r="D746" s="3">
        <f t="shared" si="33"/>
        <v>130284</v>
      </c>
      <c r="E746" s="1">
        <f t="shared" si="34"/>
        <v>44203</v>
      </c>
    </row>
    <row r="747" spans="1:5" x14ac:dyDescent="0.3">
      <c r="A747" s="1">
        <f t="shared" si="35"/>
        <v>44211</v>
      </c>
      <c r="B747">
        <v>30001</v>
      </c>
      <c r="C747">
        <v>100707</v>
      </c>
      <c r="D747" s="3">
        <f t="shared" si="33"/>
        <v>130708</v>
      </c>
      <c r="E747" s="1">
        <f t="shared" si="34"/>
        <v>44204</v>
      </c>
    </row>
    <row r="748" spans="1:5" x14ac:dyDescent="0.3">
      <c r="A748" s="1">
        <f t="shared" si="35"/>
        <v>44212</v>
      </c>
      <c r="B748">
        <v>30074</v>
      </c>
      <c r="C748">
        <v>100859</v>
      </c>
      <c r="D748" s="3">
        <f t="shared" si="33"/>
        <v>130933</v>
      </c>
      <c r="E748" s="1">
        <f t="shared" si="34"/>
        <v>44205</v>
      </c>
    </row>
    <row r="749" spans="1:5" x14ac:dyDescent="0.3">
      <c r="A749" s="1">
        <f t="shared" si="35"/>
        <v>44213</v>
      </c>
      <c r="B749">
        <v>30094</v>
      </c>
      <c r="C749">
        <v>100030</v>
      </c>
      <c r="D749" s="3">
        <f t="shared" si="33"/>
        <v>130124</v>
      </c>
      <c r="E749" s="1">
        <f t="shared" si="34"/>
        <v>44206</v>
      </c>
    </row>
    <row r="750" spans="1:5" x14ac:dyDescent="0.3">
      <c r="A750" s="1">
        <f t="shared" si="35"/>
        <v>44214</v>
      </c>
      <c r="B750">
        <v>30072</v>
      </c>
      <c r="C750">
        <v>100817</v>
      </c>
      <c r="D750" s="3">
        <f t="shared" si="33"/>
        <v>130889</v>
      </c>
      <c r="E750" s="1">
        <f t="shared" si="34"/>
        <v>44207</v>
      </c>
    </row>
    <row r="751" spans="1:5" x14ac:dyDescent="0.3">
      <c r="A751" s="1">
        <f t="shared" si="35"/>
        <v>44215</v>
      </c>
      <c r="B751">
        <v>30097</v>
      </c>
      <c r="C751">
        <v>100784</v>
      </c>
      <c r="D751" s="3">
        <f t="shared" si="33"/>
        <v>130881</v>
      </c>
      <c r="E751" s="1">
        <f t="shared" si="34"/>
        <v>44208</v>
      </c>
    </row>
    <row r="752" spans="1:5" x14ac:dyDescent="0.3">
      <c r="A752" s="1">
        <f t="shared" si="35"/>
        <v>44216</v>
      </c>
      <c r="B752">
        <v>30012</v>
      </c>
      <c r="C752">
        <v>100095</v>
      </c>
      <c r="D752" s="3">
        <f t="shared" si="33"/>
        <v>130107</v>
      </c>
      <c r="E752" s="1">
        <f t="shared" si="34"/>
        <v>44209</v>
      </c>
    </row>
    <row r="753" spans="1:5" x14ac:dyDescent="0.3">
      <c r="A753" s="1">
        <f t="shared" si="35"/>
        <v>44217</v>
      </c>
      <c r="B753">
        <v>30052</v>
      </c>
      <c r="C753">
        <v>100160</v>
      </c>
      <c r="D753" s="3">
        <f t="shared" si="33"/>
        <v>130212</v>
      </c>
      <c r="E753" s="1">
        <f t="shared" si="34"/>
        <v>44210</v>
      </c>
    </row>
    <row r="754" spans="1:5" x14ac:dyDescent="0.3">
      <c r="A754" s="1">
        <f t="shared" si="35"/>
        <v>44218</v>
      </c>
      <c r="B754">
        <v>30067</v>
      </c>
      <c r="C754">
        <v>100363</v>
      </c>
      <c r="D754" s="3">
        <f t="shared" si="33"/>
        <v>130430</v>
      </c>
      <c r="E754" s="1">
        <f t="shared" si="34"/>
        <v>44211</v>
      </c>
    </row>
    <row r="755" spans="1:5" x14ac:dyDescent="0.3">
      <c r="A755" s="1">
        <f t="shared" si="35"/>
        <v>44219</v>
      </c>
      <c r="B755">
        <v>30079</v>
      </c>
      <c r="C755">
        <v>100383</v>
      </c>
      <c r="D755" s="3">
        <f t="shared" si="33"/>
        <v>130462</v>
      </c>
      <c r="E755" s="1">
        <f t="shared" si="34"/>
        <v>44212</v>
      </c>
    </row>
    <row r="756" spans="1:5" x14ac:dyDescent="0.3">
      <c r="A756" s="1">
        <f t="shared" si="35"/>
        <v>44220</v>
      </c>
      <c r="B756">
        <v>30042</v>
      </c>
      <c r="C756">
        <v>100751</v>
      </c>
      <c r="D756" s="3">
        <f t="shared" si="33"/>
        <v>130793</v>
      </c>
      <c r="E756" s="1">
        <f t="shared" si="34"/>
        <v>44213</v>
      </c>
    </row>
    <row r="757" spans="1:5" x14ac:dyDescent="0.3">
      <c r="A757" s="1">
        <f t="shared" si="35"/>
        <v>44221</v>
      </c>
      <c r="B757">
        <v>30020</v>
      </c>
      <c r="C757">
        <v>100803</v>
      </c>
      <c r="D757" s="3">
        <f t="shared" si="33"/>
        <v>130823</v>
      </c>
      <c r="E757" s="1">
        <f t="shared" si="34"/>
        <v>44214</v>
      </c>
    </row>
    <row r="758" spans="1:5" x14ac:dyDescent="0.3">
      <c r="A758" s="1">
        <f t="shared" si="35"/>
        <v>44222</v>
      </c>
      <c r="B758">
        <v>30085</v>
      </c>
      <c r="C758">
        <v>100283</v>
      </c>
      <c r="D758" s="3">
        <f t="shared" si="33"/>
        <v>130368</v>
      </c>
      <c r="E758" s="1">
        <f t="shared" si="34"/>
        <v>44215</v>
      </c>
    </row>
    <row r="759" spans="1:5" x14ac:dyDescent="0.3">
      <c r="A759" s="1">
        <f t="shared" si="35"/>
        <v>44223</v>
      </c>
      <c r="B759">
        <v>30095</v>
      </c>
      <c r="C759">
        <v>100163</v>
      </c>
      <c r="D759" s="3">
        <f t="shared" si="33"/>
        <v>130258</v>
      </c>
      <c r="E759" s="1">
        <f t="shared" si="34"/>
        <v>44216</v>
      </c>
    </row>
    <row r="760" spans="1:5" x14ac:dyDescent="0.3">
      <c r="A760" s="1">
        <f t="shared" si="35"/>
        <v>44224</v>
      </c>
      <c r="B760">
        <v>30077</v>
      </c>
      <c r="C760">
        <v>100852</v>
      </c>
      <c r="D760" s="3">
        <f t="shared" si="33"/>
        <v>130929</v>
      </c>
      <c r="E760" s="1">
        <f t="shared" si="34"/>
        <v>44217</v>
      </c>
    </row>
    <row r="761" spans="1:5" x14ac:dyDescent="0.3">
      <c r="A761" s="1">
        <f t="shared" si="35"/>
        <v>44225</v>
      </c>
      <c r="B761">
        <v>30016</v>
      </c>
      <c r="C761">
        <v>100759</v>
      </c>
      <c r="D761" s="3">
        <f t="shared" si="33"/>
        <v>130775</v>
      </c>
      <c r="E761" s="1">
        <f t="shared" si="34"/>
        <v>44218</v>
      </c>
    </row>
    <row r="762" spans="1:5" x14ac:dyDescent="0.3">
      <c r="A762" s="1">
        <f t="shared" si="35"/>
        <v>44226</v>
      </c>
      <c r="B762">
        <v>30040</v>
      </c>
      <c r="C762">
        <v>100450</v>
      </c>
      <c r="D762" s="3">
        <f t="shared" si="33"/>
        <v>130490</v>
      </c>
      <c r="E762" s="1">
        <f t="shared" si="34"/>
        <v>44219</v>
      </c>
    </row>
    <row r="763" spans="1:5" x14ac:dyDescent="0.3">
      <c r="A763" s="1">
        <f t="shared" si="35"/>
        <v>44227</v>
      </c>
      <c r="B763">
        <v>30075</v>
      </c>
      <c r="C763">
        <v>100531</v>
      </c>
      <c r="D763" s="3">
        <f t="shared" si="33"/>
        <v>130606</v>
      </c>
      <c r="E763" s="1">
        <f t="shared" si="34"/>
        <v>44220</v>
      </c>
    </row>
    <row r="764" spans="1:5" x14ac:dyDescent="0.3">
      <c r="A764" s="1">
        <f t="shared" si="35"/>
        <v>44228</v>
      </c>
      <c r="B764">
        <v>30075</v>
      </c>
      <c r="C764">
        <v>100199</v>
      </c>
      <c r="D764" s="3">
        <f t="shared" si="33"/>
        <v>130274</v>
      </c>
      <c r="E764" s="1">
        <f t="shared" si="34"/>
        <v>44221</v>
      </c>
    </row>
    <row r="765" spans="1:5" x14ac:dyDescent="0.3">
      <c r="A765" s="1">
        <f t="shared" si="35"/>
        <v>44229</v>
      </c>
      <c r="B765">
        <v>30011</v>
      </c>
      <c r="C765">
        <v>100413</v>
      </c>
      <c r="D765" s="3">
        <f t="shared" si="33"/>
        <v>130424</v>
      </c>
      <c r="E765" s="1">
        <f t="shared" si="34"/>
        <v>44222</v>
      </c>
    </row>
    <row r="766" spans="1:5" x14ac:dyDescent="0.3">
      <c r="A766" s="1">
        <f t="shared" si="35"/>
        <v>44230</v>
      </c>
      <c r="B766">
        <v>30018</v>
      </c>
      <c r="C766">
        <v>100778</v>
      </c>
      <c r="D766" s="3">
        <f t="shared" si="33"/>
        <v>130796</v>
      </c>
      <c r="E766" s="1">
        <f t="shared" si="34"/>
        <v>44223</v>
      </c>
    </row>
    <row r="767" spans="1:5" x14ac:dyDescent="0.3">
      <c r="A767" s="1">
        <f t="shared" si="35"/>
        <v>44231</v>
      </c>
      <c r="B767">
        <v>30042</v>
      </c>
      <c r="C767">
        <v>100265</v>
      </c>
      <c r="D767" s="3">
        <f t="shared" si="33"/>
        <v>130307</v>
      </c>
      <c r="E767" s="1">
        <f t="shared" si="34"/>
        <v>44224</v>
      </c>
    </row>
    <row r="768" spans="1:5" x14ac:dyDescent="0.3">
      <c r="A768" s="1">
        <f t="shared" si="35"/>
        <v>44232</v>
      </c>
      <c r="B768">
        <v>30044</v>
      </c>
      <c r="C768">
        <v>100683</v>
      </c>
      <c r="D768" s="3">
        <f t="shared" si="33"/>
        <v>130727</v>
      </c>
      <c r="E768" s="1">
        <f t="shared" si="34"/>
        <v>44225</v>
      </c>
    </row>
    <row r="769" spans="1:5" x14ac:dyDescent="0.3">
      <c r="A769" s="1">
        <f t="shared" si="35"/>
        <v>44233</v>
      </c>
      <c r="B769">
        <v>30078</v>
      </c>
      <c r="C769">
        <v>100232</v>
      </c>
      <c r="D769" s="3">
        <f t="shared" si="33"/>
        <v>130310</v>
      </c>
      <c r="E769" s="1">
        <f t="shared" si="34"/>
        <v>44226</v>
      </c>
    </row>
    <row r="770" spans="1:5" x14ac:dyDescent="0.3">
      <c r="A770" s="1">
        <f t="shared" si="35"/>
        <v>44234</v>
      </c>
      <c r="B770">
        <v>30017</v>
      </c>
      <c r="C770">
        <v>100975</v>
      </c>
      <c r="D770" s="3">
        <f t="shared" si="33"/>
        <v>130992</v>
      </c>
      <c r="E770" s="1">
        <f t="shared" si="34"/>
        <v>44227</v>
      </c>
    </row>
    <row r="771" spans="1:5" x14ac:dyDescent="0.3">
      <c r="A771" s="1">
        <f t="shared" si="35"/>
        <v>44235</v>
      </c>
      <c r="B771">
        <v>30008</v>
      </c>
      <c r="C771">
        <v>100739</v>
      </c>
      <c r="D771" s="3">
        <f t="shared" ref="D771:D822" si="36">SUM(B771:C771)</f>
        <v>130747</v>
      </c>
      <c r="E771" s="1">
        <f t="shared" ref="E771:E822" si="37">A771-7</f>
        <v>44228</v>
      </c>
    </row>
    <row r="772" spans="1:5" x14ac:dyDescent="0.3">
      <c r="A772" s="1">
        <f t="shared" ref="A772:A822" si="38">A771+1</f>
        <v>44236</v>
      </c>
      <c r="B772">
        <v>30028</v>
      </c>
      <c r="C772">
        <v>100850</v>
      </c>
      <c r="D772" s="3">
        <f t="shared" si="36"/>
        <v>130878</v>
      </c>
      <c r="E772" s="1">
        <f t="shared" si="37"/>
        <v>44229</v>
      </c>
    </row>
    <row r="773" spans="1:5" x14ac:dyDescent="0.3">
      <c r="A773" s="1">
        <f t="shared" si="38"/>
        <v>44237</v>
      </c>
      <c r="B773">
        <v>30083</v>
      </c>
      <c r="C773">
        <v>100242</v>
      </c>
      <c r="D773" s="3">
        <f t="shared" si="36"/>
        <v>130325</v>
      </c>
      <c r="E773" s="1">
        <f t="shared" si="37"/>
        <v>44230</v>
      </c>
    </row>
    <row r="774" spans="1:5" x14ac:dyDescent="0.3">
      <c r="A774" s="1">
        <f t="shared" si="38"/>
        <v>44238</v>
      </c>
      <c r="B774">
        <v>30023</v>
      </c>
      <c r="C774">
        <v>100867</v>
      </c>
      <c r="D774" s="3">
        <f t="shared" si="36"/>
        <v>130890</v>
      </c>
      <c r="E774" s="1">
        <f t="shared" si="37"/>
        <v>44231</v>
      </c>
    </row>
    <row r="775" spans="1:5" x14ac:dyDescent="0.3">
      <c r="A775" s="1">
        <f t="shared" si="38"/>
        <v>44239</v>
      </c>
      <c r="B775">
        <v>30007</v>
      </c>
      <c r="C775">
        <v>100526</v>
      </c>
      <c r="D775" s="3">
        <f t="shared" si="36"/>
        <v>130533</v>
      </c>
      <c r="E775" s="1">
        <f t="shared" si="37"/>
        <v>44232</v>
      </c>
    </row>
    <row r="776" spans="1:5" x14ac:dyDescent="0.3">
      <c r="A776" s="1">
        <f t="shared" si="38"/>
        <v>44240</v>
      </c>
      <c r="B776">
        <v>30045</v>
      </c>
      <c r="C776">
        <v>100683</v>
      </c>
      <c r="D776" s="3">
        <f t="shared" si="36"/>
        <v>130728</v>
      </c>
      <c r="E776" s="1">
        <f t="shared" si="37"/>
        <v>44233</v>
      </c>
    </row>
    <row r="777" spans="1:5" x14ac:dyDescent="0.3">
      <c r="A777" s="1">
        <f t="shared" si="38"/>
        <v>44241</v>
      </c>
      <c r="B777">
        <v>30066</v>
      </c>
      <c r="C777">
        <v>100635</v>
      </c>
      <c r="D777" s="3">
        <f t="shared" si="36"/>
        <v>130701</v>
      </c>
      <c r="E777" s="1">
        <f t="shared" si="37"/>
        <v>44234</v>
      </c>
    </row>
    <row r="778" spans="1:5" x14ac:dyDescent="0.3">
      <c r="A778" s="1">
        <f t="shared" si="38"/>
        <v>44242</v>
      </c>
      <c r="B778">
        <v>30099</v>
      </c>
      <c r="C778">
        <v>100639</v>
      </c>
      <c r="D778" s="3">
        <f t="shared" si="36"/>
        <v>130738</v>
      </c>
      <c r="E778" s="1">
        <f t="shared" si="37"/>
        <v>44235</v>
      </c>
    </row>
    <row r="779" spans="1:5" x14ac:dyDescent="0.3">
      <c r="A779" s="1">
        <f t="shared" si="38"/>
        <v>44243</v>
      </c>
      <c r="B779">
        <v>30004</v>
      </c>
      <c r="C779">
        <v>100691</v>
      </c>
      <c r="D779" s="3">
        <f t="shared" si="36"/>
        <v>130695</v>
      </c>
      <c r="E779" s="1">
        <f t="shared" si="37"/>
        <v>44236</v>
      </c>
    </row>
    <row r="780" spans="1:5" x14ac:dyDescent="0.3">
      <c r="A780" s="1">
        <f t="shared" si="38"/>
        <v>44244</v>
      </c>
      <c r="B780">
        <v>30061</v>
      </c>
      <c r="C780">
        <v>100421</v>
      </c>
      <c r="D780" s="3">
        <f t="shared" si="36"/>
        <v>130482</v>
      </c>
      <c r="E780" s="1">
        <f t="shared" si="37"/>
        <v>44237</v>
      </c>
    </row>
    <row r="781" spans="1:5" x14ac:dyDescent="0.3">
      <c r="A781" s="1">
        <f t="shared" si="38"/>
        <v>44245</v>
      </c>
      <c r="B781">
        <v>30028</v>
      </c>
      <c r="C781">
        <v>100795</v>
      </c>
      <c r="D781" s="3">
        <f t="shared" si="36"/>
        <v>130823</v>
      </c>
      <c r="E781" s="1">
        <f t="shared" si="37"/>
        <v>44238</v>
      </c>
    </row>
    <row r="782" spans="1:5" x14ac:dyDescent="0.3">
      <c r="A782" s="1">
        <f t="shared" si="38"/>
        <v>44246</v>
      </c>
      <c r="B782">
        <v>30016</v>
      </c>
      <c r="C782">
        <v>100171</v>
      </c>
      <c r="D782" s="3">
        <f t="shared" si="36"/>
        <v>130187</v>
      </c>
      <c r="E782" s="1">
        <f t="shared" si="37"/>
        <v>44239</v>
      </c>
    </row>
    <row r="783" spans="1:5" x14ac:dyDescent="0.3">
      <c r="A783" s="1">
        <f t="shared" si="38"/>
        <v>44247</v>
      </c>
      <c r="B783">
        <v>30034</v>
      </c>
      <c r="C783">
        <v>100257</v>
      </c>
      <c r="D783" s="3">
        <f t="shared" si="36"/>
        <v>130291</v>
      </c>
      <c r="E783" s="1">
        <f t="shared" si="37"/>
        <v>44240</v>
      </c>
    </row>
    <row r="784" spans="1:5" x14ac:dyDescent="0.3">
      <c r="A784" s="1">
        <f t="shared" si="38"/>
        <v>44248</v>
      </c>
      <c r="B784">
        <v>30002</v>
      </c>
      <c r="C784">
        <v>100490</v>
      </c>
      <c r="D784" s="3">
        <f t="shared" si="36"/>
        <v>130492</v>
      </c>
      <c r="E784" s="1">
        <f t="shared" si="37"/>
        <v>44241</v>
      </c>
    </row>
    <row r="785" spans="1:5" x14ac:dyDescent="0.3">
      <c r="A785" s="1">
        <f t="shared" si="38"/>
        <v>44249</v>
      </c>
      <c r="B785">
        <v>30086</v>
      </c>
      <c r="C785">
        <v>100752</v>
      </c>
      <c r="D785" s="3">
        <f t="shared" si="36"/>
        <v>130838</v>
      </c>
      <c r="E785" s="1">
        <f t="shared" si="37"/>
        <v>44242</v>
      </c>
    </row>
    <row r="786" spans="1:5" x14ac:dyDescent="0.3">
      <c r="A786" s="1">
        <f t="shared" si="38"/>
        <v>44250</v>
      </c>
      <c r="B786">
        <v>30031</v>
      </c>
      <c r="C786">
        <v>100851</v>
      </c>
      <c r="D786" s="3">
        <f t="shared" si="36"/>
        <v>130882</v>
      </c>
      <c r="E786" s="1">
        <f t="shared" si="37"/>
        <v>44243</v>
      </c>
    </row>
    <row r="787" spans="1:5" x14ac:dyDescent="0.3">
      <c r="A787" s="1">
        <f t="shared" si="38"/>
        <v>44251</v>
      </c>
      <c r="B787">
        <v>30036</v>
      </c>
      <c r="C787">
        <v>100314</v>
      </c>
      <c r="D787" s="3">
        <f t="shared" si="36"/>
        <v>130350</v>
      </c>
      <c r="E787" s="1">
        <f t="shared" si="37"/>
        <v>44244</v>
      </c>
    </row>
    <row r="788" spans="1:5" x14ac:dyDescent="0.3">
      <c r="A788" s="1">
        <f t="shared" si="38"/>
        <v>44252</v>
      </c>
      <c r="B788">
        <v>30078</v>
      </c>
      <c r="C788">
        <v>100234</v>
      </c>
      <c r="D788" s="3">
        <f t="shared" si="36"/>
        <v>130312</v>
      </c>
      <c r="E788" s="1">
        <f t="shared" si="37"/>
        <v>44245</v>
      </c>
    </row>
    <row r="789" spans="1:5" x14ac:dyDescent="0.3">
      <c r="A789" s="1">
        <f t="shared" si="38"/>
        <v>44253</v>
      </c>
      <c r="B789">
        <v>30021</v>
      </c>
      <c r="C789">
        <v>100154</v>
      </c>
      <c r="D789" s="3">
        <f t="shared" si="36"/>
        <v>130175</v>
      </c>
      <c r="E789" s="1">
        <f t="shared" si="37"/>
        <v>44246</v>
      </c>
    </row>
    <row r="790" spans="1:5" x14ac:dyDescent="0.3">
      <c r="A790" s="1">
        <f t="shared" si="38"/>
        <v>44254</v>
      </c>
      <c r="B790">
        <v>30082</v>
      </c>
      <c r="C790">
        <v>100934</v>
      </c>
      <c r="D790" s="3">
        <f t="shared" si="36"/>
        <v>131016</v>
      </c>
      <c r="E790" s="1">
        <f t="shared" si="37"/>
        <v>44247</v>
      </c>
    </row>
    <row r="791" spans="1:5" x14ac:dyDescent="0.3">
      <c r="A791" s="1">
        <f t="shared" si="38"/>
        <v>44255</v>
      </c>
      <c r="B791">
        <v>30032</v>
      </c>
      <c r="C791">
        <v>100336</v>
      </c>
      <c r="D791" s="3">
        <f t="shared" si="36"/>
        <v>130368</v>
      </c>
      <c r="E791" s="1">
        <f t="shared" si="37"/>
        <v>44248</v>
      </c>
    </row>
    <row r="792" spans="1:5" x14ac:dyDescent="0.3">
      <c r="A792" s="1">
        <f t="shared" si="38"/>
        <v>44256</v>
      </c>
      <c r="B792">
        <v>30057</v>
      </c>
      <c r="C792">
        <v>100549</v>
      </c>
      <c r="D792" s="3">
        <f t="shared" si="36"/>
        <v>130606</v>
      </c>
      <c r="E792" s="1">
        <f t="shared" si="37"/>
        <v>44249</v>
      </c>
    </row>
    <row r="793" spans="1:5" x14ac:dyDescent="0.3">
      <c r="A793" s="1">
        <f t="shared" si="38"/>
        <v>44257</v>
      </c>
      <c r="B793">
        <v>30055</v>
      </c>
      <c r="C793">
        <v>100535</v>
      </c>
      <c r="D793" s="3">
        <f t="shared" si="36"/>
        <v>130590</v>
      </c>
      <c r="E793" s="1">
        <f t="shared" si="37"/>
        <v>44250</v>
      </c>
    </row>
    <row r="794" spans="1:5" x14ac:dyDescent="0.3">
      <c r="A794" s="1">
        <f t="shared" si="38"/>
        <v>44258</v>
      </c>
      <c r="B794">
        <v>30074</v>
      </c>
      <c r="C794">
        <v>100248</v>
      </c>
      <c r="D794" s="3">
        <f t="shared" si="36"/>
        <v>130322</v>
      </c>
      <c r="E794" s="1">
        <f t="shared" si="37"/>
        <v>44251</v>
      </c>
    </row>
    <row r="795" spans="1:5" x14ac:dyDescent="0.3">
      <c r="A795" s="1">
        <f t="shared" si="38"/>
        <v>44259</v>
      </c>
      <c r="B795">
        <v>30060</v>
      </c>
      <c r="C795">
        <v>100600</v>
      </c>
      <c r="D795" s="3">
        <f t="shared" si="36"/>
        <v>130660</v>
      </c>
      <c r="E795" s="1">
        <f t="shared" si="37"/>
        <v>44252</v>
      </c>
    </row>
    <row r="796" spans="1:5" x14ac:dyDescent="0.3">
      <c r="A796" s="1">
        <f t="shared" si="38"/>
        <v>44260</v>
      </c>
      <c r="B796">
        <v>30085</v>
      </c>
      <c r="C796">
        <v>100316</v>
      </c>
      <c r="D796" s="3">
        <f t="shared" si="36"/>
        <v>130401</v>
      </c>
      <c r="E796" s="1">
        <f t="shared" si="37"/>
        <v>44253</v>
      </c>
    </row>
    <row r="797" spans="1:5" x14ac:dyDescent="0.3">
      <c r="A797" s="1">
        <f t="shared" si="38"/>
        <v>44261</v>
      </c>
      <c r="B797">
        <v>30087</v>
      </c>
      <c r="C797">
        <v>100933</v>
      </c>
      <c r="D797" s="3">
        <f t="shared" si="36"/>
        <v>131020</v>
      </c>
      <c r="E797" s="1">
        <f t="shared" si="37"/>
        <v>44254</v>
      </c>
    </row>
    <row r="798" spans="1:5" x14ac:dyDescent="0.3">
      <c r="A798" s="1">
        <f t="shared" si="38"/>
        <v>44262</v>
      </c>
      <c r="B798">
        <v>30081</v>
      </c>
      <c r="C798">
        <v>100215</v>
      </c>
      <c r="D798" s="3">
        <f t="shared" si="36"/>
        <v>130296</v>
      </c>
      <c r="E798" s="1">
        <f t="shared" si="37"/>
        <v>44255</v>
      </c>
    </row>
    <row r="799" spans="1:5" x14ac:dyDescent="0.3">
      <c r="A799" s="1">
        <f t="shared" si="38"/>
        <v>44263</v>
      </c>
      <c r="B799">
        <v>30093</v>
      </c>
      <c r="C799">
        <v>100854</v>
      </c>
      <c r="D799" s="3">
        <f t="shared" si="36"/>
        <v>130947</v>
      </c>
      <c r="E799" s="1">
        <f t="shared" si="37"/>
        <v>44256</v>
      </c>
    </row>
    <row r="800" spans="1:5" x14ac:dyDescent="0.3">
      <c r="A800" s="1">
        <f t="shared" si="38"/>
        <v>44264</v>
      </c>
      <c r="B800">
        <v>30025</v>
      </c>
      <c r="C800">
        <v>100580</v>
      </c>
      <c r="D800" s="3">
        <f t="shared" si="36"/>
        <v>130605</v>
      </c>
      <c r="E800" s="1">
        <f t="shared" si="37"/>
        <v>44257</v>
      </c>
    </row>
    <row r="801" spans="1:5" x14ac:dyDescent="0.3">
      <c r="A801" s="1">
        <f t="shared" si="38"/>
        <v>44265</v>
      </c>
      <c r="B801">
        <v>30063</v>
      </c>
      <c r="C801">
        <v>100113</v>
      </c>
      <c r="D801" s="3">
        <f t="shared" si="36"/>
        <v>130176</v>
      </c>
      <c r="E801" s="1">
        <f t="shared" si="37"/>
        <v>44258</v>
      </c>
    </row>
    <row r="802" spans="1:5" x14ac:dyDescent="0.3">
      <c r="A802" s="1">
        <f t="shared" si="38"/>
        <v>44266</v>
      </c>
      <c r="B802">
        <v>30061</v>
      </c>
      <c r="C802">
        <v>100232</v>
      </c>
      <c r="D802" s="3">
        <f t="shared" si="36"/>
        <v>130293</v>
      </c>
      <c r="E802" s="1">
        <f t="shared" si="37"/>
        <v>44259</v>
      </c>
    </row>
    <row r="803" spans="1:5" x14ac:dyDescent="0.3">
      <c r="A803" s="1">
        <f t="shared" si="38"/>
        <v>44267</v>
      </c>
      <c r="B803">
        <v>30022</v>
      </c>
      <c r="C803">
        <v>100413</v>
      </c>
      <c r="D803" s="3">
        <f t="shared" si="36"/>
        <v>130435</v>
      </c>
      <c r="E803" s="1">
        <f t="shared" si="37"/>
        <v>44260</v>
      </c>
    </row>
    <row r="804" spans="1:5" x14ac:dyDescent="0.3">
      <c r="A804" s="1">
        <f t="shared" si="38"/>
        <v>44268</v>
      </c>
      <c r="B804">
        <v>30069</v>
      </c>
      <c r="C804">
        <v>100150</v>
      </c>
      <c r="D804" s="3">
        <f t="shared" si="36"/>
        <v>130219</v>
      </c>
      <c r="E804" s="1">
        <f t="shared" si="37"/>
        <v>44261</v>
      </c>
    </row>
    <row r="805" spans="1:5" x14ac:dyDescent="0.3">
      <c r="A805" s="1">
        <f t="shared" si="38"/>
        <v>44269</v>
      </c>
      <c r="B805">
        <v>30074</v>
      </c>
      <c r="C805">
        <v>100699</v>
      </c>
      <c r="D805" s="3">
        <f t="shared" si="36"/>
        <v>130773</v>
      </c>
      <c r="E805" s="1">
        <f t="shared" si="37"/>
        <v>44262</v>
      </c>
    </row>
    <row r="806" spans="1:5" x14ac:dyDescent="0.3">
      <c r="A806" s="1">
        <f t="shared" si="38"/>
        <v>44270</v>
      </c>
      <c r="B806">
        <v>30042</v>
      </c>
      <c r="C806">
        <v>100583</v>
      </c>
      <c r="D806" s="3">
        <f t="shared" si="36"/>
        <v>130625</v>
      </c>
      <c r="E806" s="1">
        <f t="shared" si="37"/>
        <v>44263</v>
      </c>
    </row>
    <row r="807" spans="1:5" x14ac:dyDescent="0.3">
      <c r="A807" s="1">
        <f t="shared" si="38"/>
        <v>44271</v>
      </c>
      <c r="B807">
        <v>30099</v>
      </c>
      <c r="C807">
        <v>100146</v>
      </c>
      <c r="D807" s="3">
        <f t="shared" si="36"/>
        <v>130245</v>
      </c>
      <c r="E807" s="1">
        <f t="shared" si="37"/>
        <v>44264</v>
      </c>
    </row>
    <row r="808" spans="1:5" x14ac:dyDescent="0.3">
      <c r="A808" s="1">
        <f t="shared" si="38"/>
        <v>44272</v>
      </c>
      <c r="B808">
        <v>30036</v>
      </c>
      <c r="C808">
        <v>100796</v>
      </c>
      <c r="D808" s="3">
        <f t="shared" si="36"/>
        <v>130832</v>
      </c>
      <c r="E808" s="1">
        <f t="shared" si="37"/>
        <v>44265</v>
      </c>
    </row>
    <row r="809" spans="1:5" x14ac:dyDescent="0.3">
      <c r="A809" s="1">
        <f t="shared" si="38"/>
        <v>44273</v>
      </c>
      <c r="B809">
        <v>30095</v>
      </c>
      <c r="C809">
        <v>100562</v>
      </c>
      <c r="D809" s="3">
        <f t="shared" si="36"/>
        <v>130657</v>
      </c>
      <c r="E809" s="1">
        <f t="shared" si="37"/>
        <v>44266</v>
      </c>
    </row>
    <row r="810" spans="1:5" x14ac:dyDescent="0.3">
      <c r="A810" s="1">
        <f t="shared" si="38"/>
        <v>44274</v>
      </c>
      <c r="B810">
        <v>30090</v>
      </c>
      <c r="C810">
        <v>100715</v>
      </c>
      <c r="D810" s="3">
        <f t="shared" si="36"/>
        <v>130805</v>
      </c>
      <c r="E810" s="1">
        <f t="shared" si="37"/>
        <v>44267</v>
      </c>
    </row>
    <row r="811" spans="1:5" x14ac:dyDescent="0.3">
      <c r="A811" s="1">
        <f t="shared" si="38"/>
        <v>44275</v>
      </c>
      <c r="B811">
        <v>30093</v>
      </c>
      <c r="C811">
        <v>100290</v>
      </c>
      <c r="D811" s="3">
        <f t="shared" si="36"/>
        <v>130383</v>
      </c>
      <c r="E811" s="1">
        <f t="shared" si="37"/>
        <v>44268</v>
      </c>
    </row>
    <row r="812" spans="1:5" x14ac:dyDescent="0.3">
      <c r="A812" s="1">
        <f t="shared" si="38"/>
        <v>44276</v>
      </c>
      <c r="B812">
        <v>30014</v>
      </c>
      <c r="C812">
        <v>100839</v>
      </c>
      <c r="D812" s="3">
        <f t="shared" si="36"/>
        <v>130853</v>
      </c>
      <c r="E812" s="1">
        <f t="shared" si="37"/>
        <v>44269</v>
      </c>
    </row>
    <row r="813" spans="1:5" x14ac:dyDescent="0.3">
      <c r="A813" s="1">
        <f t="shared" si="38"/>
        <v>44277</v>
      </c>
      <c r="B813">
        <v>30084</v>
      </c>
      <c r="C813">
        <v>100507</v>
      </c>
      <c r="D813" s="3">
        <f t="shared" si="36"/>
        <v>130591</v>
      </c>
      <c r="E813" s="1">
        <f t="shared" si="37"/>
        <v>44270</v>
      </c>
    </row>
    <row r="814" spans="1:5" x14ac:dyDescent="0.3">
      <c r="A814" s="1">
        <f t="shared" si="38"/>
        <v>44278</v>
      </c>
      <c r="B814">
        <v>30038</v>
      </c>
      <c r="C814">
        <v>100556</v>
      </c>
      <c r="D814" s="3">
        <f t="shared" si="36"/>
        <v>130594</v>
      </c>
      <c r="E814" s="1">
        <f t="shared" si="37"/>
        <v>44271</v>
      </c>
    </row>
    <row r="815" spans="1:5" x14ac:dyDescent="0.3">
      <c r="A815" s="1">
        <f t="shared" si="38"/>
        <v>44279</v>
      </c>
      <c r="B815">
        <v>30035</v>
      </c>
      <c r="C815">
        <v>100826</v>
      </c>
      <c r="D815" s="3">
        <f t="shared" si="36"/>
        <v>130861</v>
      </c>
      <c r="E815" s="1">
        <f t="shared" si="37"/>
        <v>44272</v>
      </c>
    </row>
    <row r="816" spans="1:5" x14ac:dyDescent="0.3">
      <c r="A816" s="1">
        <f t="shared" si="38"/>
        <v>44280</v>
      </c>
      <c r="B816">
        <v>30077</v>
      </c>
      <c r="C816">
        <v>100681</v>
      </c>
      <c r="D816" s="3">
        <f t="shared" si="36"/>
        <v>130758</v>
      </c>
      <c r="E816" s="1">
        <f t="shared" si="37"/>
        <v>44273</v>
      </c>
    </row>
    <row r="817" spans="1:5" x14ac:dyDescent="0.3">
      <c r="A817" s="1">
        <f t="shared" si="38"/>
        <v>44281</v>
      </c>
      <c r="B817">
        <v>30092</v>
      </c>
      <c r="C817">
        <v>100909</v>
      </c>
      <c r="D817" s="3">
        <f t="shared" si="36"/>
        <v>131001</v>
      </c>
      <c r="E817" s="1">
        <f t="shared" si="37"/>
        <v>44274</v>
      </c>
    </row>
    <row r="818" spans="1:5" x14ac:dyDescent="0.3">
      <c r="A818" s="1">
        <f t="shared" si="38"/>
        <v>44282</v>
      </c>
      <c r="B818">
        <v>30000</v>
      </c>
      <c r="C818">
        <v>100418</v>
      </c>
      <c r="D818" s="3">
        <f t="shared" si="36"/>
        <v>130418</v>
      </c>
      <c r="E818" s="1">
        <f t="shared" si="37"/>
        <v>44275</v>
      </c>
    </row>
    <row r="819" spans="1:5" x14ac:dyDescent="0.3">
      <c r="A819" s="1">
        <f t="shared" si="38"/>
        <v>44283</v>
      </c>
      <c r="B819">
        <v>30066</v>
      </c>
      <c r="C819">
        <v>100675</v>
      </c>
      <c r="D819" s="3">
        <f t="shared" si="36"/>
        <v>130741</v>
      </c>
      <c r="E819" s="1">
        <f t="shared" si="37"/>
        <v>44276</v>
      </c>
    </row>
    <row r="820" spans="1:5" x14ac:dyDescent="0.3">
      <c r="A820" s="1">
        <f t="shared" si="38"/>
        <v>44284</v>
      </c>
      <c r="B820">
        <v>30094</v>
      </c>
      <c r="C820">
        <v>100180</v>
      </c>
      <c r="D820" s="3">
        <f t="shared" si="36"/>
        <v>130274</v>
      </c>
      <c r="E820" s="1">
        <f t="shared" si="37"/>
        <v>44277</v>
      </c>
    </row>
    <row r="821" spans="1:5" x14ac:dyDescent="0.3">
      <c r="A821" s="1">
        <f t="shared" si="38"/>
        <v>44285</v>
      </c>
      <c r="B821">
        <v>30051</v>
      </c>
      <c r="C821">
        <v>100843</v>
      </c>
      <c r="D821" s="3">
        <f t="shared" si="36"/>
        <v>130894</v>
      </c>
      <c r="E821" s="1">
        <f t="shared" si="37"/>
        <v>44278</v>
      </c>
    </row>
    <row r="822" spans="1:5" x14ac:dyDescent="0.3">
      <c r="A822" s="1">
        <f t="shared" si="38"/>
        <v>44286</v>
      </c>
      <c r="B822">
        <v>30069</v>
      </c>
      <c r="C822">
        <v>100731</v>
      </c>
      <c r="D822" s="3">
        <f t="shared" si="36"/>
        <v>130800</v>
      </c>
      <c r="E822" s="1">
        <f t="shared" si="37"/>
        <v>44279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 Sessions</vt:lpstr>
      <vt:lpstr>Traffic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Kharol</dc:creator>
  <cp:lastModifiedBy>Sagar Dodamani</cp:lastModifiedBy>
  <dcterms:created xsi:type="dcterms:W3CDTF">2023-11-16T10:45:28Z</dcterms:created>
  <dcterms:modified xsi:type="dcterms:W3CDTF">2023-12-30T07:32:59Z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2023-12-30T07:12:48Z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c0baece0-edda-45ff-81cf-d388179db5da</vt:lpwstr>
  </property>
  <property fmtid="{D5CDD505-2E9C-101B-9397-08002B2CF9AE}" pid="7" name="MSIP_Label_defa4170-0d19-0005-0004-bc88714345d2_ActionId">
    <vt:lpwstr>a0b4a713-f697-4049-9380-f620c76bd838</vt:lpwstr>
  </property>
  <property fmtid="{D5CDD505-2E9C-101B-9397-08002B2CF9AE}" pid="8" name="MSIP_Label_defa4170-0d19-0005-0004-bc88714345d2_ContentBits">
    <vt:lpwstr>0</vt:lpwstr>
  </property>
</Properties>
</file>