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\dodit.setiadi\0 IBS 2022\99. Binomial Probability\"/>
    </mc:Choice>
  </mc:AlternateContent>
  <bookViews>
    <workbookView xWindow="0" yWindow="0" windowWidth="20490" windowHeight="7610"/>
  </bookViews>
  <sheets>
    <sheet name="Sheet1_new" sheetId="2" r:id="rId1"/>
    <sheet name="n86,c12" sheetId="1" r:id="rId2"/>
    <sheet name="n50,c56789" sheetId="3" r:id="rId3"/>
    <sheet name="comp chips" sheetId="4" r:id="rId4"/>
    <sheet name="lot100, G2" sheetId="5" r:id="rId5"/>
    <sheet name="lot2043, G2" sheetId="6" r:id="rId6"/>
    <sheet name="Sheet2" sheetId="7" r:id="rId7"/>
    <sheet name="lot2043, G2 (2)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8" l="1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G11" i="8" s="1"/>
  <c r="H11" i="8" s="1"/>
  <c r="D10" i="8"/>
  <c r="D9" i="8"/>
  <c r="D8" i="8"/>
  <c r="D7" i="8"/>
  <c r="D6" i="8"/>
  <c r="D1" i="8"/>
  <c r="R2" i="7" l="1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R4" i="7"/>
  <c r="R10" i="7"/>
  <c r="R9" i="7"/>
  <c r="R8" i="7"/>
  <c r="R7" i="7"/>
  <c r="R6" i="7"/>
  <c r="R5" i="7"/>
  <c r="D6" i="6"/>
  <c r="F11" i="6"/>
  <c r="G11" i="6" s="1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9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8" i="6"/>
  <c r="D7" i="6"/>
  <c r="D1" i="6"/>
  <c r="G6" i="7" l="1"/>
  <c r="G10" i="7"/>
  <c r="G14" i="7"/>
  <c r="G9" i="7"/>
  <c r="G17" i="7"/>
  <c r="G25" i="7"/>
  <c r="G33" i="7"/>
  <c r="G41" i="7"/>
  <c r="G49" i="7"/>
  <c r="G57" i="7"/>
  <c r="G65" i="7"/>
  <c r="G73" i="7"/>
  <c r="G81" i="7"/>
  <c r="G97" i="7"/>
  <c r="G18" i="7"/>
  <c r="G22" i="7"/>
  <c r="G26" i="7"/>
  <c r="G30" i="7"/>
  <c r="G38" i="7"/>
  <c r="G42" i="7"/>
  <c r="G46" i="7"/>
  <c r="G50" i="7"/>
  <c r="G54" i="7"/>
  <c r="G58" i="7"/>
  <c r="G62" i="7"/>
  <c r="G66" i="7"/>
  <c r="G70" i="7"/>
  <c r="G74" i="7"/>
  <c r="G78" i="7"/>
  <c r="G82" i="7"/>
  <c r="G86" i="7"/>
  <c r="G90" i="7"/>
  <c r="G94" i="7"/>
  <c r="G98" i="7"/>
  <c r="G102" i="7"/>
  <c r="G89" i="7"/>
  <c r="G5" i="7"/>
  <c r="G13" i="7"/>
  <c r="G21" i="7"/>
  <c r="G29" i="7"/>
  <c r="G37" i="7"/>
  <c r="G45" i="7"/>
  <c r="G53" i="7"/>
  <c r="G61" i="7"/>
  <c r="G69" i="7"/>
  <c r="G77" i="7"/>
  <c r="G85" i="7"/>
  <c r="G93" i="7"/>
  <c r="G101" i="7"/>
  <c r="G34" i="7"/>
  <c r="G8" i="7"/>
  <c r="G16" i="7"/>
  <c r="G20" i="7"/>
  <c r="G24" i="7"/>
  <c r="G28" i="7"/>
  <c r="G32" i="7"/>
  <c r="G36" i="7"/>
  <c r="G40" i="7"/>
  <c r="G44" i="7"/>
  <c r="G48" i="7"/>
  <c r="G52" i="7"/>
  <c r="G56" i="7"/>
  <c r="G60" i="7"/>
  <c r="G64" i="7"/>
  <c r="G68" i="7"/>
  <c r="G72" i="7"/>
  <c r="G76" i="7"/>
  <c r="G80" i="7"/>
  <c r="G84" i="7"/>
  <c r="G88" i="7"/>
  <c r="G92" i="7"/>
  <c r="G96" i="7"/>
  <c r="G100" i="7"/>
  <c r="G104" i="7"/>
  <c r="G12" i="7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71" i="7"/>
  <c r="G75" i="7"/>
  <c r="G79" i="7"/>
  <c r="G83" i="7"/>
  <c r="G87" i="7"/>
  <c r="G91" i="7"/>
  <c r="G95" i="7"/>
  <c r="G99" i="7"/>
  <c r="G103" i="7"/>
  <c r="D50" i="5"/>
  <c r="D51" i="5"/>
  <c r="D52" i="5"/>
  <c r="D53" i="5"/>
  <c r="D54" i="5"/>
  <c r="D55" i="5"/>
  <c r="D56" i="5"/>
  <c r="D57" i="5"/>
  <c r="D58" i="5"/>
  <c r="D59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36" i="5"/>
  <c r="D31" i="5"/>
  <c r="F31" i="5" s="1"/>
  <c r="D30" i="5"/>
  <c r="D25" i="5"/>
  <c r="D24" i="5"/>
  <c r="D17" i="5"/>
  <c r="D11" i="5"/>
  <c r="D10" i="5"/>
  <c r="D35" i="5"/>
  <c r="D6" i="5"/>
  <c r="D1" i="5"/>
  <c r="N2" i="7" l="1"/>
  <c r="M2" i="7"/>
  <c r="L2" i="7"/>
  <c r="K2" i="7"/>
  <c r="J2" i="7"/>
  <c r="I2" i="7"/>
  <c r="H2" i="7"/>
  <c r="G31" i="5"/>
  <c r="D12" i="5"/>
  <c r="D26" i="5"/>
  <c r="F26" i="5" s="1"/>
  <c r="G26" i="5" s="1"/>
  <c r="D13" i="5"/>
  <c r="D19" i="5"/>
  <c r="D20" i="5"/>
  <c r="D32" i="5"/>
  <c r="D18" i="5"/>
  <c r="D14" i="5"/>
  <c r="D7" i="5"/>
  <c r="D15" i="5"/>
  <c r="D21" i="5"/>
  <c r="D27" i="5"/>
  <c r="D33" i="5"/>
  <c r="D8" i="5"/>
  <c r="D16" i="5"/>
  <c r="F16" i="5" s="1"/>
  <c r="G16" i="5" s="1"/>
  <c r="D22" i="5"/>
  <c r="D28" i="5"/>
  <c r="D34" i="5"/>
  <c r="D9" i="5"/>
  <c r="D23" i="5"/>
  <c r="D29" i="5"/>
  <c r="F4" i="1"/>
  <c r="D4" i="4"/>
  <c r="D3" i="4"/>
  <c r="D1" i="4"/>
  <c r="O2" i="7" l="1"/>
  <c r="H3" i="7" s="1"/>
  <c r="D23" i="4"/>
  <c r="D26" i="4"/>
  <c r="F26" i="4" s="1"/>
  <c r="G26" i="4" s="1"/>
  <c r="D11" i="4"/>
  <c r="D28" i="4"/>
  <c r="D15" i="4"/>
  <c r="D31" i="4"/>
  <c r="F31" i="4" s="1"/>
  <c r="G31" i="4" s="1"/>
  <c r="D16" i="4"/>
  <c r="F16" i="4" s="1"/>
  <c r="G16" i="4" s="1"/>
  <c r="D32" i="4"/>
  <c r="D17" i="4"/>
  <c r="D33" i="4"/>
  <c r="D9" i="4"/>
  <c r="D24" i="4"/>
  <c r="D10" i="4"/>
  <c r="D7" i="4"/>
  <c r="D18" i="4"/>
  <c r="D34" i="4"/>
  <c r="D8" i="4"/>
  <c r="D30" i="4"/>
  <c r="D25" i="4"/>
  <c r="D19" i="4"/>
  <c r="D27" i="4"/>
  <c r="D35" i="4"/>
  <c r="D12" i="4"/>
  <c r="D20" i="4"/>
  <c r="D36" i="4"/>
  <c r="D13" i="4"/>
  <c r="D21" i="4"/>
  <c r="D29" i="4"/>
  <c r="D6" i="4"/>
  <c r="D14" i="4"/>
  <c r="D22" i="4"/>
  <c r="F38" i="4"/>
  <c r="R26" i="3"/>
  <c r="Q26" i="3"/>
  <c r="P26" i="3"/>
  <c r="O26" i="3"/>
  <c r="M26" i="3"/>
  <c r="N26" i="3" s="1"/>
  <c r="K26" i="3"/>
  <c r="L26" i="3" s="1"/>
  <c r="R16" i="3"/>
  <c r="P16" i="3"/>
  <c r="N16" i="3"/>
  <c r="L16" i="3"/>
  <c r="Q16" i="3"/>
  <c r="O16" i="3"/>
  <c r="M16" i="3"/>
  <c r="K16" i="3"/>
  <c r="D37" i="3"/>
  <c r="E37" i="3"/>
  <c r="F37" i="3"/>
  <c r="G37" i="3"/>
  <c r="H37" i="3"/>
  <c r="D38" i="3"/>
  <c r="E38" i="3"/>
  <c r="F38" i="3"/>
  <c r="G38" i="3"/>
  <c r="H38" i="3"/>
  <c r="D39" i="3"/>
  <c r="E39" i="3"/>
  <c r="F39" i="3"/>
  <c r="G39" i="3"/>
  <c r="H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D43" i="3"/>
  <c r="E43" i="3"/>
  <c r="F43" i="3"/>
  <c r="G43" i="3"/>
  <c r="H43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36" i="3"/>
  <c r="D35" i="3"/>
  <c r="D34" i="3"/>
  <c r="D33" i="3"/>
  <c r="D32" i="3"/>
  <c r="D31" i="3"/>
  <c r="D30" i="3"/>
  <c r="D29" i="3"/>
  <c r="D28" i="3"/>
  <c r="D27" i="3"/>
  <c r="D26" i="3"/>
  <c r="I26" i="3" s="1"/>
  <c r="J26" i="3" s="1"/>
  <c r="D25" i="3"/>
  <c r="D24" i="3"/>
  <c r="D23" i="3"/>
  <c r="D22" i="3"/>
  <c r="D21" i="3"/>
  <c r="D20" i="3"/>
  <c r="D19" i="3"/>
  <c r="D18" i="3"/>
  <c r="D17" i="3"/>
  <c r="D16" i="3"/>
  <c r="I16" i="3" s="1"/>
  <c r="J16" i="3" s="1"/>
  <c r="D15" i="3"/>
  <c r="D14" i="3"/>
  <c r="D13" i="3"/>
  <c r="D12" i="3"/>
  <c r="D11" i="3"/>
  <c r="D10" i="3"/>
  <c r="D9" i="3"/>
  <c r="D8" i="3"/>
  <c r="D7" i="3"/>
  <c r="D6" i="3"/>
  <c r="D1" i="3"/>
  <c r="J3" i="7" l="1"/>
  <c r="I3" i="7"/>
  <c r="N3" i="7"/>
  <c r="M3" i="7"/>
  <c r="L3" i="7"/>
  <c r="K3" i="7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F16" i="1" s="1"/>
  <c r="D15" i="1"/>
  <c r="D14" i="1"/>
  <c r="D13" i="1"/>
  <c r="D12" i="1"/>
  <c r="D11" i="1"/>
  <c r="D10" i="1"/>
  <c r="D9" i="1"/>
  <c r="D8" i="1"/>
  <c r="D7" i="1"/>
  <c r="D6" i="1"/>
  <c r="D1" i="1"/>
  <c r="H1" i="2"/>
  <c r="G1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16" i="1" l="1"/>
  <c r="F26" i="1"/>
  <c r="G26" i="1" s="1"/>
  <c r="F1" i="2"/>
  <c r="E1" i="2"/>
  <c r="D1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C47" i="2"/>
  <c r="C46" i="2"/>
  <c r="D43" i="2"/>
  <c r="D42" i="2"/>
  <c r="D35" i="2"/>
  <c r="D32" i="2"/>
  <c r="D19" i="2"/>
  <c r="D27" i="2" l="1"/>
  <c r="D11" i="2"/>
  <c r="D15" i="2"/>
  <c r="D39" i="2"/>
  <c r="D12" i="2"/>
  <c r="D20" i="2"/>
  <c r="D28" i="2"/>
  <c r="D36" i="2"/>
  <c r="D46" i="2"/>
  <c r="D16" i="2"/>
  <c r="D7" i="2"/>
  <c r="D31" i="2"/>
  <c r="D9" i="2"/>
  <c r="D17" i="2"/>
  <c r="D25" i="2"/>
  <c r="D33" i="2"/>
  <c r="D41" i="2"/>
  <c r="D23" i="2"/>
  <c r="D6" i="2"/>
  <c r="D14" i="2"/>
  <c r="D22" i="2"/>
  <c r="D30" i="2"/>
  <c r="D38" i="2"/>
  <c r="D24" i="2"/>
  <c r="D40" i="2"/>
  <c r="D13" i="2"/>
  <c r="D21" i="2"/>
  <c r="D29" i="2"/>
  <c r="D37" i="2"/>
  <c r="D47" i="2"/>
  <c r="D8" i="2"/>
  <c r="D10" i="2"/>
  <c r="D18" i="2"/>
  <c r="D26" i="2"/>
  <c r="D34" i="2"/>
</calcChain>
</file>

<file path=xl/sharedStrings.xml><?xml version="1.0" encoding="utf-8"?>
<sst xmlns="http://schemas.openxmlformats.org/spreadsheetml/2006/main" count="108" uniqueCount="29">
  <si>
    <t>https://www.investopedia.com/terms/a/acceptable-quality-level-aql.asp</t>
  </si>
  <si>
    <t>BINOMIAL</t>
  </si>
  <si>
    <t>https://www.tandfonline.com/doi/full/10.1080/10691898.2003.11910724</t>
  </si>
  <si>
    <t>trials = n</t>
  </si>
  <si>
    <t>number_s = c</t>
  </si>
  <si>
    <t>Probability of Acceptance</t>
  </si>
  <si>
    <t>Percent Defective</t>
  </si>
  <si>
    <t>Prob. Accepting</t>
  </si>
  <si>
    <t>Prob. Rejecting</t>
  </si>
  <si>
    <t>https://www.afit.edu/stat/statcoe_files/Using_OC_curves_to_balance_cost_and_risk1.pdf</t>
  </si>
  <si>
    <t>https://www.youtube.com/watch?v=Dgs-k4hfhB4</t>
  </si>
  <si>
    <t>AQL is set so that it is less than or equal to c</t>
  </si>
  <si>
    <t>lot size = 100, General Inspection II: Letter F, sample size 20</t>
  </si>
  <si>
    <t>AQL= 10%</t>
  </si>
  <si>
    <t>lot size = 2043, General Inspection II: Letter F, sample size 125</t>
  </si>
  <si>
    <t>Toss 1</t>
  </si>
  <si>
    <t>Toss 2</t>
  </si>
  <si>
    <t>Toss 3</t>
  </si>
  <si>
    <t>Toss 4</t>
  </si>
  <si>
    <t>Toss 5</t>
  </si>
  <si>
    <t>Toss 6</t>
  </si>
  <si>
    <t>n</t>
  </si>
  <si>
    <t>k</t>
  </si>
  <si>
    <t>p</t>
  </si>
  <si>
    <t>Binom PMF</t>
  </si>
  <si>
    <t>six</t>
  </si>
  <si>
    <t>lot size = 54+15,</t>
  </si>
  <si>
    <t>S-1: Letter A, sample size 5</t>
  </si>
  <si>
    <t>General Inspection II: Letter E, sample size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</si>
</sst>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2" fillId="0" borderId="0" xfId="0" applyFont="1"/>
    <xf numFmtId="0" fontId="4" fillId="0" borderId="0" xfId="0" applyFon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65" fontId="0" fillId="0" borderId="0" xfId="0" applyNumberFormat="1"/>
    <xf numFmtId="165" fontId="2" fillId="0" borderId="0" xfId="0" applyNumberFormat="1" applyFont="1"/>
    <xf numFmtId="164" fontId="2" fillId="0" borderId="0" xfId="1" applyNumberFormat="1" applyFont="1"/>
    <xf numFmtId="166" fontId="0" fillId="0" borderId="0" xfId="1" applyNumberFormat="1" applyFont="1"/>
    <xf numFmtId="167" fontId="2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 CURVE</a:t>
            </a:r>
          </a:p>
          <a:p>
            <a:pPr>
              <a:defRPr/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Sheet1_new!$D$1</c:f>
              <c:strCache>
                <c:ptCount val="1"/>
                <c:pt idx="0">
                  <c:v>BINOMIAL_1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Sheet1_new!$C$6:$C$43</c:f>
              <c:numCache>
                <c:formatCode>0%</c:formatCode>
                <c:ptCount val="3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</c:numCache>
            </c:numRef>
          </c:xVal>
          <c:yVal>
            <c:numRef>
              <c:f>Sheet1_new!$D$6:$D$43</c:f>
              <c:numCache>
                <c:formatCode>General</c:formatCode>
                <c:ptCount val="38"/>
                <c:pt idx="0">
                  <c:v>1</c:v>
                </c:pt>
                <c:pt idx="1">
                  <c:v>0.99998910316797351</c:v>
                </c:pt>
                <c:pt idx="2">
                  <c:v>0.99952178278578607</c:v>
                </c:pt>
                <c:pt idx="3">
                  <c:v>0.99626358344423527</c:v>
                </c:pt>
                <c:pt idx="4">
                  <c:v>0.98558960043068811</c:v>
                </c:pt>
                <c:pt idx="5">
                  <c:v>0.96222382701022269</c:v>
                </c:pt>
                <c:pt idx="6">
                  <c:v>0.92235940480577605</c:v>
                </c:pt>
                <c:pt idx="7">
                  <c:v>0.86495357149947227</c:v>
                </c:pt>
                <c:pt idx="8">
                  <c:v>0.79187371369049886</c:v>
                </c:pt>
                <c:pt idx="9">
                  <c:v>0.70719394999743657</c:v>
                </c:pt>
                <c:pt idx="10">
                  <c:v>0.61612300772427675</c:v>
                </c:pt>
                <c:pt idx="11">
                  <c:v>0.52396381294939953</c:v>
                </c:pt>
                <c:pt idx="12">
                  <c:v>0.43533565027329091</c:v>
                </c:pt>
                <c:pt idx="13">
                  <c:v>0.35373258033198601</c:v>
                </c:pt>
                <c:pt idx="14">
                  <c:v>0.28138661765788087</c:v>
                </c:pt>
                <c:pt idx="15">
                  <c:v>0.21935333540143856</c:v>
                </c:pt>
                <c:pt idx="16">
                  <c:v>0.16772727583148286</c:v>
                </c:pt>
                <c:pt idx="17">
                  <c:v>0.12590783513442319</c:v>
                </c:pt>
                <c:pt idx="18">
                  <c:v>9.2859189477580262E-2</c:v>
                </c:pt>
                <c:pt idx="19">
                  <c:v>6.7331188246836884E-2</c:v>
                </c:pt>
                <c:pt idx="20">
                  <c:v>4.8027219370733551E-2</c:v>
                </c:pt>
                <c:pt idx="21">
                  <c:v>3.3718284350052377E-2</c:v>
                </c:pt>
                <c:pt idx="22">
                  <c:v>2.3310227118616748E-2</c:v>
                </c:pt>
                <c:pt idx="23">
                  <c:v>1.5874434242617752E-2</c:v>
                </c:pt>
                <c:pt idx="24">
                  <c:v>1.0652765134707341E-2</c:v>
                </c:pt>
                <c:pt idx="25">
                  <c:v>7.0462253211834754E-3</c:v>
                </c:pt>
                <c:pt idx="26">
                  <c:v>4.5949054550723746E-3</c:v>
                </c:pt>
                <c:pt idx="27">
                  <c:v>2.9545960579791183E-3</c:v>
                </c:pt>
                <c:pt idx="28">
                  <c:v>1.8736050895005714E-3</c:v>
                </c:pt>
                <c:pt idx="29">
                  <c:v>1.171806710321134E-3</c:v>
                </c:pt>
                <c:pt idx="30">
                  <c:v>7.2286172116237503E-4</c:v>
                </c:pt>
                <c:pt idx="31">
                  <c:v>4.3982901255096535E-4</c:v>
                </c:pt>
                <c:pt idx="32">
                  <c:v>2.6395842490930924E-4</c:v>
                </c:pt>
                <c:pt idx="33">
                  <c:v>1.5623919611222023E-4</c:v>
                </c:pt>
                <c:pt idx="34">
                  <c:v>9.1203983126897831E-5</c:v>
                </c:pt>
                <c:pt idx="35">
                  <c:v>5.2500159755993816E-5</c:v>
                </c:pt>
                <c:pt idx="36">
                  <c:v>2.979693284633093E-5</c:v>
                </c:pt>
                <c:pt idx="37">
                  <c:v>1.6671526541948447E-5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Sheet1_new!$E$1</c:f>
              <c:strCache>
                <c:ptCount val="1"/>
                <c:pt idx="0">
                  <c:v>BINOMIAL_2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Sheet1_new!$C$6:$C$43</c:f>
              <c:numCache>
                <c:formatCode>0%</c:formatCode>
                <c:ptCount val="3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</c:numCache>
            </c:numRef>
          </c:xVal>
          <c:yVal>
            <c:numRef>
              <c:f>Sheet1_new!$E$6:$E$43</c:f>
              <c:numCache>
                <c:formatCode>General</c:formatCode>
                <c:ptCount val="38"/>
                <c:pt idx="0">
                  <c:v>1</c:v>
                </c:pt>
                <c:pt idx="1">
                  <c:v>0.99999931471615877</c:v>
                </c:pt>
                <c:pt idx="2">
                  <c:v>0.99993987331821454</c:v>
                </c:pt>
                <c:pt idx="3">
                  <c:v>0.99929626538242289</c:v>
                </c:pt>
                <c:pt idx="4">
                  <c:v>0.99638993552918853</c:v>
                </c:pt>
                <c:pt idx="5">
                  <c:v>0.98821355220273577</c:v>
                </c:pt>
                <c:pt idx="6">
                  <c:v>0.97107590595019855</c:v>
                </c:pt>
                <c:pt idx="7">
                  <c:v>0.94168636428206787</c:v>
                </c:pt>
                <c:pt idx="8">
                  <c:v>0.89812821904270312</c:v>
                </c:pt>
                <c:pt idx="9">
                  <c:v>0.84036792028422858</c:v>
                </c:pt>
                <c:pt idx="10">
                  <c:v>0.77022684180362289</c:v>
                </c:pt>
                <c:pt idx="11">
                  <c:v>0.69094188103906606</c:v>
                </c:pt>
                <c:pt idx="12">
                  <c:v>0.60652158540918111</c:v>
                </c:pt>
                <c:pt idx="13">
                  <c:v>0.52109203719576924</c:v>
                </c:pt>
                <c:pt idx="14">
                  <c:v>0.43836617405356521</c:v>
                </c:pt>
                <c:pt idx="15">
                  <c:v>0.3612993863011667</c:v>
                </c:pt>
                <c:pt idx="16">
                  <c:v>0.29193583139831247</c:v>
                </c:pt>
                <c:pt idx="17">
                  <c:v>0.23141273302812515</c:v>
                </c:pt>
                <c:pt idx="18">
                  <c:v>0.18007346232708682</c:v>
                </c:pt>
                <c:pt idx="19">
                  <c:v>0.13763930497360444</c:v>
                </c:pt>
                <c:pt idx="20">
                  <c:v>0.1033982274529664</c:v>
                </c:pt>
                <c:pt idx="21">
                  <c:v>7.6381227643045613E-2</c:v>
                </c:pt>
                <c:pt idx="22">
                  <c:v>5.5509171359915559E-2</c:v>
                </c:pt>
                <c:pt idx="23">
                  <c:v>3.9703222184559968E-2</c:v>
                </c:pt>
                <c:pt idx="24">
                  <c:v>2.7959236945709287E-2</c:v>
                </c:pt>
                <c:pt idx="25">
                  <c:v>1.9390872160392741E-2</c:v>
                </c:pt>
                <c:pt idx="26">
                  <c:v>1.3248146163000006E-2</c:v>
                </c:pt>
                <c:pt idx="27">
                  <c:v>8.9185112483330074E-3</c:v>
                </c:pt>
                <c:pt idx="28">
                  <c:v>5.9167663157602248E-3</c:v>
                </c:pt>
                <c:pt idx="29">
                  <c:v>3.8689148502217812E-3</c:v>
                </c:pt>
                <c:pt idx="30">
                  <c:v>2.4937220856687263E-3</c:v>
                </c:pt>
                <c:pt idx="31">
                  <c:v>1.5844802553579907E-3</c:v>
                </c:pt>
                <c:pt idx="32">
                  <c:v>9.9246765351654743E-4</c:v>
                </c:pt>
                <c:pt idx="33">
                  <c:v>6.12820355756425E-4</c:v>
                </c:pt>
                <c:pt idx="34">
                  <c:v>3.730096322480079E-4</c:v>
                </c:pt>
                <c:pt idx="35">
                  <c:v>2.2379291186033635E-4</c:v>
                </c:pt>
                <c:pt idx="36">
                  <c:v>1.3233305497707871E-4</c:v>
                </c:pt>
                <c:pt idx="37">
                  <c:v>7.7113348754063909E-5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Sheet1_new!$F$1</c:f>
              <c:strCache>
                <c:ptCount val="1"/>
                <c:pt idx="0">
                  <c:v>BINOMIAL_3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Sheet1_new!$C$6:$C$43</c:f>
              <c:numCache>
                <c:formatCode>0%</c:formatCode>
                <c:ptCount val="3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</c:numCache>
            </c:numRef>
          </c:xVal>
          <c:yVal>
            <c:numRef>
              <c:f>Sheet1_new!$F$6:$F$43</c:f>
              <c:numCache>
                <c:formatCode>General</c:formatCode>
                <c:ptCount val="38"/>
                <c:pt idx="0">
                  <c:v>1</c:v>
                </c:pt>
                <c:pt idx="1">
                  <c:v>0.99999996306842442</c:v>
                </c:pt>
                <c:pt idx="2">
                  <c:v>0.99999350592295744</c:v>
                </c:pt>
                <c:pt idx="3">
                  <c:v>0.9998858294705536</c:v>
                </c:pt>
                <c:pt idx="4">
                  <c:v>0.99921859472165286</c:v>
                </c:pt>
                <c:pt idx="5">
                  <c:v>0.99681165677770234</c:v>
                </c:pt>
                <c:pt idx="6">
                  <c:v>0.99062173619659288</c:v>
                </c:pt>
                <c:pt idx="7">
                  <c:v>0.97799005118996241</c:v>
                </c:pt>
                <c:pt idx="8">
                  <c:v>0.95620521575695117</c:v>
                </c:pt>
                <c:pt idx="9">
                  <c:v>0.92315739003865482</c:v>
                </c:pt>
                <c:pt idx="10">
                  <c:v>0.87785491639872171</c:v>
                </c:pt>
                <c:pt idx="11">
                  <c:v>0.82066481034147154</c:v>
                </c:pt>
                <c:pt idx="12">
                  <c:v>0.75325238695423025</c:v>
                </c:pt>
                <c:pt idx="13">
                  <c:v>0.67828351392168718</c:v>
                </c:pt>
                <c:pt idx="14">
                  <c:v>0.59899641780728896</c:v>
                </c:pt>
                <c:pt idx="15">
                  <c:v>0.5187521486437221</c:v>
                </c:pt>
                <c:pt idx="16">
                  <c:v>0.44064811561438033</c:v>
                </c:pt>
                <c:pt idx="17">
                  <c:v>0.36724347936975854</c:v>
                </c:pt>
                <c:pt idx="18">
                  <c:v>0.30041092591037799</c:v>
                </c:pt>
                <c:pt idx="19">
                  <c:v>0.24130347707867944</c:v>
                </c:pt>
                <c:pt idx="20">
                  <c:v>0.19040981158218975</c:v>
                </c:pt>
                <c:pt idx="21">
                  <c:v>0.1476661455503257</c:v>
                </c:pt>
                <c:pt idx="22">
                  <c:v>0.11259447909906804</c:v>
                </c:pt>
                <c:pt idx="23">
                  <c:v>8.4442987300043404E-2</c:v>
                </c:pt>
                <c:pt idx="24">
                  <c:v>6.2311932871307152E-2</c:v>
                </c:pt>
                <c:pt idx="25">
                  <c:v>4.5255846490164495E-2</c:v>
                </c:pt>
                <c:pt idx="26">
                  <c:v>3.2358778151164544E-2</c:v>
                </c:pt>
                <c:pt idx="27">
                  <c:v>2.2783738735887637E-2</c:v>
                </c:pt>
                <c:pt idx="28">
                  <c:v>1.5800049313283823E-2</c:v>
                </c:pt>
                <c:pt idx="29">
                  <c:v>1.0793482227511987E-2</c:v>
                </c:pt>
                <c:pt idx="30">
                  <c:v>7.2642030676041934E-3</c:v>
                </c:pt>
                <c:pt idx="31">
                  <c:v>4.8169943240718204E-3</c:v>
                </c:pt>
                <c:pt idx="32">
                  <c:v>3.1473857078841718E-3</c:v>
                </c:pt>
                <c:pt idx="33">
                  <c:v>2.0263722615205728E-3</c:v>
                </c:pt>
                <c:pt idx="34">
                  <c:v>1.2855231627354133E-3</c:v>
                </c:pt>
                <c:pt idx="35">
                  <c:v>8.0355299590580348E-4</c:v>
                </c:pt>
                <c:pt idx="36">
                  <c:v>4.9487148679650699E-4</c:v>
                </c:pt>
                <c:pt idx="37">
                  <c:v>3.0024098267996779E-4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3216"/>
        <c:axId val="-211921792"/>
      </c:scatterChart>
      <c:valAx>
        <c:axId val="-21193321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792"/>
        <c:crosses val="autoZero"/>
        <c:crossBetween val="midCat"/>
      </c:valAx>
      <c:valAx>
        <c:axId val="-211921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'n86,c12'!$D$5</c:f>
              <c:strCache>
                <c:ptCount val="1"/>
                <c:pt idx="0">
                  <c:v>Probability of Acceptance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'n86,c12'!$C$6:$C$36</c:f>
              <c:numCache>
                <c:formatCode>0.0%</c:formatCode>
                <c:ptCount val="31"/>
                <c:pt idx="0" formatCode="0%">
                  <c:v>0</c:v>
                </c:pt>
                <c:pt idx="1">
                  <c:v>0.01</c:v>
                </c:pt>
                <c:pt idx="2" formatCode="0%">
                  <c:v>0.02</c:v>
                </c:pt>
                <c:pt idx="3">
                  <c:v>0.03</c:v>
                </c:pt>
                <c:pt idx="4" formatCode="0%">
                  <c:v>0.04</c:v>
                </c:pt>
                <c:pt idx="5">
                  <c:v>0.05</c:v>
                </c:pt>
                <c:pt idx="6" formatCode="0%">
                  <c:v>0.06</c:v>
                </c:pt>
                <c:pt idx="7">
                  <c:v>7.0000000000000007E-2</c:v>
                </c:pt>
                <c:pt idx="8" formatCode="0%">
                  <c:v>0.08</c:v>
                </c:pt>
                <c:pt idx="9">
                  <c:v>0.09</c:v>
                </c:pt>
                <c:pt idx="10" formatCode="0%">
                  <c:v>0.1</c:v>
                </c:pt>
                <c:pt idx="11">
                  <c:v>0.11</c:v>
                </c:pt>
                <c:pt idx="12" formatCode="0%">
                  <c:v>0.12</c:v>
                </c:pt>
                <c:pt idx="13">
                  <c:v>0.13</c:v>
                </c:pt>
                <c:pt idx="14" formatCode="0%">
                  <c:v>0.14000000000000001</c:v>
                </c:pt>
                <c:pt idx="15">
                  <c:v>0.15</c:v>
                </c:pt>
                <c:pt idx="16" formatCode="0%">
                  <c:v>0.16</c:v>
                </c:pt>
                <c:pt idx="17">
                  <c:v>0.17</c:v>
                </c:pt>
                <c:pt idx="18" formatCode="0%">
                  <c:v>0.18</c:v>
                </c:pt>
                <c:pt idx="19">
                  <c:v>0.19</c:v>
                </c:pt>
                <c:pt idx="20" formatCode="0%">
                  <c:v>0.2</c:v>
                </c:pt>
                <c:pt idx="21">
                  <c:v>0.21</c:v>
                </c:pt>
                <c:pt idx="22" formatCode="0%">
                  <c:v>0.22</c:v>
                </c:pt>
                <c:pt idx="23">
                  <c:v>0.23</c:v>
                </c:pt>
                <c:pt idx="24" formatCode="0%">
                  <c:v>0.24</c:v>
                </c:pt>
                <c:pt idx="25">
                  <c:v>0.25</c:v>
                </c:pt>
                <c:pt idx="26" formatCode="0%">
                  <c:v>0.26</c:v>
                </c:pt>
                <c:pt idx="27">
                  <c:v>0.27</c:v>
                </c:pt>
                <c:pt idx="28" formatCode="0%">
                  <c:v>0.28000000000000003</c:v>
                </c:pt>
                <c:pt idx="29">
                  <c:v>0.28999999999999998</c:v>
                </c:pt>
                <c:pt idx="30" formatCode="0%">
                  <c:v>0.3</c:v>
                </c:pt>
              </c:numCache>
            </c:numRef>
          </c:xVal>
          <c:yVal>
            <c:numRef>
              <c:f>'n86,c12'!$D$6:$D$36</c:f>
              <c:numCache>
                <c:formatCode>0.000</c:formatCode>
                <c:ptCount val="31"/>
                <c:pt idx="0">
                  <c:v>1</c:v>
                </c:pt>
                <c:pt idx="1">
                  <c:v>0.99999999999558975</c:v>
                </c:pt>
                <c:pt idx="2">
                  <c:v>0.99999998176161442</c:v>
                </c:pt>
                <c:pt idx="3">
                  <c:v>0.99999821439660619</c:v>
                </c:pt>
                <c:pt idx="4">
                  <c:v>0.99996231074182373</c:v>
                </c:pt>
                <c:pt idx="5">
                  <c:v>0.99965718669959824</c:v>
                </c:pt>
                <c:pt idx="6">
                  <c:v>0.99817020822249258</c:v>
                </c:pt>
                <c:pt idx="7">
                  <c:v>0.99324055726098159</c:v>
                </c:pt>
                <c:pt idx="8">
                  <c:v>0.98092345802609526</c:v>
                </c:pt>
                <c:pt idx="9">
                  <c:v>0.95614712494557508</c:v>
                </c:pt>
                <c:pt idx="10">
                  <c:v>0.91418374190750762</c:v>
                </c:pt>
                <c:pt idx="11">
                  <c:v>0.85241035965917999</c:v>
                </c:pt>
                <c:pt idx="12">
                  <c:v>0.77151293650860042</c:v>
                </c:pt>
                <c:pt idx="13">
                  <c:v>0.67559949669960595</c:v>
                </c:pt>
                <c:pt idx="14">
                  <c:v>0.57124845588169326</c:v>
                </c:pt>
                <c:pt idx="15">
                  <c:v>0.46595830377276559</c:v>
                </c:pt>
                <c:pt idx="16">
                  <c:v>0.36659578915116786</c:v>
                </c:pt>
                <c:pt idx="17">
                  <c:v>0.27829415208576824</c:v>
                </c:pt>
                <c:pt idx="18">
                  <c:v>0.20398311946587205</c:v>
                </c:pt>
                <c:pt idx="19">
                  <c:v>0.14448812328440497</c:v>
                </c:pt>
                <c:pt idx="20">
                  <c:v>9.8997824081463598E-2</c:v>
                </c:pt>
                <c:pt idx="21">
                  <c:v>6.5673078167031912E-2</c:v>
                </c:pt>
                <c:pt idx="22">
                  <c:v>4.2219829308385762E-2</c:v>
                </c:pt>
                <c:pt idx="23">
                  <c:v>2.6326154798102783E-2</c:v>
                </c:pt>
                <c:pt idx="24">
                  <c:v>1.5934691950962056E-2</c:v>
                </c:pt>
                <c:pt idx="25">
                  <c:v>9.3690236827838301E-3</c:v>
                </c:pt>
                <c:pt idx="26">
                  <c:v>5.3544276124052846E-3</c:v>
                </c:pt>
                <c:pt idx="27">
                  <c:v>2.9760344532159888E-3</c:v>
                </c:pt>
                <c:pt idx="28">
                  <c:v>1.6094313432798793E-3</c:v>
                </c:pt>
                <c:pt idx="29">
                  <c:v>8.4720087176737996E-4</c:v>
                </c:pt>
                <c:pt idx="30">
                  <c:v>4.3422756751382562E-4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7232"/>
        <c:axId val="-211932672"/>
      </c:scatterChart>
      <c:valAx>
        <c:axId val="-2119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ot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Percent Defective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2672"/>
        <c:crosses val="autoZero"/>
        <c:crossBetween val="midCat"/>
      </c:valAx>
      <c:valAx>
        <c:axId val="-211932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ash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Acceptance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723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Probability</a:t>
            </a:r>
            <a:r>
              <a:rPr lang="en-US" baseline="0"/>
              <a:t> of Acceptance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'n50,c56789'!$D$4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'n50,c56789'!$C$6:$C$43</c:f>
              <c:numCache>
                <c:formatCode>0.0%</c:formatCode>
                <c:ptCount val="38"/>
                <c:pt idx="0" formatCode="0%">
                  <c:v>0</c:v>
                </c:pt>
                <c:pt idx="1">
                  <c:v>0.01</c:v>
                </c:pt>
                <c:pt idx="2" formatCode="0%">
                  <c:v>0.02</c:v>
                </c:pt>
                <c:pt idx="3">
                  <c:v>0.03</c:v>
                </c:pt>
                <c:pt idx="4" formatCode="0%">
                  <c:v>0.04</c:v>
                </c:pt>
                <c:pt idx="5">
                  <c:v>0.05</c:v>
                </c:pt>
                <c:pt idx="6" formatCode="0%">
                  <c:v>0.06</c:v>
                </c:pt>
                <c:pt idx="7">
                  <c:v>7.0000000000000007E-2</c:v>
                </c:pt>
                <c:pt idx="8" formatCode="0%">
                  <c:v>0.08</c:v>
                </c:pt>
                <c:pt idx="9">
                  <c:v>0.09</c:v>
                </c:pt>
                <c:pt idx="10" formatCode="0%">
                  <c:v>0.1</c:v>
                </c:pt>
                <c:pt idx="11">
                  <c:v>0.11</c:v>
                </c:pt>
                <c:pt idx="12" formatCode="0%">
                  <c:v>0.12</c:v>
                </c:pt>
                <c:pt idx="13">
                  <c:v>0.13</c:v>
                </c:pt>
                <c:pt idx="14" formatCode="0%">
                  <c:v>0.14000000000000001</c:v>
                </c:pt>
                <c:pt idx="15">
                  <c:v>0.15</c:v>
                </c:pt>
                <c:pt idx="16" formatCode="0%">
                  <c:v>0.16</c:v>
                </c:pt>
                <c:pt idx="17">
                  <c:v>0.17</c:v>
                </c:pt>
                <c:pt idx="18" formatCode="0%">
                  <c:v>0.18</c:v>
                </c:pt>
                <c:pt idx="19">
                  <c:v>0.19</c:v>
                </c:pt>
                <c:pt idx="20" formatCode="0%">
                  <c:v>0.2</c:v>
                </c:pt>
                <c:pt idx="21">
                  <c:v>0.21</c:v>
                </c:pt>
                <c:pt idx="22" formatCode="0%">
                  <c:v>0.22</c:v>
                </c:pt>
                <c:pt idx="23">
                  <c:v>0.23</c:v>
                </c:pt>
                <c:pt idx="24" formatCode="0%">
                  <c:v>0.24</c:v>
                </c:pt>
                <c:pt idx="25">
                  <c:v>0.25</c:v>
                </c:pt>
                <c:pt idx="26" formatCode="0%">
                  <c:v>0.26</c:v>
                </c:pt>
                <c:pt idx="27">
                  <c:v>0.27</c:v>
                </c:pt>
                <c:pt idx="28" formatCode="0%">
                  <c:v>0.28000000000000003</c:v>
                </c:pt>
                <c:pt idx="29">
                  <c:v>0.28999999999999998</c:v>
                </c:pt>
                <c:pt idx="30" formatCode="0%">
                  <c:v>0.3</c:v>
                </c:pt>
                <c:pt idx="31">
                  <c:v>0.31</c:v>
                </c:pt>
                <c:pt idx="32" formatCode="0%">
                  <c:v>0.32</c:v>
                </c:pt>
                <c:pt idx="33">
                  <c:v>0.33</c:v>
                </c:pt>
                <c:pt idx="34" formatCode="0%">
                  <c:v>0.34</c:v>
                </c:pt>
                <c:pt idx="35">
                  <c:v>0.35</c:v>
                </c:pt>
                <c:pt idx="36" formatCode="0%">
                  <c:v>0.36</c:v>
                </c:pt>
                <c:pt idx="37">
                  <c:v>0.37</c:v>
                </c:pt>
              </c:numCache>
            </c:numRef>
          </c:xVal>
          <c:yVal>
            <c:numRef>
              <c:f>'n50,c56789'!$D$6:$D$43</c:f>
            </c:numRef>
          </c:yVal>
          <c:smooth val="1"/>
        </c:ser>
        <c:ser>
          <c:idx val="1"/>
          <c:order val="1"/>
          <c:tx>
            <c:strRef>
              <c:f>'n50,c56789'!$E$4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'n50,c56789'!$C$6:$C$43</c:f>
              <c:numCache>
                <c:formatCode>0.0%</c:formatCode>
                <c:ptCount val="38"/>
                <c:pt idx="0" formatCode="0%">
                  <c:v>0</c:v>
                </c:pt>
                <c:pt idx="1">
                  <c:v>0.01</c:v>
                </c:pt>
                <c:pt idx="2" formatCode="0%">
                  <c:v>0.02</c:v>
                </c:pt>
                <c:pt idx="3">
                  <c:v>0.03</c:v>
                </c:pt>
                <c:pt idx="4" formatCode="0%">
                  <c:v>0.04</c:v>
                </c:pt>
                <c:pt idx="5">
                  <c:v>0.05</c:v>
                </c:pt>
                <c:pt idx="6" formatCode="0%">
                  <c:v>0.06</c:v>
                </c:pt>
                <c:pt idx="7">
                  <c:v>7.0000000000000007E-2</c:v>
                </c:pt>
                <c:pt idx="8" formatCode="0%">
                  <c:v>0.08</c:v>
                </c:pt>
                <c:pt idx="9">
                  <c:v>0.09</c:v>
                </c:pt>
                <c:pt idx="10" formatCode="0%">
                  <c:v>0.1</c:v>
                </c:pt>
                <c:pt idx="11">
                  <c:v>0.11</c:v>
                </c:pt>
                <c:pt idx="12" formatCode="0%">
                  <c:v>0.12</c:v>
                </c:pt>
                <c:pt idx="13">
                  <c:v>0.13</c:v>
                </c:pt>
                <c:pt idx="14" formatCode="0%">
                  <c:v>0.14000000000000001</c:v>
                </c:pt>
                <c:pt idx="15">
                  <c:v>0.15</c:v>
                </c:pt>
                <c:pt idx="16" formatCode="0%">
                  <c:v>0.16</c:v>
                </c:pt>
                <c:pt idx="17">
                  <c:v>0.17</c:v>
                </c:pt>
                <c:pt idx="18" formatCode="0%">
                  <c:v>0.18</c:v>
                </c:pt>
                <c:pt idx="19">
                  <c:v>0.19</c:v>
                </c:pt>
                <c:pt idx="20" formatCode="0%">
                  <c:v>0.2</c:v>
                </c:pt>
                <c:pt idx="21">
                  <c:v>0.21</c:v>
                </c:pt>
                <c:pt idx="22" formatCode="0%">
                  <c:v>0.22</c:v>
                </c:pt>
                <c:pt idx="23">
                  <c:v>0.23</c:v>
                </c:pt>
                <c:pt idx="24" formatCode="0%">
                  <c:v>0.24</c:v>
                </c:pt>
                <c:pt idx="25">
                  <c:v>0.25</c:v>
                </c:pt>
                <c:pt idx="26" formatCode="0%">
                  <c:v>0.26</c:v>
                </c:pt>
                <c:pt idx="27">
                  <c:v>0.27</c:v>
                </c:pt>
                <c:pt idx="28" formatCode="0%">
                  <c:v>0.28000000000000003</c:v>
                </c:pt>
                <c:pt idx="29">
                  <c:v>0.28999999999999998</c:v>
                </c:pt>
                <c:pt idx="30" formatCode="0%">
                  <c:v>0.3</c:v>
                </c:pt>
                <c:pt idx="31">
                  <c:v>0.31</c:v>
                </c:pt>
                <c:pt idx="32" formatCode="0%">
                  <c:v>0.32</c:v>
                </c:pt>
                <c:pt idx="33">
                  <c:v>0.33</c:v>
                </c:pt>
                <c:pt idx="34" formatCode="0%">
                  <c:v>0.34</c:v>
                </c:pt>
                <c:pt idx="35">
                  <c:v>0.35</c:v>
                </c:pt>
                <c:pt idx="36" formatCode="0%">
                  <c:v>0.36</c:v>
                </c:pt>
                <c:pt idx="37">
                  <c:v>0.37</c:v>
                </c:pt>
              </c:numCache>
            </c:numRef>
          </c:xVal>
          <c:yVal>
            <c:numRef>
              <c:f>'n50,c56789'!$E$6:$E$43</c:f>
              <c:numCache>
                <c:formatCode>0.000</c:formatCode>
                <c:ptCount val="38"/>
                <c:pt idx="0">
                  <c:v>1</c:v>
                </c:pt>
                <c:pt idx="1">
                  <c:v>0.99999931471615877</c:v>
                </c:pt>
                <c:pt idx="2">
                  <c:v>0.99993987331821454</c:v>
                </c:pt>
                <c:pt idx="3">
                  <c:v>0.99929626538242289</c:v>
                </c:pt>
                <c:pt idx="4">
                  <c:v>0.99638993552918853</c:v>
                </c:pt>
                <c:pt idx="5">
                  <c:v>0.98821355220273577</c:v>
                </c:pt>
                <c:pt idx="6">
                  <c:v>0.97107590595019855</c:v>
                </c:pt>
                <c:pt idx="7">
                  <c:v>0.94168636428206787</c:v>
                </c:pt>
                <c:pt idx="8">
                  <c:v>0.89812821904270312</c:v>
                </c:pt>
                <c:pt idx="9">
                  <c:v>0.84036792028422858</c:v>
                </c:pt>
                <c:pt idx="10">
                  <c:v>0.77022684180362289</c:v>
                </c:pt>
                <c:pt idx="11">
                  <c:v>0.69094188103906606</c:v>
                </c:pt>
                <c:pt idx="12">
                  <c:v>0.60652158540918111</c:v>
                </c:pt>
                <c:pt idx="13">
                  <c:v>0.52109203719576924</c:v>
                </c:pt>
                <c:pt idx="14">
                  <c:v>0.43836617405356521</c:v>
                </c:pt>
                <c:pt idx="15">
                  <c:v>0.3612993863011667</c:v>
                </c:pt>
                <c:pt idx="16">
                  <c:v>0.29193583139831247</c:v>
                </c:pt>
                <c:pt idx="17">
                  <c:v>0.23141273302812515</c:v>
                </c:pt>
                <c:pt idx="18">
                  <c:v>0.18007346232708682</c:v>
                </c:pt>
                <c:pt idx="19">
                  <c:v>0.13763930497360444</c:v>
                </c:pt>
                <c:pt idx="20">
                  <c:v>0.1033982274529664</c:v>
                </c:pt>
                <c:pt idx="21">
                  <c:v>7.6381227643045613E-2</c:v>
                </c:pt>
                <c:pt idx="22">
                  <c:v>5.5509171359915559E-2</c:v>
                </c:pt>
                <c:pt idx="23">
                  <c:v>3.9703222184559968E-2</c:v>
                </c:pt>
                <c:pt idx="24">
                  <c:v>2.7959236945709287E-2</c:v>
                </c:pt>
                <c:pt idx="25">
                  <c:v>1.9390872160392741E-2</c:v>
                </c:pt>
                <c:pt idx="26">
                  <c:v>1.3248146163000006E-2</c:v>
                </c:pt>
                <c:pt idx="27">
                  <c:v>8.9185112483330074E-3</c:v>
                </c:pt>
                <c:pt idx="28">
                  <c:v>5.9167663157602248E-3</c:v>
                </c:pt>
                <c:pt idx="29">
                  <c:v>3.8689148502217812E-3</c:v>
                </c:pt>
                <c:pt idx="30">
                  <c:v>2.4937220856687263E-3</c:v>
                </c:pt>
                <c:pt idx="31">
                  <c:v>1.5844802553579907E-3</c:v>
                </c:pt>
                <c:pt idx="32">
                  <c:v>9.9246765351654743E-4</c:v>
                </c:pt>
                <c:pt idx="33">
                  <c:v>6.12820355756425E-4</c:v>
                </c:pt>
                <c:pt idx="34">
                  <c:v>3.730096322480079E-4</c:v>
                </c:pt>
                <c:pt idx="35">
                  <c:v>2.2379291186033635E-4</c:v>
                </c:pt>
                <c:pt idx="36">
                  <c:v>1.3233305497707871E-4</c:v>
                </c:pt>
                <c:pt idx="37">
                  <c:v>7.7113348754063909E-5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'n50,c56789'!$F$4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'n50,c56789'!$C$6:$C$43</c:f>
              <c:numCache>
                <c:formatCode>0.0%</c:formatCode>
                <c:ptCount val="38"/>
                <c:pt idx="0" formatCode="0%">
                  <c:v>0</c:v>
                </c:pt>
                <c:pt idx="1">
                  <c:v>0.01</c:v>
                </c:pt>
                <c:pt idx="2" formatCode="0%">
                  <c:v>0.02</c:v>
                </c:pt>
                <c:pt idx="3">
                  <c:v>0.03</c:v>
                </c:pt>
                <c:pt idx="4" formatCode="0%">
                  <c:v>0.04</c:v>
                </c:pt>
                <c:pt idx="5">
                  <c:v>0.05</c:v>
                </c:pt>
                <c:pt idx="6" formatCode="0%">
                  <c:v>0.06</c:v>
                </c:pt>
                <c:pt idx="7">
                  <c:v>7.0000000000000007E-2</c:v>
                </c:pt>
                <c:pt idx="8" formatCode="0%">
                  <c:v>0.08</c:v>
                </c:pt>
                <c:pt idx="9">
                  <c:v>0.09</c:v>
                </c:pt>
                <c:pt idx="10" formatCode="0%">
                  <c:v>0.1</c:v>
                </c:pt>
                <c:pt idx="11">
                  <c:v>0.11</c:v>
                </c:pt>
                <c:pt idx="12" formatCode="0%">
                  <c:v>0.12</c:v>
                </c:pt>
                <c:pt idx="13">
                  <c:v>0.13</c:v>
                </c:pt>
                <c:pt idx="14" formatCode="0%">
                  <c:v>0.14000000000000001</c:v>
                </c:pt>
                <c:pt idx="15">
                  <c:v>0.15</c:v>
                </c:pt>
                <c:pt idx="16" formatCode="0%">
                  <c:v>0.16</c:v>
                </c:pt>
                <c:pt idx="17">
                  <c:v>0.17</c:v>
                </c:pt>
                <c:pt idx="18" formatCode="0%">
                  <c:v>0.18</c:v>
                </c:pt>
                <c:pt idx="19">
                  <c:v>0.19</c:v>
                </c:pt>
                <c:pt idx="20" formatCode="0%">
                  <c:v>0.2</c:v>
                </c:pt>
                <c:pt idx="21">
                  <c:v>0.21</c:v>
                </c:pt>
                <c:pt idx="22" formatCode="0%">
                  <c:v>0.22</c:v>
                </c:pt>
                <c:pt idx="23">
                  <c:v>0.23</c:v>
                </c:pt>
                <c:pt idx="24" formatCode="0%">
                  <c:v>0.24</c:v>
                </c:pt>
                <c:pt idx="25">
                  <c:v>0.25</c:v>
                </c:pt>
                <c:pt idx="26" formatCode="0%">
                  <c:v>0.26</c:v>
                </c:pt>
                <c:pt idx="27">
                  <c:v>0.27</c:v>
                </c:pt>
                <c:pt idx="28" formatCode="0%">
                  <c:v>0.28000000000000003</c:v>
                </c:pt>
                <c:pt idx="29">
                  <c:v>0.28999999999999998</c:v>
                </c:pt>
                <c:pt idx="30" formatCode="0%">
                  <c:v>0.3</c:v>
                </c:pt>
                <c:pt idx="31">
                  <c:v>0.31</c:v>
                </c:pt>
                <c:pt idx="32" formatCode="0%">
                  <c:v>0.32</c:v>
                </c:pt>
                <c:pt idx="33">
                  <c:v>0.33</c:v>
                </c:pt>
                <c:pt idx="34" formatCode="0%">
                  <c:v>0.34</c:v>
                </c:pt>
                <c:pt idx="35">
                  <c:v>0.35</c:v>
                </c:pt>
                <c:pt idx="36" formatCode="0%">
                  <c:v>0.36</c:v>
                </c:pt>
                <c:pt idx="37">
                  <c:v>0.37</c:v>
                </c:pt>
              </c:numCache>
            </c:numRef>
          </c:xVal>
          <c:yVal>
            <c:numRef>
              <c:f>'n50,c56789'!$F$6:$F$43</c:f>
              <c:numCache>
                <c:formatCode>0.000</c:formatCode>
                <c:ptCount val="38"/>
                <c:pt idx="0">
                  <c:v>1</c:v>
                </c:pt>
                <c:pt idx="1">
                  <c:v>0.99999996306842442</c:v>
                </c:pt>
                <c:pt idx="2">
                  <c:v>0.99999350592295744</c:v>
                </c:pt>
                <c:pt idx="3">
                  <c:v>0.9998858294705536</c:v>
                </c:pt>
                <c:pt idx="4">
                  <c:v>0.99921859472165286</c:v>
                </c:pt>
                <c:pt idx="5">
                  <c:v>0.99681165677770234</c:v>
                </c:pt>
                <c:pt idx="6">
                  <c:v>0.99062173619659288</c:v>
                </c:pt>
                <c:pt idx="7">
                  <c:v>0.97799005118996241</c:v>
                </c:pt>
                <c:pt idx="8">
                  <c:v>0.95620521575695117</c:v>
                </c:pt>
                <c:pt idx="9">
                  <c:v>0.92315739003865482</c:v>
                </c:pt>
                <c:pt idx="10">
                  <c:v>0.87785491639872171</c:v>
                </c:pt>
                <c:pt idx="11">
                  <c:v>0.82066481034147154</c:v>
                </c:pt>
                <c:pt idx="12">
                  <c:v>0.75325238695423025</c:v>
                </c:pt>
                <c:pt idx="13">
                  <c:v>0.67828351392168718</c:v>
                </c:pt>
                <c:pt idx="14">
                  <c:v>0.59899641780728896</c:v>
                </c:pt>
                <c:pt idx="15">
                  <c:v>0.5187521486437221</c:v>
                </c:pt>
                <c:pt idx="16">
                  <c:v>0.44064811561438033</c:v>
                </c:pt>
                <c:pt idx="17">
                  <c:v>0.36724347936975854</c:v>
                </c:pt>
                <c:pt idx="18">
                  <c:v>0.30041092591037799</c:v>
                </c:pt>
                <c:pt idx="19">
                  <c:v>0.24130347707867944</c:v>
                </c:pt>
                <c:pt idx="20">
                  <c:v>0.19040981158218975</c:v>
                </c:pt>
                <c:pt idx="21">
                  <c:v>0.1476661455503257</c:v>
                </c:pt>
                <c:pt idx="22">
                  <c:v>0.11259447909906804</c:v>
                </c:pt>
                <c:pt idx="23">
                  <c:v>8.4442987300043404E-2</c:v>
                </c:pt>
                <c:pt idx="24">
                  <c:v>6.2311932871307152E-2</c:v>
                </c:pt>
                <c:pt idx="25">
                  <c:v>4.5255846490164495E-2</c:v>
                </c:pt>
                <c:pt idx="26">
                  <c:v>3.2358778151164544E-2</c:v>
                </c:pt>
                <c:pt idx="27">
                  <c:v>2.2783738735887637E-2</c:v>
                </c:pt>
                <c:pt idx="28">
                  <c:v>1.5800049313283823E-2</c:v>
                </c:pt>
                <c:pt idx="29">
                  <c:v>1.0793482227511987E-2</c:v>
                </c:pt>
                <c:pt idx="30">
                  <c:v>7.2642030676041934E-3</c:v>
                </c:pt>
                <c:pt idx="31">
                  <c:v>4.8169943240718204E-3</c:v>
                </c:pt>
                <c:pt idx="32">
                  <c:v>3.1473857078841718E-3</c:v>
                </c:pt>
                <c:pt idx="33">
                  <c:v>2.0263722615205728E-3</c:v>
                </c:pt>
                <c:pt idx="34">
                  <c:v>1.2855231627354133E-3</c:v>
                </c:pt>
                <c:pt idx="35">
                  <c:v>8.0355299590580348E-4</c:v>
                </c:pt>
                <c:pt idx="36">
                  <c:v>4.9487148679650699E-4</c:v>
                </c:pt>
                <c:pt idx="37">
                  <c:v>3.0024098267996779E-4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'n50,c56789'!$G$4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'n50,c56789'!$C$6:$C$43</c:f>
              <c:numCache>
                <c:formatCode>0.0%</c:formatCode>
                <c:ptCount val="38"/>
                <c:pt idx="0" formatCode="0%">
                  <c:v>0</c:v>
                </c:pt>
                <c:pt idx="1">
                  <c:v>0.01</c:v>
                </c:pt>
                <c:pt idx="2" formatCode="0%">
                  <c:v>0.02</c:v>
                </c:pt>
                <c:pt idx="3">
                  <c:v>0.03</c:v>
                </c:pt>
                <c:pt idx="4" formatCode="0%">
                  <c:v>0.04</c:v>
                </c:pt>
                <c:pt idx="5">
                  <c:v>0.05</c:v>
                </c:pt>
                <c:pt idx="6" formatCode="0%">
                  <c:v>0.06</c:v>
                </c:pt>
                <c:pt idx="7">
                  <c:v>7.0000000000000007E-2</c:v>
                </c:pt>
                <c:pt idx="8" formatCode="0%">
                  <c:v>0.08</c:v>
                </c:pt>
                <c:pt idx="9">
                  <c:v>0.09</c:v>
                </c:pt>
                <c:pt idx="10" formatCode="0%">
                  <c:v>0.1</c:v>
                </c:pt>
                <c:pt idx="11">
                  <c:v>0.11</c:v>
                </c:pt>
                <c:pt idx="12" formatCode="0%">
                  <c:v>0.12</c:v>
                </c:pt>
                <c:pt idx="13">
                  <c:v>0.13</c:v>
                </c:pt>
                <c:pt idx="14" formatCode="0%">
                  <c:v>0.14000000000000001</c:v>
                </c:pt>
                <c:pt idx="15">
                  <c:v>0.15</c:v>
                </c:pt>
                <c:pt idx="16" formatCode="0%">
                  <c:v>0.16</c:v>
                </c:pt>
                <c:pt idx="17">
                  <c:v>0.17</c:v>
                </c:pt>
                <c:pt idx="18" formatCode="0%">
                  <c:v>0.18</c:v>
                </c:pt>
                <c:pt idx="19">
                  <c:v>0.19</c:v>
                </c:pt>
                <c:pt idx="20" formatCode="0%">
                  <c:v>0.2</c:v>
                </c:pt>
                <c:pt idx="21">
                  <c:v>0.21</c:v>
                </c:pt>
                <c:pt idx="22" formatCode="0%">
                  <c:v>0.22</c:v>
                </c:pt>
                <c:pt idx="23">
                  <c:v>0.23</c:v>
                </c:pt>
                <c:pt idx="24" formatCode="0%">
                  <c:v>0.24</c:v>
                </c:pt>
                <c:pt idx="25">
                  <c:v>0.25</c:v>
                </c:pt>
                <c:pt idx="26" formatCode="0%">
                  <c:v>0.26</c:v>
                </c:pt>
                <c:pt idx="27">
                  <c:v>0.27</c:v>
                </c:pt>
                <c:pt idx="28" formatCode="0%">
                  <c:v>0.28000000000000003</c:v>
                </c:pt>
                <c:pt idx="29">
                  <c:v>0.28999999999999998</c:v>
                </c:pt>
                <c:pt idx="30" formatCode="0%">
                  <c:v>0.3</c:v>
                </c:pt>
                <c:pt idx="31">
                  <c:v>0.31</c:v>
                </c:pt>
                <c:pt idx="32" formatCode="0%">
                  <c:v>0.32</c:v>
                </c:pt>
                <c:pt idx="33">
                  <c:v>0.33</c:v>
                </c:pt>
                <c:pt idx="34" formatCode="0%">
                  <c:v>0.34</c:v>
                </c:pt>
                <c:pt idx="35">
                  <c:v>0.35</c:v>
                </c:pt>
                <c:pt idx="36" formatCode="0%">
                  <c:v>0.36</c:v>
                </c:pt>
                <c:pt idx="37">
                  <c:v>0.37</c:v>
                </c:pt>
              </c:numCache>
            </c:numRef>
          </c:xVal>
          <c:yVal>
            <c:numRef>
              <c:f>'n50,c56789'!$G$6:$G$43</c:f>
            </c:numRef>
          </c:yVal>
          <c:smooth val="1"/>
        </c:ser>
        <c:ser>
          <c:idx val="4"/>
          <c:order val="4"/>
          <c:tx>
            <c:strRef>
              <c:f>'n50,c56789'!$H$4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'n50,c56789'!$C$6:$C$43</c:f>
              <c:numCache>
                <c:formatCode>0.0%</c:formatCode>
                <c:ptCount val="38"/>
                <c:pt idx="0" formatCode="0%">
                  <c:v>0</c:v>
                </c:pt>
                <c:pt idx="1">
                  <c:v>0.01</c:v>
                </c:pt>
                <c:pt idx="2" formatCode="0%">
                  <c:v>0.02</c:v>
                </c:pt>
                <c:pt idx="3">
                  <c:v>0.03</c:v>
                </c:pt>
                <c:pt idx="4" formatCode="0%">
                  <c:v>0.04</c:v>
                </c:pt>
                <c:pt idx="5">
                  <c:v>0.05</c:v>
                </c:pt>
                <c:pt idx="6" formatCode="0%">
                  <c:v>0.06</c:v>
                </c:pt>
                <c:pt idx="7">
                  <c:v>7.0000000000000007E-2</c:v>
                </c:pt>
                <c:pt idx="8" formatCode="0%">
                  <c:v>0.08</c:v>
                </c:pt>
                <c:pt idx="9">
                  <c:v>0.09</c:v>
                </c:pt>
                <c:pt idx="10" formatCode="0%">
                  <c:v>0.1</c:v>
                </c:pt>
                <c:pt idx="11">
                  <c:v>0.11</c:v>
                </c:pt>
                <c:pt idx="12" formatCode="0%">
                  <c:v>0.12</c:v>
                </c:pt>
                <c:pt idx="13">
                  <c:v>0.13</c:v>
                </c:pt>
                <c:pt idx="14" formatCode="0%">
                  <c:v>0.14000000000000001</c:v>
                </c:pt>
                <c:pt idx="15">
                  <c:v>0.15</c:v>
                </c:pt>
                <c:pt idx="16" formatCode="0%">
                  <c:v>0.16</c:v>
                </c:pt>
                <c:pt idx="17">
                  <c:v>0.17</c:v>
                </c:pt>
                <c:pt idx="18" formatCode="0%">
                  <c:v>0.18</c:v>
                </c:pt>
                <c:pt idx="19">
                  <c:v>0.19</c:v>
                </c:pt>
                <c:pt idx="20" formatCode="0%">
                  <c:v>0.2</c:v>
                </c:pt>
                <c:pt idx="21">
                  <c:v>0.21</c:v>
                </c:pt>
                <c:pt idx="22" formatCode="0%">
                  <c:v>0.22</c:v>
                </c:pt>
                <c:pt idx="23">
                  <c:v>0.23</c:v>
                </c:pt>
                <c:pt idx="24" formatCode="0%">
                  <c:v>0.24</c:v>
                </c:pt>
                <c:pt idx="25">
                  <c:v>0.25</c:v>
                </c:pt>
                <c:pt idx="26" formatCode="0%">
                  <c:v>0.26</c:v>
                </c:pt>
                <c:pt idx="27">
                  <c:v>0.27</c:v>
                </c:pt>
                <c:pt idx="28" formatCode="0%">
                  <c:v>0.28000000000000003</c:v>
                </c:pt>
                <c:pt idx="29">
                  <c:v>0.28999999999999998</c:v>
                </c:pt>
                <c:pt idx="30" formatCode="0%">
                  <c:v>0.3</c:v>
                </c:pt>
                <c:pt idx="31">
                  <c:v>0.31</c:v>
                </c:pt>
                <c:pt idx="32" formatCode="0%">
                  <c:v>0.32</c:v>
                </c:pt>
                <c:pt idx="33">
                  <c:v>0.33</c:v>
                </c:pt>
                <c:pt idx="34" formatCode="0%">
                  <c:v>0.34</c:v>
                </c:pt>
                <c:pt idx="35">
                  <c:v>0.35</c:v>
                </c:pt>
                <c:pt idx="36" formatCode="0%">
                  <c:v>0.36</c:v>
                </c:pt>
                <c:pt idx="37">
                  <c:v>0.37</c:v>
                </c:pt>
              </c:numCache>
            </c:numRef>
          </c:xVal>
          <c:yVal>
            <c:numRef>
              <c:f>'n50,c56789'!$H$6:$H$43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6688"/>
        <c:axId val="-211926144"/>
      </c:scatterChart>
      <c:valAx>
        <c:axId val="-2119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ot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Percent Defective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6144"/>
        <c:crosses val="autoZero"/>
        <c:crossBetween val="midCat"/>
      </c:valAx>
      <c:valAx>
        <c:axId val="-211926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ash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Acceptance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6688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 chips'!$D$5</c:f>
              <c:strCache>
                <c:ptCount val="1"/>
                <c:pt idx="0">
                  <c:v>Probability of Acceptance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'comp chips'!$C$6:$C$36</c:f>
              <c:numCache>
                <c:formatCode>0.0%</c:formatCode>
                <c:ptCount val="31"/>
                <c:pt idx="0" formatCode="0%">
                  <c:v>0</c:v>
                </c:pt>
                <c:pt idx="1">
                  <c:v>0.01</c:v>
                </c:pt>
                <c:pt idx="2" formatCode="0%">
                  <c:v>0.02</c:v>
                </c:pt>
                <c:pt idx="3">
                  <c:v>0.03</c:v>
                </c:pt>
                <c:pt idx="4" formatCode="0%">
                  <c:v>0.04</c:v>
                </c:pt>
                <c:pt idx="5">
                  <c:v>0.05</c:v>
                </c:pt>
                <c:pt idx="6" formatCode="0%">
                  <c:v>0.06</c:v>
                </c:pt>
                <c:pt idx="7">
                  <c:v>7.0000000000000007E-2</c:v>
                </c:pt>
                <c:pt idx="8" formatCode="0%">
                  <c:v>0.08</c:v>
                </c:pt>
                <c:pt idx="9">
                  <c:v>0.09</c:v>
                </c:pt>
                <c:pt idx="10" formatCode="0%">
                  <c:v>0.1</c:v>
                </c:pt>
                <c:pt idx="11">
                  <c:v>0.11</c:v>
                </c:pt>
                <c:pt idx="12" formatCode="0%">
                  <c:v>0.12</c:v>
                </c:pt>
                <c:pt idx="13">
                  <c:v>0.13</c:v>
                </c:pt>
                <c:pt idx="14" formatCode="0%">
                  <c:v>0.14000000000000001</c:v>
                </c:pt>
                <c:pt idx="15">
                  <c:v>0.15</c:v>
                </c:pt>
                <c:pt idx="16" formatCode="0%">
                  <c:v>0.16</c:v>
                </c:pt>
                <c:pt idx="17">
                  <c:v>0.17</c:v>
                </c:pt>
                <c:pt idx="18" formatCode="0%">
                  <c:v>0.18</c:v>
                </c:pt>
                <c:pt idx="19">
                  <c:v>0.19</c:v>
                </c:pt>
                <c:pt idx="20" formatCode="0%">
                  <c:v>0.2</c:v>
                </c:pt>
                <c:pt idx="21">
                  <c:v>0.21</c:v>
                </c:pt>
                <c:pt idx="22" formatCode="0%">
                  <c:v>0.22</c:v>
                </c:pt>
                <c:pt idx="23">
                  <c:v>0.23</c:v>
                </c:pt>
                <c:pt idx="24" formatCode="0%">
                  <c:v>0.24</c:v>
                </c:pt>
                <c:pt idx="25">
                  <c:v>0.25</c:v>
                </c:pt>
                <c:pt idx="26" formatCode="0%">
                  <c:v>0.26</c:v>
                </c:pt>
                <c:pt idx="27">
                  <c:v>0.27</c:v>
                </c:pt>
                <c:pt idx="28" formatCode="0%">
                  <c:v>0.28000000000000003</c:v>
                </c:pt>
                <c:pt idx="29">
                  <c:v>0.28999999999999998</c:v>
                </c:pt>
                <c:pt idx="30" formatCode="0%">
                  <c:v>0.3</c:v>
                </c:pt>
              </c:numCache>
            </c:numRef>
          </c:xVal>
          <c:yVal>
            <c:numRef>
              <c:f>'comp chips'!$D$6:$D$36</c:f>
              <c:numCache>
                <c:formatCode>0.000</c:formatCode>
                <c:ptCount val="31"/>
                <c:pt idx="0">
                  <c:v>1</c:v>
                </c:pt>
                <c:pt idx="1">
                  <c:v>0.9392633781937938</c:v>
                </c:pt>
                <c:pt idx="2">
                  <c:v>0.80953746840070684</c:v>
                </c:pt>
                <c:pt idx="3">
                  <c:v>0.66154192129496703</c:v>
                </c:pt>
                <c:pt idx="4">
                  <c:v>0.52097640414752044</c:v>
                </c:pt>
                <c:pt idx="5">
                  <c:v>0.39906406512321541</c:v>
                </c:pt>
                <c:pt idx="6">
                  <c:v>0.29904239150961931</c:v>
                </c:pt>
                <c:pt idx="7">
                  <c:v>0.22006137661989661</c:v>
                </c:pt>
                <c:pt idx="8">
                  <c:v>0.15944925062893772</c:v>
                </c:pt>
                <c:pt idx="9">
                  <c:v>0.11397007718628482</c:v>
                </c:pt>
                <c:pt idx="10">
                  <c:v>8.0473696014477208E-2</c:v>
                </c:pt>
                <c:pt idx="11">
                  <c:v>5.6190892627164972E-2</c:v>
                </c:pt>
                <c:pt idx="12">
                  <c:v>3.8830461267653368E-2</c:v>
                </c:pt>
                <c:pt idx="13">
                  <c:v>2.657293610138145E-2</c:v>
                </c:pt>
                <c:pt idx="14">
                  <c:v>1.8016570128414469E-2</c:v>
                </c:pt>
                <c:pt idx="15">
                  <c:v>1.2106780660889807E-2</c:v>
                </c:pt>
                <c:pt idx="16">
                  <c:v>8.0654893599810644E-3</c:v>
                </c:pt>
                <c:pt idx="17">
                  <c:v>5.3280726827922738E-3</c:v>
                </c:pt>
                <c:pt idx="18">
                  <c:v>3.490716760506152E-3</c:v>
                </c:pt>
                <c:pt idx="19">
                  <c:v>2.2683587030170121E-3</c:v>
                </c:pt>
                <c:pt idx="20">
                  <c:v>1.4621507953634075E-3</c:v>
                </c:pt>
                <c:pt idx="21">
                  <c:v>9.3491487934441067E-4</c:v>
                </c:pt>
                <c:pt idx="22">
                  <c:v>5.9300043781670584E-4</c:v>
                </c:pt>
                <c:pt idx="23">
                  <c:v>3.7310703690734959E-4</c:v>
                </c:pt>
                <c:pt idx="24">
                  <c:v>2.3285729833159353E-4</c:v>
                </c:pt>
                <c:pt idx="25">
                  <c:v>1.4414438731680433E-4</c:v>
                </c:pt>
                <c:pt idx="26">
                  <c:v>8.8495718639640714E-5</c:v>
                </c:pt>
                <c:pt idx="27">
                  <c:v>5.3879164433001968E-5</c:v>
                </c:pt>
                <c:pt idx="28">
                  <c:v>3.2526970531311133E-5</c:v>
                </c:pt>
                <c:pt idx="29">
                  <c:v>1.9468552067065786E-5</c:v>
                </c:pt>
                <c:pt idx="30">
                  <c:v>1.1551204737649221E-5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534080"/>
        <c:axId val="-74546048"/>
      </c:scatterChart>
      <c:valAx>
        <c:axId val="-74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ot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Percent Defective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46048"/>
        <c:crosses val="autoZero"/>
        <c:crossBetween val="midCat"/>
      </c:valAx>
      <c:valAx>
        <c:axId val="-7454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ash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Acceptance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3408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'lot100, G2'!$D$5</c:f>
              <c:strCache>
                <c:ptCount val="1"/>
                <c:pt idx="0">
                  <c:v>Probability of Acceptance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'lot100, G2'!$C$6:$C$59</c:f>
              <c:numCache>
                <c:formatCode>0.0%</c:formatCode>
                <c:ptCount val="54"/>
                <c:pt idx="0" formatCode="0%">
                  <c:v>0</c:v>
                </c:pt>
                <c:pt idx="1">
                  <c:v>0.01</c:v>
                </c:pt>
                <c:pt idx="2" formatCode="0%">
                  <c:v>0.02</c:v>
                </c:pt>
                <c:pt idx="3">
                  <c:v>0.03</c:v>
                </c:pt>
                <c:pt idx="4" formatCode="0%">
                  <c:v>0.04</c:v>
                </c:pt>
                <c:pt idx="5">
                  <c:v>0.05</c:v>
                </c:pt>
                <c:pt idx="6" formatCode="0%">
                  <c:v>0.06</c:v>
                </c:pt>
                <c:pt idx="7">
                  <c:v>7.0000000000000007E-2</c:v>
                </c:pt>
                <c:pt idx="8" formatCode="0%">
                  <c:v>0.08</c:v>
                </c:pt>
                <c:pt idx="9">
                  <c:v>0.09</c:v>
                </c:pt>
                <c:pt idx="10" formatCode="0%">
                  <c:v>0.1</c:v>
                </c:pt>
                <c:pt idx="11">
                  <c:v>0.11</c:v>
                </c:pt>
                <c:pt idx="12" formatCode="0%">
                  <c:v>0.12</c:v>
                </c:pt>
                <c:pt idx="13">
                  <c:v>0.13</c:v>
                </c:pt>
                <c:pt idx="14" formatCode="0%">
                  <c:v>0.14000000000000001</c:v>
                </c:pt>
                <c:pt idx="15">
                  <c:v>0.15</c:v>
                </c:pt>
                <c:pt idx="16" formatCode="0%">
                  <c:v>0.16</c:v>
                </c:pt>
                <c:pt idx="17">
                  <c:v>0.17</c:v>
                </c:pt>
                <c:pt idx="18" formatCode="0%">
                  <c:v>0.18</c:v>
                </c:pt>
                <c:pt idx="19">
                  <c:v>0.19</c:v>
                </c:pt>
                <c:pt idx="20" formatCode="0%">
                  <c:v>0.2</c:v>
                </c:pt>
                <c:pt idx="21">
                  <c:v>0.21</c:v>
                </c:pt>
                <c:pt idx="22" formatCode="0%">
                  <c:v>0.22</c:v>
                </c:pt>
                <c:pt idx="23">
                  <c:v>0.23</c:v>
                </c:pt>
                <c:pt idx="24" formatCode="0%">
                  <c:v>0.24</c:v>
                </c:pt>
                <c:pt idx="25">
                  <c:v>0.25</c:v>
                </c:pt>
                <c:pt idx="26" formatCode="0%">
                  <c:v>0.26</c:v>
                </c:pt>
                <c:pt idx="27">
                  <c:v>0.27</c:v>
                </c:pt>
                <c:pt idx="28" formatCode="0%">
                  <c:v>0.28000000000000003</c:v>
                </c:pt>
                <c:pt idx="29">
                  <c:v>0.28999999999999998</c:v>
                </c:pt>
                <c:pt idx="30" formatCode="0%">
                  <c:v>0.3</c:v>
                </c:pt>
                <c:pt idx="31" formatCode="0%">
                  <c:v>0.31</c:v>
                </c:pt>
                <c:pt idx="32">
                  <c:v>0.32</c:v>
                </c:pt>
                <c:pt idx="33" formatCode="0%">
                  <c:v>0.33</c:v>
                </c:pt>
                <c:pt idx="34">
                  <c:v>0.34</c:v>
                </c:pt>
                <c:pt idx="35" formatCode="0%">
                  <c:v>0.35</c:v>
                </c:pt>
                <c:pt idx="36" formatCode="0%">
                  <c:v>0.36</c:v>
                </c:pt>
                <c:pt idx="37">
                  <c:v>0.37</c:v>
                </c:pt>
                <c:pt idx="38" formatCode="0%">
                  <c:v>0.38</c:v>
                </c:pt>
                <c:pt idx="39">
                  <c:v>0.39</c:v>
                </c:pt>
                <c:pt idx="40" formatCode="0%">
                  <c:v>0.4</c:v>
                </c:pt>
                <c:pt idx="41" formatCode="0%">
                  <c:v>0.41</c:v>
                </c:pt>
                <c:pt idx="42">
                  <c:v>0.42</c:v>
                </c:pt>
                <c:pt idx="43" formatCode="0%">
                  <c:v>0.43</c:v>
                </c:pt>
                <c:pt idx="44" formatCode="0%">
                  <c:v>0.44</c:v>
                </c:pt>
                <c:pt idx="45" formatCode="0%">
                  <c:v>0.45</c:v>
                </c:pt>
                <c:pt idx="46">
                  <c:v>0.46</c:v>
                </c:pt>
                <c:pt idx="47" formatCode="0%">
                  <c:v>0.47</c:v>
                </c:pt>
                <c:pt idx="48">
                  <c:v>0.48</c:v>
                </c:pt>
                <c:pt idx="49" formatCode="0%">
                  <c:v>0.49</c:v>
                </c:pt>
                <c:pt idx="50" formatCode="0%">
                  <c:v>0.5</c:v>
                </c:pt>
                <c:pt idx="51">
                  <c:v>0.51</c:v>
                </c:pt>
                <c:pt idx="52" formatCode="0%">
                  <c:v>0.52</c:v>
                </c:pt>
                <c:pt idx="53" formatCode="0%">
                  <c:v>0.53</c:v>
                </c:pt>
              </c:numCache>
            </c:numRef>
          </c:xVal>
          <c:yVal>
            <c:numRef>
              <c:f>'lot100, G2'!$D$6:$D$59</c:f>
              <c:numCache>
                <c:formatCode>0.000</c:formatCode>
                <c:ptCount val="54"/>
                <c:pt idx="0">
                  <c:v>1</c:v>
                </c:pt>
                <c:pt idx="1">
                  <c:v>0.99999996563584015</c:v>
                </c:pt>
                <c:pt idx="2">
                  <c:v>0.99999805157793253</c:v>
                </c:pt>
                <c:pt idx="3">
                  <c:v>0.99998035261436669</c:v>
                </c:pt>
                <c:pt idx="4">
                  <c:v>0.99990234598309646</c:v>
                </c:pt>
                <c:pt idx="5">
                  <c:v>0.99967070567547167</c:v>
                </c:pt>
                <c:pt idx="6">
                  <c:v>0.99913146002866826</c:v>
                </c:pt>
                <c:pt idx="7">
                  <c:v>0.99806680293107553</c:v>
                </c:pt>
                <c:pt idx="8">
                  <c:v>0.99620051316560709</c:v>
                </c:pt>
                <c:pt idx="9">
                  <c:v>0.99321056744970304</c:v>
                </c:pt>
                <c:pt idx="10">
                  <c:v>0.98874686583549098</c:v>
                </c:pt>
                <c:pt idx="11">
                  <c:v>0.9824518022719233</c:v>
                </c:pt>
                <c:pt idx="12">
                  <c:v>0.97398153941166266</c:v>
                </c:pt>
                <c:pt idx="13">
                  <c:v>0.96302615858568286</c:v>
                </c:pt>
                <c:pt idx="14">
                  <c:v>0.94932726067686835</c:v>
                </c:pt>
                <c:pt idx="15">
                  <c:v>0.93269202581422583</c:v>
                </c:pt>
                <c:pt idx="16">
                  <c:v>0.91300315496727813</c:v>
                </c:pt>
                <c:pt idx="17">
                  <c:v>0.89022448656811293</c:v>
                </c:pt>
                <c:pt idx="18">
                  <c:v>0.86440239051039602</c:v>
                </c:pt>
                <c:pt idx="19">
                  <c:v>0.83566328367778553</c:v>
                </c:pt>
                <c:pt idx="20">
                  <c:v>0.8042077854595493</c:v>
                </c:pt>
                <c:pt idx="21">
                  <c:v>0.77030214287576404</c:v>
                </c:pt>
                <c:pt idx="22">
                  <c:v>0.73426761012212838</c:v>
                </c:pt>
                <c:pt idx="23">
                  <c:v>0.69646847527146127</c:v>
                </c:pt>
                <c:pt idx="24">
                  <c:v>0.65729939686010141</c:v>
                </c:pt>
                <c:pt idx="25">
                  <c:v>0.61717265438710467</c:v>
                </c:pt>
                <c:pt idx="26">
                  <c:v>0.57650583804445721</c:v>
                </c:pt>
                <c:pt idx="27">
                  <c:v>0.53571041208157666</c:v>
                </c:pt>
                <c:pt idx="28">
                  <c:v>0.49518148982828714</c:v>
                </c:pt>
                <c:pt idx="29">
                  <c:v>0.45528906215193932</c:v>
                </c:pt>
                <c:pt idx="30">
                  <c:v>0.41637082944748122</c:v>
                </c:pt>
                <c:pt idx="31">
                  <c:v>0.37872670349055876</c:v>
                </c:pt>
                <c:pt idx="32">
                  <c:v>0.34261497194219998</c:v>
                </c:pt>
                <c:pt idx="33">
                  <c:v>0.30825005639386538</c:v>
                </c:pt>
                <c:pt idx="34">
                  <c:v>0.27580174521970452</c:v>
                </c:pt>
                <c:pt idx="35">
                  <c:v>0.24539574514843887</c:v>
                </c:pt>
                <c:pt idx="36">
                  <c:v>0.21711536985346605</c:v>
                </c:pt>
                <c:pt idx="37">
                  <c:v>0.19100416906735371</c:v>
                </c:pt>
                <c:pt idx="38">
                  <c:v>0.16706929655815142</c:v>
                </c:pt>
                <c:pt idx="39">
                  <c:v>0.14528541838559336</c:v>
                </c:pt>
                <c:pt idx="40">
                  <c:v>0.12559897272303736</c:v>
                </c:pt>
                <c:pt idx="41">
                  <c:v>0.10793260770976466</c:v>
                </c:pt>
                <c:pt idx="42">
                  <c:v>9.2189642858887366E-2</c:v>
                </c:pt>
                <c:pt idx="43">
                  <c:v>7.8258421153284685E-2</c:v>
                </c:pt>
                <c:pt idx="44">
                  <c:v>6.6016441909057519E-2</c:v>
                </c:pt>
                <c:pt idx="45">
                  <c:v>5.5334187718390514E-2</c:v>
                </c:pt>
                <c:pt idx="46">
                  <c:v>4.6078581412217108E-2</c:v>
                </c:pt>
                <c:pt idx="47">
                  <c:v>3.8116030288836901E-2</c:v>
                </c:pt>
                <c:pt idx="48">
                  <c:v>3.1315034286648447E-2</c:v>
                </c:pt>
                <c:pt idx="49">
                  <c:v>2.5548351946303911E-2</c:v>
                </c:pt>
                <c:pt idx="50">
                  <c:v>2.0694732666015635E-2</c:v>
                </c:pt>
                <c:pt idx="51">
                  <c:v>1.6640235791095366E-2</c:v>
                </c:pt>
                <c:pt idx="52">
                  <c:v>1.3279166496420787E-2</c:v>
                </c:pt>
                <c:pt idx="53">
                  <c:v>1.0514665314409978E-2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543872"/>
        <c:axId val="-74533536"/>
      </c:scatterChart>
      <c:valAx>
        <c:axId val="-745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ot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Percent Defective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33536"/>
        <c:crosses val="autoZero"/>
        <c:crossBetween val="midCat"/>
      </c:valAx>
      <c:valAx>
        <c:axId val="-74533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ash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Acceptance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4387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99150839909504"/>
          <c:y val="0.14073554842423336"/>
          <c:w val="0.82627017101201405"/>
          <c:h val="0.74432895596712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'lot2043, G2'!$D$5</c:f>
              <c:strCache>
                <c:ptCount val="1"/>
                <c:pt idx="0">
                  <c:v>Probability of Acceptance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'lot2043, G2'!$C$6:$C$60</c:f>
              <c:numCache>
                <c:formatCode>0.0%</c:formatCode>
                <c:ptCount val="55"/>
                <c:pt idx="0" formatCode="0%">
                  <c:v>0</c:v>
                </c:pt>
                <c:pt idx="1">
                  <c:v>5.0000000000000001E-3</c:v>
                </c:pt>
                <c:pt idx="2" formatCode="0%">
                  <c:v>0.01</c:v>
                </c:pt>
                <c:pt idx="3">
                  <c:v>1.4999999999999999E-2</c:v>
                </c:pt>
                <c:pt idx="4" formatCode="0%">
                  <c:v>0.02</c:v>
                </c:pt>
                <c:pt idx="5">
                  <c:v>2.5000000000000001E-2</c:v>
                </c:pt>
                <c:pt idx="6" formatCode="0%">
                  <c:v>0.03</c:v>
                </c:pt>
                <c:pt idx="7">
                  <c:v>3.5000000000000003E-2</c:v>
                </c:pt>
                <c:pt idx="8" formatCode="0%">
                  <c:v>0.04</c:v>
                </c:pt>
                <c:pt idx="9">
                  <c:v>4.4999999999999998E-2</c:v>
                </c:pt>
                <c:pt idx="10" formatCode="0%">
                  <c:v>0.05</c:v>
                </c:pt>
                <c:pt idx="11">
                  <c:v>5.5E-2</c:v>
                </c:pt>
                <c:pt idx="12" formatCode="0%">
                  <c:v>0.06</c:v>
                </c:pt>
                <c:pt idx="13">
                  <c:v>6.5000000000000002E-2</c:v>
                </c:pt>
                <c:pt idx="14" formatCode="0%">
                  <c:v>7.0000000000000007E-2</c:v>
                </c:pt>
                <c:pt idx="15">
                  <c:v>7.4999999999999997E-2</c:v>
                </c:pt>
                <c:pt idx="16" formatCode="0%">
                  <c:v>0.08</c:v>
                </c:pt>
                <c:pt idx="17">
                  <c:v>8.5000000000000006E-2</c:v>
                </c:pt>
                <c:pt idx="18" formatCode="0%">
                  <c:v>0.09</c:v>
                </c:pt>
                <c:pt idx="19">
                  <c:v>9.5000000000000001E-2</c:v>
                </c:pt>
                <c:pt idx="20" formatCode="0%">
                  <c:v>0.1</c:v>
                </c:pt>
                <c:pt idx="21">
                  <c:v>0.105</c:v>
                </c:pt>
                <c:pt idx="22" formatCode="0%">
                  <c:v>0.11</c:v>
                </c:pt>
                <c:pt idx="23">
                  <c:v>0.115</c:v>
                </c:pt>
                <c:pt idx="24" formatCode="0%">
                  <c:v>0.12</c:v>
                </c:pt>
                <c:pt idx="25">
                  <c:v>0.125</c:v>
                </c:pt>
                <c:pt idx="26" formatCode="0%">
                  <c:v>0.13</c:v>
                </c:pt>
                <c:pt idx="27">
                  <c:v>0.13500000000000001</c:v>
                </c:pt>
                <c:pt idx="28" formatCode="0%">
                  <c:v>0.14000000000000001</c:v>
                </c:pt>
                <c:pt idx="29">
                  <c:v>0.14499999999999999</c:v>
                </c:pt>
                <c:pt idx="30" formatCode="0%">
                  <c:v>0.15</c:v>
                </c:pt>
                <c:pt idx="31">
                  <c:v>0.155</c:v>
                </c:pt>
                <c:pt idx="32" formatCode="0%">
                  <c:v>0.16</c:v>
                </c:pt>
                <c:pt idx="33">
                  <c:v>0.16500000000000001</c:v>
                </c:pt>
                <c:pt idx="34" formatCode="0%">
                  <c:v>0.17</c:v>
                </c:pt>
                <c:pt idx="35">
                  <c:v>0.17499999999999999</c:v>
                </c:pt>
                <c:pt idx="36" formatCode="0%">
                  <c:v>0.18</c:v>
                </c:pt>
              </c:numCache>
            </c:numRef>
          </c:xVal>
          <c:yVal>
            <c:numRef>
              <c:f>'lot2043, G2'!$D$6:$D$60</c:f>
              <c:numCache>
                <c:formatCode>0.000</c:formatCode>
                <c:ptCount val="55"/>
                <c:pt idx="0">
                  <c:v>1</c:v>
                </c:pt>
                <c:pt idx="1">
                  <c:v>0.99999972669354598</c:v>
                </c:pt>
                <c:pt idx="2">
                  <c:v>0.9999583208792644</c:v>
                </c:pt>
                <c:pt idx="3">
                  <c:v>0.99936252294285399</c:v>
                </c:pt>
                <c:pt idx="4">
                  <c:v>0.99619131240805525</c:v>
                </c:pt>
                <c:pt idx="5">
                  <c:v>0.98638362037987348</c:v>
                </c:pt>
                <c:pt idx="6">
                  <c:v>0.9647655609943363</c:v>
                </c:pt>
                <c:pt idx="7">
                  <c:v>0.92693390039305235</c:v>
                </c:pt>
                <c:pt idx="8">
                  <c:v>0.87092623981734896</c:v>
                </c:pt>
                <c:pt idx="9">
                  <c:v>0.79789629228120362</c:v>
                </c:pt>
                <c:pt idx="10">
                  <c:v>0.71171710552925171</c:v>
                </c:pt>
                <c:pt idx="11">
                  <c:v>0.617906397887106</c:v>
                </c:pt>
                <c:pt idx="12">
                  <c:v>0.52238270158032485</c:v>
                </c:pt>
                <c:pt idx="13">
                  <c:v>0.43043642553623224</c:v>
                </c:pt>
                <c:pt idx="14">
                  <c:v>0.34609708164052544</c:v>
                </c:pt>
                <c:pt idx="15">
                  <c:v>0.27190502533096628</c:v>
                </c:pt>
                <c:pt idx="16">
                  <c:v>0.20899473809179914</c:v>
                </c:pt>
                <c:pt idx="17">
                  <c:v>0.15736333841711453</c:v>
                </c:pt>
                <c:pt idx="18">
                  <c:v>0.1162098170498975</c:v>
                </c:pt>
                <c:pt idx="19">
                  <c:v>8.4263105852757314E-2</c:v>
                </c:pt>
                <c:pt idx="20">
                  <c:v>6.0052776927124255E-2</c:v>
                </c:pt>
                <c:pt idx="21">
                  <c:v>4.2105314053343154E-2</c:v>
                </c:pt>
                <c:pt idx="22">
                  <c:v>2.9068286145168265E-2</c:v>
                </c:pt>
                <c:pt idx="23">
                  <c:v>1.9775018163432186E-2</c:v>
                </c:pt>
                <c:pt idx="24">
                  <c:v>1.3265816790975504E-2</c:v>
                </c:pt>
                <c:pt idx="25">
                  <c:v>8.7810535199814108E-3</c:v>
                </c:pt>
                <c:pt idx="26">
                  <c:v>5.7385810210310887E-3</c:v>
                </c:pt>
                <c:pt idx="27">
                  <c:v>3.7045355202725855E-3</c:v>
                </c:pt>
                <c:pt idx="28">
                  <c:v>2.3634101205841432E-3</c:v>
                </c:pt>
                <c:pt idx="29">
                  <c:v>1.4907539111252302E-3</c:v>
                </c:pt>
                <c:pt idx="30">
                  <c:v>9.3004170894820943E-4</c:v>
                </c:pt>
                <c:pt idx="31">
                  <c:v>5.7409114511886982E-4</c:v>
                </c:pt>
                <c:pt idx="32">
                  <c:v>3.5073521649593736E-4</c:v>
                </c:pt>
                <c:pt idx="33">
                  <c:v>2.1214035480580023E-4</c:v>
                </c:pt>
                <c:pt idx="34">
                  <c:v>1.2706508084955271E-4</c:v>
                </c:pt>
                <c:pt idx="35">
                  <c:v>7.5386081730486189E-5</c:v>
                </c:pt>
                <c:pt idx="36">
                  <c:v>4.4310996389328129E-5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547136"/>
        <c:axId val="-74532448"/>
      </c:scatterChart>
      <c:valAx>
        <c:axId val="-745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ot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Percent Defective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32448"/>
        <c:crosses val="autoZero"/>
        <c:crossBetween val="midCat"/>
      </c:valAx>
      <c:valAx>
        <c:axId val="-74532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ash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Acceptance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47136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9150839909504"/>
          <c:y val="0.14073554842423336"/>
          <c:w val="0.82627017101201405"/>
          <c:h val="0.74432895596712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'lot2043, G2 (2)'!$D$5</c:f>
              <c:strCache>
                <c:ptCount val="1"/>
                <c:pt idx="0">
                  <c:v>Probability of Acceptance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'lot2043, G2 (2)'!$C$6:$C$60</c:f>
              <c:numCache>
                <c:formatCode>0.0%</c:formatCode>
                <c:ptCount val="55"/>
                <c:pt idx="0" formatCode="0%">
                  <c:v>0</c:v>
                </c:pt>
                <c:pt idx="1">
                  <c:v>5.0000000000000001E-3</c:v>
                </c:pt>
                <c:pt idx="2" formatCode="0%">
                  <c:v>0.01</c:v>
                </c:pt>
                <c:pt idx="3">
                  <c:v>1.4999999999999999E-2</c:v>
                </c:pt>
                <c:pt idx="4" formatCode="0%">
                  <c:v>0.02</c:v>
                </c:pt>
                <c:pt idx="5">
                  <c:v>2.5000000000000001E-2</c:v>
                </c:pt>
                <c:pt idx="6" formatCode="0%">
                  <c:v>0.03</c:v>
                </c:pt>
                <c:pt idx="7">
                  <c:v>3.5000000000000003E-2</c:v>
                </c:pt>
                <c:pt idx="8" formatCode="0%">
                  <c:v>0.04</c:v>
                </c:pt>
                <c:pt idx="9">
                  <c:v>4.4999999999999998E-2</c:v>
                </c:pt>
                <c:pt idx="10" formatCode="0%">
                  <c:v>0.05</c:v>
                </c:pt>
                <c:pt idx="11">
                  <c:v>5.5E-2</c:v>
                </c:pt>
                <c:pt idx="12" formatCode="0%">
                  <c:v>0.06</c:v>
                </c:pt>
                <c:pt idx="13">
                  <c:v>6.5000000000000002E-2</c:v>
                </c:pt>
                <c:pt idx="14" formatCode="0%">
                  <c:v>7.0000000000000007E-2</c:v>
                </c:pt>
                <c:pt idx="15">
                  <c:v>7.4999999999999997E-2</c:v>
                </c:pt>
                <c:pt idx="16" formatCode="0%">
                  <c:v>0.08</c:v>
                </c:pt>
                <c:pt idx="17">
                  <c:v>8.5000000000000006E-2</c:v>
                </c:pt>
                <c:pt idx="18" formatCode="0%">
                  <c:v>0.09</c:v>
                </c:pt>
                <c:pt idx="19">
                  <c:v>9.5000000000000001E-2</c:v>
                </c:pt>
                <c:pt idx="20" formatCode="0%">
                  <c:v>0.1</c:v>
                </c:pt>
                <c:pt idx="21">
                  <c:v>0.105</c:v>
                </c:pt>
                <c:pt idx="22" formatCode="0%">
                  <c:v>0.11</c:v>
                </c:pt>
                <c:pt idx="23">
                  <c:v>0.115</c:v>
                </c:pt>
                <c:pt idx="24" formatCode="0%">
                  <c:v>0.12</c:v>
                </c:pt>
                <c:pt idx="25">
                  <c:v>0.125</c:v>
                </c:pt>
                <c:pt idx="26" formatCode="0%">
                  <c:v>0.13</c:v>
                </c:pt>
                <c:pt idx="27">
                  <c:v>0.13500000000000001</c:v>
                </c:pt>
                <c:pt idx="28" formatCode="0%">
                  <c:v>0.14000000000000001</c:v>
                </c:pt>
                <c:pt idx="29">
                  <c:v>0.14499999999999999</c:v>
                </c:pt>
                <c:pt idx="30" formatCode="0%">
                  <c:v>0.15</c:v>
                </c:pt>
                <c:pt idx="31">
                  <c:v>0.155</c:v>
                </c:pt>
                <c:pt idx="32" formatCode="0%">
                  <c:v>0.16</c:v>
                </c:pt>
                <c:pt idx="33">
                  <c:v>0.16500000000000001</c:v>
                </c:pt>
                <c:pt idx="34" formatCode="0%">
                  <c:v>0.17</c:v>
                </c:pt>
                <c:pt idx="35">
                  <c:v>0.17499999999999999</c:v>
                </c:pt>
                <c:pt idx="36" formatCode="0%">
                  <c:v>0.18</c:v>
                </c:pt>
              </c:numCache>
            </c:numRef>
          </c:xVal>
          <c:yVal>
            <c:numRef>
              <c:f>'lot2043, G2 (2)'!$D$6:$D$60</c:f>
              <c:numCache>
                <c:formatCode>0.000</c:formatCode>
                <c:ptCount val="55"/>
                <c:pt idx="0">
                  <c:v>1</c:v>
                </c:pt>
                <c:pt idx="1">
                  <c:v>0.99552610643287065</c:v>
                </c:pt>
                <c:pt idx="2">
                  <c:v>0.98314066236434816</c:v>
                </c:pt>
                <c:pt idx="3">
                  <c:v>0.96425412878276728</c:v>
                </c:pt>
                <c:pt idx="4">
                  <c:v>0.94010102145105146</c:v>
                </c:pt>
                <c:pt idx="5">
                  <c:v>0.91175828545966475</c:v>
                </c:pt>
                <c:pt idx="6">
                  <c:v>0.88016197772679705</c:v>
                </c:pt>
                <c:pt idx="7">
                  <c:v>0.84612239763309993</c:v>
                </c:pt>
                <c:pt idx="8">
                  <c:v>0.81033779544558071</c:v>
                </c:pt>
                <c:pt idx="9">
                  <c:v>0.77340677837150462</c:v>
                </c:pt>
                <c:pt idx="10">
                  <c:v>0.73583952494384974</c:v>
                </c:pt>
                <c:pt idx="11">
                  <c:v>0.6980679099329945</c:v>
                </c:pt>
                <c:pt idx="12">
                  <c:v>0.66045463406524285</c:v>
                </c:pt>
                <c:pt idx="13">
                  <c:v>0.62330144547009958</c:v>
                </c:pt>
                <c:pt idx="14">
                  <c:v>0.58685653293961126</c:v>
                </c:pt>
                <c:pt idx="15">
                  <c:v>0.55132116473134096</c:v>
                </c:pt>
                <c:pt idx="16">
                  <c:v>0.51685564075026891</c:v>
                </c:pt>
                <c:pt idx="17">
                  <c:v>0.48358462047464368</c:v>
                </c:pt>
                <c:pt idx="18">
                  <c:v>0.45160188391865541</c:v>
                </c:pt>
                <c:pt idx="19">
                  <c:v>0.4209745782246922</c:v>
                </c:pt>
                <c:pt idx="20">
                  <c:v>0.39174699812516767</c:v>
                </c:pt>
                <c:pt idx="21">
                  <c:v>0.36394394448538281</c:v>
                </c:pt>
                <c:pt idx="22">
                  <c:v>0.33757370141277832</c:v>
                </c:pt>
                <c:pt idx="23">
                  <c:v>0.31263066897385361</c:v>
                </c:pt>
                <c:pt idx="24">
                  <c:v>0.28909768537870656</c:v>
                </c:pt>
                <c:pt idx="25">
                  <c:v>0.26694806955658806</c:v>
                </c:pt>
                <c:pt idx="26">
                  <c:v>0.24614741233712381</c:v>
                </c:pt>
                <c:pt idx="27">
                  <c:v>0.22665514195505643</c:v>
                </c:pt>
                <c:pt idx="28">
                  <c:v>0.20842588729663608</c:v>
                </c:pt>
                <c:pt idx="29">
                  <c:v>0.19141066018916938</c:v>
                </c:pt>
                <c:pt idx="30">
                  <c:v>0.17555787608868267</c:v>
                </c:pt>
                <c:pt idx="31">
                  <c:v>0.16081423073192755</c:v>
                </c:pt>
                <c:pt idx="32">
                  <c:v>0.14712544867661181</c:v>
                </c:pt>
                <c:pt idx="33">
                  <c:v>0.13443691814708691</c:v>
                </c:pt>
                <c:pt idx="34">
                  <c:v>0.12269422522175648</c:v>
                </c:pt>
                <c:pt idx="35">
                  <c:v>0.11184359913384535</c:v>
                </c:pt>
                <c:pt idx="36">
                  <c:v>0.10183227930017069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'lot2043, G2 (2)'!$E$2</c:f>
              <c:strCache>
                <c:ptCount val="1"/>
                <c:pt idx="0">
                  <c:v>S-1: Letter A, sample size 5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'lot2043, G2 (2)'!$C$6:$C$42</c:f>
              <c:numCache>
                <c:formatCode>0.0%</c:formatCode>
                <c:ptCount val="37"/>
                <c:pt idx="0" formatCode="0%">
                  <c:v>0</c:v>
                </c:pt>
                <c:pt idx="1">
                  <c:v>5.0000000000000001E-3</c:v>
                </c:pt>
                <c:pt idx="2" formatCode="0%">
                  <c:v>0.01</c:v>
                </c:pt>
                <c:pt idx="3">
                  <c:v>1.4999999999999999E-2</c:v>
                </c:pt>
                <c:pt idx="4" formatCode="0%">
                  <c:v>0.02</c:v>
                </c:pt>
                <c:pt idx="5">
                  <c:v>2.5000000000000001E-2</c:v>
                </c:pt>
                <c:pt idx="6" formatCode="0%">
                  <c:v>0.03</c:v>
                </c:pt>
                <c:pt idx="7">
                  <c:v>3.5000000000000003E-2</c:v>
                </c:pt>
                <c:pt idx="8" formatCode="0%">
                  <c:v>0.04</c:v>
                </c:pt>
                <c:pt idx="9">
                  <c:v>4.4999999999999998E-2</c:v>
                </c:pt>
                <c:pt idx="10" formatCode="0%">
                  <c:v>0.05</c:v>
                </c:pt>
                <c:pt idx="11">
                  <c:v>5.5E-2</c:v>
                </c:pt>
                <c:pt idx="12" formatCode="0%">
                  <c:v>0.06</c:v>
                </c:pt>
                <c:pt idx="13">
                  <c:v>6.5000000000000002E-2</c:v>
                </c:pt>
                <c:pt idx="14" formatCode="0%">
                  <c:v>7.0000000000000007E-2</c:v>
                </c:pt>
                <c:pt idx="15">
                  <c:v>7.4999999999999997E-2</c:v>
                </c:pt>
                <c:pt idx="16" formatCode="0%">
                  <c:v>0.08</c:v>
                </c:pt>
                <c:pt idx="17">
                  <c:v>8.5000000000000006E-2</c:v>
                </c:pt>
                <c:pt idx="18" formatCode="0%">
                  <c:v>0.09</c:v>
                </c:pt>
                <c:pt idx="19">
                  <c:v>9.5000000000000001E-2</c:v>
                </c:pt>
                <c:pt idx="20" formatCode="0%">
                  <c:v>0.1</c:v>
                </c:pt>
                <c:pt idx="21">
                  <c:v>0.105</c:v>
                </c:pt>
                <c:pt idx="22" formatCode="0%">
                  <c:v>0.11</c:v>
                </c:pt>
                <c:pt idx="23">
                  <c:v>0.115</c:v>
                </c:pt>
                <c:pt idx="24" formatCode="0%">
                  <c:v>0.12</c:v>
                </c:pt>
                <c:pt idx="25">
                  <c:v>0.125</c:v>
                </c:pt>
                <c:pt idx="26" formatCode="0%">
                  <c:v>0.13</c:v>
                </c:pt>
                <c:pt idx="27">
                  <c:v>0.13500000000000001</c:v>
                </c:pt>
                <c:pt idx="28" formatCode="0%">
                  <c:v>0.14000000000000001</c:v>
                </c:pt>
                <c:pt idx="29">
                  <c:v>0.14499999999999999</c:v>
                </c:pt>
                <c:pt idx="30" formatCode="0%">
                  <c:v>0.15</c:v>
                </c:pt>
                <c:pt idx="31">
                  <c:v>0.155</c:v>
                </c:pt>
                <c:pt idx="32" formatCode="0%">
                  <c:v>0.16</c:v>
                </c:pt>
                <c:pt idx="33">
                  <c:v>0.16500000000000001</c:v>
                </c:pt>
                <c:pt idx="34" formatCode="0%">
                  <c:v>0.17</c:v>
                </c:pt>
                <c:pt idx="35">
                  <c:v>0.17499999999999999</c:v>
                </c:pt>
                <c:pt idx="36" formatCode="0%">
                  <c:v>0.18</c:v>
                </c:pt>
              </c:numCache>
            </c:numRef>
          </c:xVal>
          <c:yVal>
            <c:numRef>
              <c:f>'lot2043, G2 (2)'!$E$6:$E$42</c:f>
              <c:numCache>
                <c:formatCode>0.000</c:formatCode>
                <c:ptCount val="37"/>
                <c:pt idx="0">
                  <c:v>1</c:v>
                </c:pt>
                <c:pt idx="1">
                  <c:v>0.97524875312187498</c:v>
                </c:pt>
                <c:pt idx="2">
                  <c:v>0.95099004990000002</c:v>
                </c:pt>
                <c:pt idx="3">
                  <c:v>0.92721650236562503</c:v>
                </c:pt>
                <c:pt idx="4">
                  <c:v>0.90392079680000004</c:v>
                </c:pt>
                <c:pt idx="5">
                  <c:v>0.88109569335937499</c:v>
                </c:pt>
                <c:pt idx="6">
                  <c:v>0.85873402570000001</c:v>
                </c:pt>
                <c:pt idx="7">
                  <c:v>0.83682870060312498</c:v>
                </c:pt>
                <c:pt idx="8">
                  <c:v>0.81537269759999997</c:v>
                </c:pt>
                <c:pt idx="9">
                  <c:v>0.794359068596875</c:v>
                </c:pt>
                <c:pt idx="10">
                  <c:v>0.77378093749999999</c:v>
                </c:pt>
                <c:pt idx="11">
                  <c:v>0.75363149984062494</c:v>
                </c:pt>
                <c:pt idx="12">
                  <c:v>0.73390402239999997</c:v>
                </c:pt>
                <c:pt idx="13">
                  <c:v>0.71459184283437505</c:v>
                </c:pt>
                <c:pt idx="14">
                  <c:v>0.6956883693</c:v>
                </c:pt>
                <c:pt idx="15">
                  <c:v>0.677187080078125</c:v>
                </c:pt>
                <c:pt idx="16">
                  <c:v>0.65908152320000002</c:v>
                </c:pt>
                <c:pt idx="17">
                  <c:v>0.64136531607187497</c:v>
                </c:pt>
                <c:pt idx="18">
                  <c:v>0.62403214509999994</c:v>
                </c:pt>
                <c:pt idx="19">
                  <c:v>0.60707576531562502</c:v>
                </c:pt>
                <c:pt idx="20">
                  <c:v>0.59048999999999996</c:v>
                </c:pt>
                <c:pt idx="21">
                  <c:v>0.57426874030937503</c:v>
                </c:pt>
                <c:pt idx="22">
                  <c:v>0.55840594489999995</c:v>
                </c:pt>
                <c:pt idx="23">
                  <c:v>0.54289563955312503</c:v>
                </c:pt>
                <c:pt idx="24">
                  <c:v>0.52773191679999998</c:v>
                </c:pt>
                <c:pt idx="25">
                  <c:v>0.512908935546875</c:v>
                </c:pt>
                <c:pt idx="26">
                  <c:v>0.49842092069999999</c:v>
                </c:pt>
                <c:pt idx="27">
                  <c:v>0.48426216279062501</c:v>
                </c:pt>
                <c:pt idx="28">
                  <c:v>0.47042701759999994</c:v>
                </c:pt>
                <c:pt idx="29">
                  <c:v>0.45690990578437501</c:v>
                </c:pt>
                <c:pt idx="30">
                  <c:v>0.44370531250000006</c:v>
                </c:pt>
                <c:pt idx="31">
                  <c:v>0.43080778702812506</c:v>
                </c:pt>
                <c:pt idx="32">
                  <c:v>0.41821194239999998</c:v>
                </c:pt>
                <c:pt idx="33">
                  <c:v>0.40591245502187495</c:v>
                </c:pt>
                <c:pt idx="34">
                  <c:v>0.39390406429999997</c:v>
                </c:pt>
                <c:pt idx="35">
                  <c:v>0.38218157226562505</c:v>
                </c:pt>
                <c:pt idx="36">
                  <c:v>0.37073984320000003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540064"/>
        <c:axId val="-74538976"/>
      </c:scatterChart>
      <c:valAx>
        <c:axId val="-745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ot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Lot Percent Defective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38976"/>
        <c:crosses val="autoZero"/>
        <c:crossBetween val="midCat"/>
      </c:valAx>
      <c:valAx>
        <c:axId val="-74538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15000"/>
                  <a:lumOff val="85000"/>
                </a:schemeClr>
              </a:solidFill>
              <a:prstDash val="sysDash"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Acceptance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540064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82399</xdr:colOff>
      <xdr:row>1</xdr:row>
      <xdr:rowOff>117272</xdr:rowOff>
    </xdr:from>
    <xdr:to>
      <xdr:col>23</xdr:col>
      <xdr:colOff>571161</xdr:colOff>
      <xdr:row>24</xdr:row>
      <xdr:rowOff>34493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16995</xdr:colOff>
      <xdr:row>10</xdr:row>
      <xdr:rowOff>179482</xdr:rowOff>
    </xdr:from>
    <xdr:to>
      <xdr:col>16</xdr:col>
      <xdr:colOff>607833</xdr:colOff>
      <xdr:row>32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128120</xdr:colOff>
      <xdr:row>8</xdr:row>
      <xdr:rowOff>84232</xdr:rowOff>
    </xdr:from>
    <xdr:to>
      <xdr:col>31</xdr:col>
      <xdr:colOff>115708</xdr:colOff>
      <xdr:row>30</xdr:row>
      <xdr:rowOff>84044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16995</xdr:colOff>
      <xdr:row>10</xdr:row>
      <xdr:rowOff>179482</xdr:rowOff>
    </xdr:from>
    <xdr:to>
      <xdr:col>16</xdr:col>
      <xdr:colOff>607833</xdr:colOff>
      <xdr:row>32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16995</xdr:colOff>
      <xdr:row>10</xdr:row>
      <xdr:rowOff>179482</xdr:rowOff>
    </xdr:from>
    <xdr:to>
      <xdr:col>16</xdr:col>
      <xdr:colOff>607833</xdr:colOff>
      <xdr:row>32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16995</xdr:colOff>
      <xdr:row>11</xdr:row>
      <xdr:rowOff>179482</xdr:rowOff>
    </xdr:from>
    <xdr:to>
      <xdr:col>16</xdr:col>
      <xdr:colOff>607833</xdr:colOff>
      <xdr:row>33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16995</xdr:colOff>
      <xdr:row>11</xdr:row>
      <xdr:rowOff>179482</xdr:rowOff>
    </xdr:from>
    <xdr:to>
      <xdr:col>17</xdr:col>
      <xdr:colOff>607833</xdr:colOff>
      <xdr:row>33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andfonline.com/doi/full/10.1080/10691898.2003.11910724" TargetMode="External"/><Relationship Id="rId1" Type="http://schemas.openxmlformats.org/officeDocument/2006/relationships/hyperlink" Target="https://www.investopedia.com/terms/a/acceptable-quality-level-aql.asp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fit.edu/stat/statcoe_files/Using_OC_curves_to_balance_cost_and_risk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fit.edu/stat/statcoe_files/Using_OC_curves_to_balance_cost_and_risk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55" zoomScaleNormal="55" workbookViewId="0">
      <selection activeCell="F19" sqref="F19"/>
    </sheetView>
  </sheetViews>
  <sheetFormatPr defaultRowHeight="14.5" x14ac:dyDescent="0.35"/>
  <cols>
    <col min="1" max="1" width="22.1796875" customWidth="1"/>
    <col min="3" max="3" width="15.453125" bestFit="1" customWidth="1"/>
    <col min="4" max="4" width="22.08984375" bestFit="1" customWidth="1"/>
    <col min="5" max="6" width="23" bestFit="1" customWidth="1"/>
    <col min="7" max="8" width="28.1796875" bestFit="1" customWidth="1"/>
  </cols>
  <sheetData>
    <row r="1" spans="1:8" x14ac:dyDescent="0.35">
      <c r="A1" s="1"/>
      <c r="C1" s="2" t="s">
        <v>1</v>
      </c>
      <c r="D1" t="str">
        <f>$C1&amp;"_1"</f>
        <v>BINOMIAL_1</v>
      </c>
      <c r="E1" t="str">
        <f>$C1&amp;"_2"</f>
        <v>BINOMIAL_2</v>
      </c>
      <c r="F1" t="str">
        <f>$C1&amp;"_3"</f>
        <v>BINOMIAL_3</v>
      </c>
      <c r="G1" t="str">
        <f>$C1&amp;"_4"</f>
        <v>BINOMIAL_4</v>
      </c>
      <c r="H1" t="str">
        <f>$C1&amp;"_5"</f>
        <v>BINOMIAL_5</v>
      </c>
    </row>
    <row r="2" spans="1:8" x14ac:dyDescent="0.35">
      <c r="A2" s="1"/>
    </row>
    <row r="3" spans="1:8" x14ac:dyDescent="0.35">
      <c r="A3" s="1" t="s">
        <v>0</v>
      </c>
      <c r="C3" t="s">
        <v>3</v>
      </c>
      <c r="D3">
        <v>50</v>
      </c>
      <c r="E3">
        <v>50</v>
      </c>
      <c r="F3">
        <v>50</v>
      </c>
      <c r="G3">
        <v>50</v>
      </c>
      <c r="H3">
        <v>50</v>
      </c>
    </row>
    <row r="4" spans="1:8" x14ac:dyDescent="0.35">
      <c r="A4" s="1" t="s">
        <v>2</v>
      </c>
      <c r="C4" t="s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35">
      <c r="C5" s="2" t="s">
        <v>6</v>
      </c>
      <c r="D5" s="2" t="s">
        <v>5</v>
      </c>
      <c r="E5" s="2" t="s">
        <v>5</v>
      </c>
      <c r="F5" s="2" t="s">
        <v>5</v>
      </c>
      <c r="G5" s="2" t="s">
        <v>5</v>
      </c>
      <c r="H5" s="2" t="s">
        <v>5</v>
      </c>
    </row>
    <row r="6" spans="1:8" x14ac:dyDescent="0.35">
      <c r="C6" s="4">
        <v>0</v>
      </c>
      <c r="D6">
        <f>_xlfn.BINOM.DIST(D$4,D$3,$C6,1)</f>
        <v>1</v>
      </c>
      <c r="E6">
        <f>_xlfn.BINOM.DIST(E$4,E$3,$C6,1)</f>
        <v>1</v>
      </c>
      <c r="F6">
        <f>_xlfn.BINOM.DIST(F$4,F$3,$C6,1)</f>
        <v>1</v>
      </c>
      <c r="G6">
        <f>_xlfn.BINOM.DIST(G$4,G$3,$C6,1)</f>
        <v>1</v>
      </c>
      <c r="H6">
        <f>_xlfn.BINOM.DIST(H$4,H$3,$C6,1)</f>
        <v>1</v>
      </c>
    </row>
    <row r="7" spans="1:8" x14ac:dyDescent="0.35">
      <c r="C7" s="4">
        <v>0.01</v>
      </c>
      <c r="D7">
        <f t="shared" ref="D7:H43" si="0">_xlfn.BINOM.DIST(D$4,D$3,$C7,1)</f>
        <v>0.99998910316797351</v>
      </c>
      <c r="E7">
        <f t="shared" si="0"/>
        <v>0.99999931471615877</v>
      </c>
      <c r="F7">
        <f t="shared" si="0"/>
        <v>0.99999996306842442</v>
      </c>
      <c r="G7">
        <f t="shared" si="0"/>
        <v>0.99999999826936814</v>
      </c>
      <c r="H7">
        <f t="shared" si="0"/>
        <v>0.99999999992867195</v>
      </c>
    </row>
    <row r="8" spans="1:8" x14ac:dyDescent="0.35">
      <c r="C8" s="4">
        <v>0.02</v>
      </c>
      <c r="D8">
        <f t="shared" si="0"/>
        <v>0.99952178278578607</v>
      </c>
      <c r="E8">
        <f t="shared" si="0"/>
        <v>0.99993987331821454</v>
      </c>
      <c r="F8">
        <f t="shared" si="0"/>
        <v>0.99999350592295744</v>
      </c>
      <c r="G8">
        <f t="shared" si="0"/>
        <v>0.9999993890913349</v>
      </c>
      <c r="H8">
        <f t="shared" si="0"/>
        <v>0.99999994939308512</v>
      </c>
    </row>
    <row r="9" spans="1:8" x14ac:dyDescent="0.35">
      <c r="C9" s="4">
        <v>0.03</v>
      </c>
      <c r="D9">
        <f t="shared" si="0"/>
        <v>0.99626358344423527</v>
      </c>
      <c r="E9">
        <f t="shared" si="0"/>
        <v>0.99929626538242289</v>
      </c>
      <c r="F9">
        <f t="shared" si="0"/>
        <v>0.9998858294705536</v>
      </c>
      <c r="G9">
        <f t="shared" si="0"/>
        <v>0.99998383690272996</v>
      </c>
      <c r="H9">
        <f t="shared" si="0"/>
        <v>0.99999798230531212</v>
      </c>
    </row>
    <row r="10" spans="1:8" x14ac:dyDescent="0.35">
      <c r="C10" s="4">
        <v>0.04</v>
      </c>
      <c r="D10">
        <f t="shared" si="0"/>
        <v>0.98558960043068811</v>
      </c>
      <c r="E10">
        <f t="shared" si="0"/>
        <v>0.99638993552918853</v>
      </c>
      <c r="F10">
        <f t="shared" si="0"/>
        <v>0.99921859472165286</v>
      </c>
      <c r="G10">
        <f t="shared" si="0"/>
        <v>0.99985209651996509</v>
      </c>
      <c r="H10">
        <f t="shared" si="0"/>
        <v>0.99997527742519265</v>
      </c>
    </row>
    <row r="11" spans="1:8" ht="18.5" x14ac:dyDescent="0.45">
      <c r="B11" s="3"/>
      <c r="C11" s="4">
        <v>0.05</v>
      </c>
      <c r="D11">
        <f t="shared" si="0"/>
        <v>0.96222382701022269</v>
      </c>
      <c r="E11">
        <f t="shared" si="0"/>
        <v>0.98821355220273577</v>
      </c>
      <c r="F11">
        <f t="shared" si="0"/>
        <v>0.99681165677770234</v>
      </c>
      <c r="G11">
        <f t="shared" si="0"/>
        <v>0.99924401530877849</v>
      </c>
      <c r="H11">
        <f t="shared" si="0"/>
        <v>0.99984143670237624</v>
      </c>
    </row>
    <row r="12" spans="1:8" x14ac:dyDescent="0.35">
      <c r="C12" s="4">
        <v>0.06</v>
      </c>
      <c r="D12">
        <f t="shared" si="0"/>
        <v>0.92235940480577605</v>
      </c>
      <c r="E12">
        <f t="shared" si="0"/>
        <v>0.97107590595019855</v>
      </c>
      <c r="F12">
        <f t="shared" si="0"/>
        <v>0.99062173619659288</v>
      </c>
      <c r="G12">
        <f t="shared" si="0"/>
        <v>0.99732761944602077</v>
      </c>
      <c r="H12">
        <f t="shared" si="0"/>
        <v>0.99932511658414813</v>
      </c>
    </row>
    <row r="13" spans="1:8" x14ac:dyDescent="0.35">
      <c r="C13" s="4">
        <v>7.0000000000000007E-2</v>
      </c>
      <c r="D13">
        <f t="shared" si="0"/>
        <v>0.86495357149947227</v>
      </c>
      <c r="E13">
        <f t="shared" si="0"/>
        <v>0.94168636428206787</v>
      </c>
      <c r="F13">
        <f t="shared" si="0"/>
        <v>0.97799005118996241</v>
      </c>
      <c r="G13">
        <f t="shared" si="0"/>
        <v>0.99267742989866714</v>
      </c>
      <c r="H13">
        <f t="shared" si="0"/>
        <v>0.99783643747376771</v>
      </c>
    </row>
    <row r="14" spans="1:8" x14ac:dyDescent="0.35">
      <c r="C14" s="4">
        <v>0.08</v>
      </c>
      <c r="D14">
        <f t="shared" si="0"/>
        <v>0.79187371369049886</v>
      </c>
      <c r="E14">
        <f t="shared" si="0"/>
        <v>0.89812821904270312</v>
      </c>
      <c r="F14">
        <f t="shared" si="0"/>
        <v>0.95620521575695117</v>
      </c>
      <c r="G14">
        <f t="shared" si="0"/>
        <v>0.98334989900382808</v>
      </c>
      <c r="H14">
        <f t="shared" si="0"/>
        <v>0.99436513278516947</v>
      </c>
    </row>
    <row r="15" spans="1:8" x14ac:dyDescent="0.35">
      <c r="C15" s="4">
        <v>0.09</v>
      </c>
      <c r="D15">
        <f t="shared" si="0"/>
        <v>0.70719394999743657</v>
      </c>
      <c r="E15">
        <f t="shared" si="0"/>
        <v>0.84036792028422858</v>
      </c>
      <c r="F15">
        <f t="shared" si="0"/>
        <v>0.92315739003865482</v>
      </c>
      <c r="G15">
        <f t="shared" si="0"/>
        <v>0.9671677262954721</v>
      </c>
      <c r="H15">
        <f t="shared" si="0"/>
        <v>0.98748018918323399</v>
      </c>
    </row>
    <row r="16" spans="1:8" x14ac:dyDescent="0.35">
      <c r="C16" s="4">
        <v>0.1</v>
      </c>
      <c r="D16" s="2">
        <f t="shared" si="0"/>
        <v>0.61612300772427675</v>
      </c>
      <c r="E16" s="2">
        <f t="shared" si="0"/>
        <v>0.77022684180362289</v>
      </c>
      <c r="F16" s="2">
        <f t="shared" si="0"/>
        <v>0.87785491639872171</v>
      </c>
      <c r="G16" s="2">
        <f t="shared" si="0"/>
        <v>0.94213279428190577</v>
      </c>
      <c r="H16" s="2">
        <f t="shared" si="0"/>
        <v>0.9754620642954086</v>
      </c>
    </row>
    <row r="17" spans="3:8" x14ac:dyDescent="0.35">
      <c r="C17" s="4">
        <v>0.11</v>
      </c>
      <c r="D17">
        <f t="shared" si="0"/>
        <v>0.52396381294939953</v>
      </c>
      <c r="E17">
        <f t="shared" si="0"/>
        <v>0.69094188103906606</v>
      </c>
      <c r="F17">
        <f t="shared" si="0"/>
        <v>0.82066481034147154</v>
      </c>
      <c r="G17">
        <f t="shared" si="0"/>
        <v>0.90684310466736739</v>
      </c>
      <c r="H17">
        <f t="shared" si="0"/>
        <v>0.95654893734971913</v>
      </c>
    </row>
    <row r="18" spans="3:8" x14ac:dyDescent="0.35">
      <c r="C18" s="4">
        <v>0.12</v>
      </c>
      <c r="D18">
        <f t="shared" si="0"/>
        <v>0.43533565027329091</v>
      </c>
      <c r="E18">
        <f t="shared" si="0"/>
        <v>0.60652158540918111</v>
      </c>
      <c r="F18">
        <f t="shared" si="0"/>
        <v>0.75325238695423025</v>
      </c>
      <c r="G18">
        <f t="shared" si="0"/>
        <v>0.86079939490486279</v>
      </c>
      <c r="H18">
        <f t="shared" si="0"/>
        <v>0.92923839996435631</v>
      </c>
    </row>
    <row r="19" spans="3:8" x14ac:dyDescent="0.35">
      <c r="C19" s="4">
        <v>0.13</v>
      </c>
      <c r="D19">
        <f t="shared" si="0"/>
        <v>0.35373258033198601</v>
      </c>
      <c r="E19">
        <f t="shared" si="0"/>
        <v>0.52109203719576924</v>
      </c>
      <c r="F19">
        <f t="shared" si="0"/>
        <v>0.67828351392168718</v>
      </c>
      <c r="G19">
        <f t="shared" si="0"/>
        <v>0.80453356491276196</v>
      </c>
      <c r="H19">
        <f t="shared" si="0"/>
        <v>0.89256999893718947</v>
      </c>
    </row>
    <row r="20" spans="3:8" x14ac:dyDescent="0.35">
      <c r="C20" s="4">
        <v>0.14000000000000001</v>
      </c>
      <c r="D20">
        <f t="shared" si="0"/>
        <v>0.28138661765788087</v>
      </c>
      <c r="E20">
        <f t="shared" si="0"/>
        <v>0.43836617405356521</v>
      </c>
      <c r="F20">
        <f t="shared" si="0"/>
        <v>0.59899641780728896</v>
      </c>
      <c r="G20">
        <f t="shared" si="0"/>
        <v>0.73954788109179703</v>
      </c>
      <c r="H20">
        <f t="shared" si="0"/>
        <v>0.84632341133894262</v>
      </c>
    </row>
    <row r="21" spans="3:8" x14ac:dyDescent="0.35">
      <c r="C21" s="4">
        <v>0.15</v>
      </c>
      <c r="D21">
        <f t="shared" si="0"/>
        <v>0.21935333540143856</v>
      </c>
      <c r="E21">
        <f t="shared" si="0"/>
        <v>0.3612993863011667</v>
      </c>
      <c r="F21">
        <f t="shared" si="0"/>
        <v>0.5187521486437221</v>
      </c>
      <c r="G21">
        <f t="shared" si="0"/>
        <v>0.66810072468923387</v>
      </c>
      <c r="H21">
        <f t="shared" si="0"/>
        <v>0.79109366966789119</v>
      </c>
    </row>
    <row r="22" spans="3:8" x14ac:dyDescent="0.35">
      <c r="C22" s="4">
        <v>0.16</v>
      </c>
      <c r="D22">
        <f t="shared" si="0"/>
        <v>0.16772727583148286</v>
      </c>
      <c r="E22">
        <f t="shared" si="0"/>
        <v>0.29193583139831247</v>
      </c>
      <c r="F22">
        <f t="shared" si="0"/>
        <v>0.44064811561438033</v>
      </c>
      <c r="G22">
        <f t="shared" si="0"/>
        <v>0.59290116850225916</v>
      </c>
      <c r="H22">
        <f t="shared" si="0"/>
        <v>0.72823721551370735</v>
      </c>
    </row>
    <row r="23" spans="3:8" x14ac:dyDescent="0.35">
      <c r="C23" s="4">
        <v>0.17</v>
      </c>
      <c r="D23">
        <f t="shared" si="0"/>
        <v>0.12590783513442319</v>
      </c>
      <c r="E23">
        <f t="shared" si="0"/>
        <v>0.23141273302812515</v>
      </c>
      <c r="F23">
        <f t="shared" si="0"/>
        <v>0.36724347936975854</v>
      </c>
      <c r="G23">
        <f t="shared" si="0"/>
        <v>0.51678003897176839</v>
      </c>
      <c r="H23">
        <f t="shared" si="0"/>
        <v>0.65971056582027499</v>
      </c>
    </row>
    <row r="24" spans="3:8" x14ac:dyDescent="0.35">
      <c r="C24" s="4">
        <v>0.18</v>
      </c>
      <c r="D24">
        <f t="shared" si="0"/>
        <v>9.2859189477580262E-2</v>
      </c>
      <c r="E24">
        <f t="shared" si="0"/>
        <v>0.18007346232708682</v>
      </c>
      <c r="F24">
        <f t="shared" si="0"/>
        <v>0.30041092591037799</v>
      </c>
      <c r="G24">
        <f t="shared" si="0"/>
        <v>0.44239445763822521</v>
      </c>
      <c r="H24">
        <f t="shared" si="0"/>
        <v>0.58784100233504333</v>
      </c>
    </row>
    <row r="25" spans="3:8" x14ac:dyDescent="0.35">
      <c r="C25" s="4">
        <v>0.19</v>
      </c>
      <c r="D25">
        <f t="shared" si="0"/>
        <v>6.7331188246836884E-2</v>
      </c>
      <c r="E25">
        <f t="shared" si="0"/>
        <v>0.13763930497360444</v>
      </c>
      <c r="F25">
        <f t="shared" si="0"/>
        <v>0.24130347707867944</v>
      </c>
      <c r="G25">
        <f t="shared" si="0"/>
        <v>0.37200352122967667</v>
      </c>
      <c r="H25">
        <f t="shared" si="0"/>
        <v>0.51507435145257952</v>
      </c>
    </row>
    <row r="26" spans="3:8" x14ac:dyDescent="0.35">
      <c r="C26" s="4">
        <v>0.2</v>
      </c>
      <c r="D26" s="2">
        <f t="shared" si="0"/>
        <v>4.8027219370733551E-2</v>
      </c>
      <c r="E26" s="2">
        <f t="shared" si="0"/>
        <v>0.1033982274529664</v>
      </c>
      <c r="F26" s="2">
        <f t="shared" si="0"/>
        <v>0.19040981158218975</v>
      </c>
      <c r="G26" s="2">
        <f t="shared" si="0"/>
        <v>0.30733162775583295</v>
      </c>
      <c r="H26" s="2">
        <f t="shared" si="0"/>
        <v>0.44374041329175101</v>
      </c>
    </row>
    <row r="27" spans="3:8" x14ac:dyDescent="0.35">
      <c r="C27" s="4">
        <v>0.21</v>
      </c>
      <c r="D27">
        <f t="shared" si="0"/>
        <v>3.3718284350052377E-2</v>
      </c>
      <c r="E27">
        <f t="shared" si="0"/>
        <v>7.6381227643045613E-2</v>
      </c>
      <c r="F27">
        <f t="shared" si="0"/>
        <v>0.1476661455503257</v>
      </c>
      <c r="G27">
        <f t="shared" si="0"/>
        <v>0.24951785578810057</v>
      </c>
      <c r="H27">
        <f t="shared" si="0"/>
        <v>0.37586554696913771</v>
      </c>
    </row>
    <row r="28" spans="3:8" x14ac:dyDescent="0.35">
      <c r="C28" s="4">
        <v>0.22</v>
      </c>
      <c r="D28">
        <f t="shared" si="0"/>
        <v>2.3310227118616748E-2</v>
      </c>
      <c r="E28">
        <f t="shared" si="0"/>
        <v>5.5509171359915559E-2</v>
      </c>
      <c r="F28">
        <f t="shared" si="0"/>
        <v>0.11259447909906804</v>
      </c>
      <c r="G28">
        <f t="shared" si="0"/>
        <v>0.19913726935746257</v>
      </c>
      <c r="H28">
        <f t="shared" si="0"/>
        <v>0.31304829243261484</v>
      </c>
    </row>
    <row r="29" spans="3:8" x14ac:dyDescent="0.35">
      <c r="C29" s="4">
        <v>0.23</v>
      </c>
      <c r="D29">
        <f t="shared" si="0"/>
        <v>1.5874434242617752E-2</v>
      </c>
      <c r="E29">
        <f t="shared" si="0"/>
        <v>3.9703222184559968E-2</v>
      </c>
      <c r="F29">
        <f t="shared" si="0"/>
        <v>8.4442987300043404E-2</v>
      </c>
      <c r="G29">
        <f t="shared" si="0"/>
        <v>0.15627355174681787</v>
      </c>
      <c r="H29">
        <f t="shared" si="0"/>
        <v>0.25640100521807924</v>
      </c>
    </row>
    <row r="30" spans="3:8" x14ac:dyDescent="0.35">
      <c r="C30" s="4">
        <v>0.24</v>
      </c>
      <c r="D30">
        <f t="shared" si="0"/>
        <v>1.0652765134707341E-2</v>
      </c>
      <c r="E30">
        <f t="shared" si="0"/>
        <v>2.7959236945709287E-2</v>
      </c>
      <c r="F30">
        <f t="shared" si="0"/>
        <v>6.2311932871307152E-2</v>
      </c>
      <c r="G30">
        <f t="shared" si="0"/>
        <v>0.12062111411344045</v>
      </c>
      <c r="H30">
        <f t="shared" si="0"/>
        <v>0.20655043383868921</v>
      </c>
    </row>
    <row r="31" spans="3:8" x14ac:dyDescent="0.35">
      <c r="C31" s="4">
        <v>0.25</v>
      </c>
      <c r="D31">
        <f t="shared" si="0"/>
        <v>7.0462253211834754E-3</v>
      </c>
      <c r="E31">
        <f t="shared" si="0"/>
        <v>1.9390872160392741E-2</v>
      </c>
      <c r="F31">
        <f t="shared" si="0"/>
        <v>4.5255846490164495E-2</v>
      </c>
      <c r="G31">
        <f t="shared" si="0"/>
        <v>9.159725883100564E-2</v>
      </c>
      <c r="H31">
        <f t="shared" si="0"/>
        <v>0.16368390025009194</v>
      </c>
    </row>
    <row r="32" spans="3:8" x14ac:dyDescent="0.35">
      <c r="C32" s="4">
        <v>0.26</v>
      </c>
      <c r="D32">
        <f t="shared" si="0"/>
        <v>4.5949054550723746E-3</v>
      </c>
      <c r="E32">
        <f t="shared" si="0"/>
        <v>1.3248146163000006E-2</v>
      </c>
      <c r="F32">
        <f t="shared" si="0"/>
        <v>3.2358778151164544E-2</v>
      </c>
      <c r="G32">
        <f t="shared" si="0"/>
        <v>6.8449464912596972E-2</v>
      </c>
      <c r="H32">
        <f t="shared" si="0"/>
        <v>0.12762518554845895</v>
      </c>
    </row>
    <row r="33" spans="3:8" x14ac:dyDescent="0.35">
      <c r="C33" s="4">
        <v>0.27</v>
      </c>
      <c r="D33">
        <f t="shared" si="0"/>
        <v>2.9545960579791183E-3</v>
      </c>
      <c r="E33">
        <f t="shared" si="0"/>
        <v>8.9185112483330074E-3</v>
      </c>
      <c r="F33">
        <f t="shared" si="0"/>
        <v>2.2783738735887637E-2</v>
      </c>
      <c r="G33">
        <f t="shared" si="0"/>
        <v>5.0348000915769367E-2</v>
      </c>
      <c r="H33">
        <f t="shared" si="0"/>
        <v>9.7924672623510511E-2</v>
      </c>
    </row>
    <row r="34" spans="3:8" x14ac:dyDescent="0.35">
      <c r="C34" s="4">
        <v>0.28000000000000003</v>
      </c>
      <c r="D34">
        <f t="shared" si="0"/>
        <v>1.8736050895005714E-3</v>
      </c>
      <c r="E34">
        <f t="shared" si="0"/>
        <v>5.9167663157602248E-3</v>
      </c>
      <c r="F34">
        <f t="shared" si="0"/>
        <v>1.5800049313283823E-2</v>
      </c>
      <c r="G34">
        <f t="shared" si="0"/>
        <v>3.6458856134496329E-2</v>
      </c>
      <c r="H34">
        <f t="shared" si="0"/>
        <v>7.3950764810030267E-2</v>
      </c>
    </row>
    <row r="35" spans="3:8" x14ac:dyDescent="0.35">
      <c r="C35" s="4">
        <v>0.28999999999999998</v>
      </c>
      <c r="D35">
        <f t="shared" si="0"/>
        <v>1.171806710321134E-3</v>
      </c>
      <c r="E35">
        <f t="shared" si="0"/>
        <v>3.8689148502217812E-3</v>
      </c>
      <c r="F35">
        <f t="shared" si="0"/>
        <v>1.0793482227511987E-2</v>
      </c>
      <c r="G35">
        <f t="shared" si="0"/>
        <v>2.5995833494203664E-2</v>
      </c>
      <c r="H35">
        <f t="shared" si="0"/>
        <v>5.4973085204423476E-2</v>
      </c>
    </row>
    <row r="36" spans="3:8" x14ac:dyDescent="0.35">
      <c r="C36" s="4">
        <v>0.3</v>
      </c>
      <c r="D36">
        <f t="shared" si="0"/>
        <v>7.2286172116237503E-4</v>
      </c>
      <c r="E36">
        <f t="shared" si="0"/>
        <v>2.4937220856687263E-3</v>
      </c>
      <c r="F36">
        <f t="shared" si="0"/>
        <v>7.2642030676041934E-3</v>
      </c>
      <c r="G36">
        <f t="shared" si="0"/>
        <v>1.8253346758134132E-2</v>
      </c>
      <c r="H36">
        <f t="shared" si="0"/>
        <v>4.0231634139193978E-2</v>
      </c>
    </row>
    <row r="37" spans="3:8" x14ac:dyDescent="0.35">
      <c r="C37" s="4">
        <v>0.31</v>
      </c>
      <c r="D37">
        <f t="shared" si="0"/>
        <v>4.3982901255096535E-4</v>
      </c>
      <c r="E37">
        <f t="shared" si="0"/>
        <v>1.5844802553579907E-3</v>
      </c>
      <c r="F37">
        <f t="shared" si="0"/>
        <v>4.8169943240718204E-3</v>
      </c>
      <c r="G37">
        <f t="shared" si="0"/>
        <v>1.2623047319715893E-2</v>
      </c>
      <c r="H37">
        <f t="shared" si="0"/>
        <v>2.8989361329906906E-2</v>
      </c>
    </row>
    <row r="38" spans="3:8" x14ac:dyDescent="0.35">
      <c r="C38" s="4">
        <v>0.32</v>
      </c>
      <c r="D38">
        <f t="shared" si="0"/>
        <v>2.6395842490930924E-4</v>
      </c>
      <c r="E38">
        <f t="shared" si="0"/>
        <v>9.9246765351654743E-4</v>
      </c>
      <c r="F38">
        <f t="shared" si="0"/>
        <v>3.1473857078841718E-3</v>
      </c>
      <c r="G38">
        <f t="shared" si="0"/>
        <v>8.5980607865787477E-3</v>
      </c>
      <c r="H38">
        <f t="shared" si="0"/>
        <v>2.0568170763319769E-2</v>
      </c>
    </row>
    <row r="39" spans="3:8" x14ac:dyDescent="0.35">
      <c r="C39" s="4">
        <v>0.33</v>
      </c>
      <c r="D39">
        <f t="shared" si="0"/>
        <v>1.5623919611222023E-4</v>
      </c>
      <c r="E39">
        <f t="shared" si="0"/>
        <v>6.12820355756425E-4</v>
      </c>
      <c r="F39">
        <f t="shared" si="0"/>
        <v>2.0263722615205728E-3</v>
      </c>
      <c r="G39">
        <f t="shared" si="0"/>
        <v>5.7685926986088664E-3</v>
      </c>
      <c r="H39">
        <f t="shared" si="0"/>
        <v>1.4370114300274498E-2</v>
      </c>
    </row>
    <row r="40" spans="3:8" x14ac:dyDescent="0.35">
      <c r="C40" s="4">
        <v>0.34</v>
      </c>
      <c r="D40">
        <f t="shared" si="0"/>
        <v>9.1203983126897831E-5</v>
      </c>
      <c r="E40">
        <f t="shared" si="0"/>
        <v>3.730096322480079E-4</v>
      </c>
      <c r="F40">
        <f t="shared" si="0"/>
        <v>1.2855231627354133E-3</v>
      </c>
      <c r="G40">
        <f t="shared" si="0"/>
        <v>3.8122178248047095E-3</v>
      </c>
      <c r="H40">
        <f t="shared" si="0"/>
        <v>9.8864938810925198E-3</v>
      </c>
    </row>
    <row r="41" spans="3:8" x14ac:dyDescent="0.35">
      <c r="C41" s="4">
        <v>0.35</v>
      </c>
      <c r="D41">
        <f t="shared" si="0"/>
        <v>5.2500159755993816E-5</v>
      </c>
      <c r="E41">
        <f t="shared" si="0"/>
        <v>2.2379291186033635E-4</v>
      </c>
      <c r="F41">
        <f t="shared" si="0"/>
        <v>8.0355299590580348E-4</v>
      </c>
      <c r="G41">
        <f t="shared" si="0"/>
        <v>2.4815124699220101E-3</v>
      </c>
      <c r="H41">
        <f t="shared" si="0"/>
        <v>6.6979234559114533E-3</v>
      </c>
    </row>
    <row r="42" spans="3:8" x14ac:dyDescent="0.35">
      <c r="C42" s="4">
        <v>0.36</v>
      </c>
      <c r="D42">
        <f t="shared" si="0"/>
        <v>2.979693284633093E-5</v>
      </c>
      <c r="E42">
        <f t="shared" si="0"/>
        <v>1.3233305497707871E-4</v>
      </c>
      <c r="F42">
        <f t="shared" si="0"/>
        <v>4.9487148679650699E-4</v>
      </c>
      <c r="G42">
        <f t="shared" si="0"/>
        <v>1.5909837767505632E-3</v>
      </c>
      <c r="H42">
        <f t="shared" si="0"/>
        <v>4.4682785378799515E-3</v>
      </c>
    </row>
    <row r="43" spans="3:8" x14ac:dyDescent="0.35">
      <c r="C43" s="4">
        <v>0.37</v>
      </c>
      <c r="D43">
        <f t="shared" si="0"/>
        <v>1.6671526541948447E-5</v>
      </c>
      <c r="E43">
        <f t="shared" si="0"/>
        <v>7.7113348754063909E-5</v>
      </c>
      <c r="F43">
        <f t="shared" si="0"/>
        <v>3.0024098267996779E-4</v>
      </c>
      <c r="G43">
        <f t="shared" si="0"/>
        <v>1.0045982556484484E-3</v>
      </c>
      <c r="H43">
        <f t="shared" si="0"/>
        <v>2.9350589297102128E-3</v>
      </c>
    </row>
    <row r="46" spans="3:8" ht="18.5" x14ac:dyDescent="0.45">
      <c r="C46" t="e">
        <f>#REF!</f>
        <v>#REF!</v>
      </c>
      <c r="D46" s="3" t="e">
        <f>_xlfn.BINOM.DIST(D$4,D$3,#REF!,1)</f>
        <v>#REF!</v>
      </c>
    </row>
    <row r="47" spans="3:8" ht="18.5" x14ac:dyDescent="0.45">
      <c r="C47" t="e">
        <f>#REF!</f>
        <v>#REF!</v>
      </c>
      <c r="D47" s="3" t="e">
        <f>_xlfn.BINOM.DIST(D$4,D$3,#REF!,1)</f>
        <v>#REF!</v>
      </c>
    </row>
  </sheetData>
  <hyperlinks>
    <hyperlink ref="A3" r:id="rId1"/>
    <hyperlink ref="A4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6"/>
  <sheetViews>
    <sheetView topLeftCell="A19" zoomScale="85" zoomScaleNormal="85" workbookViewId="0">
      <selection activeCell="F26" sqref="F26"/>
    </sheetView>
  </sheetViews>
  <sheetFormatPr defaultRowHeight="14.5" x14ac:dyDescent="0.35"/>
  <cols>
    <col min="3" max="3" width="15.6328125" bestFit="1" customWidth="1"/>
    <col min="4" max="4" width="22.36328125" bestFit="1" customWidth="1"/>
    <col min="6" max="6" width="14" bestFit="1" customWidth="1"/>
    <col min="7" max="7" width="13.36328125" bestFit="1" customWidth="1"/>
  </cols>
  <sheetData>
    <row r="1" spans="3:8" x14ac:dyDescent="0.35">
      <c r="C1" s="2" t="s">
        <v>1</v>
      </c>
      <c r="D1" t="str">
        <f>$C1&amp;"_1"</f>
        <v>BINOMIAL_1</v>
      </c>
    </row>
    <row r="2" spans="3:8" x14ac:dyDescent="0.35">
      <c r="C2" s="1" t="s">
        <v>9</v>
      </c>
    </row>
    <row r="3" spans="3:8" x14ac:dyDescent="0.35">
      <c r="C3" t="s">
        <v>3</v>
      </c>
      <c r="D3">
        <v>86</v>
      </c>
    </row>
    <row r="4" spans="3:8" x14ac:dyDescent="0.35">
      <c r="C4" t="s">
        <v>4</v>
      </c>
      <c r="D4">
        <v>12</v>
      </c>
      <c r="F4" s="11">
        <f>D4/D3</f>
        <v>0.13953488372093023</v>
      </c>
      <c r="H4" s="2" t="s">
        <v>11</v>
      </c>
    </row>
    <row r="5" spans="3:8" x14ac:dyDescent="0.35">
      <c r="C5" s="2" t="s">
        <v>6</v>
      </c>
      <c r="D5" s="2" t="s">
        <v>5</v>
      </c>
    </row>
    <row r="6" spans="3:8" x14ac:dyDescent="0.35">
      <c r="C6" s="4">
        <v>0</v>
      </c>
      <c r="D6" s="7">
        <f>_xlfn.BINOM.DIST(D$4,D$3,$C6,1)</f>
        <v>1</v>
      </c>
    </row>
    <row r="7" spans="3:8" x14ac:dyDescent="0.35">
      <c r="C7" s="5">
        <v>0.01</v>
      </c>
      <c r="D7" s="7">
        <f t="shared" ref="D7:D36" si="0">_xlfn.BINOM.DIST(D$4,D$3,$C7,1)</f>
        <v>0.99999999999558975</v>
      </c>
    </row>
    <row r="8" spans="3:8" x14ac:dyDescent="0.35">
      <c r="C8" s="4">
        <v>0.02</v>
      </c>
      <c r="D8" s="7">
        <f t="shared" si="0"/>
        <v>0.99999998176161442</v>
      </c>
    </row>
    <row r="9" spans="3:8" x14ac:dyDescent="0.35">
      <c r="C9" s="5">
        <v>0.03</v>
      </c>
      <c r="D9" s="7">
        <f t="shared" si="0"/>
        <v>0.99999821439660619</v>
      </c>
    </row>
    <row r="10" spans="3:8" x14ac:dyDescent="0.35">
      <c r="C10" s="4">
        <v>0.04</v>
      </c>
      <c r="D10" s="7">
        <f t="shared" si="0"/>
        <v>0.99996231074182373</v>
      </c>
    </row>
    <row r="11" spans="3:8" x14ac:dyDescent="0.35">
      <c r="C11" s="5">
        <v>0.05</v>
      </c>
      <c r="D11" s="7">
        <f t="shared" si="0"/>
        <v>0.99965718669959824</v>
      </c>
    </row>
    <row r="12" spans="3:8" x14ac:dyDescent="0.35">
      <c r="C12" s="4">
        <v>0.06</v>
      </c>
      <c r="D12" s="7">
        <f t="shared" si="0"/>
        <v>0.99817020822249258</v>
      </c>
    </row>
    <row r="13" spans="3:8" x14ac:dyDescent="0.35">
      <c r="C13" s="5">
        <v>7.0000000000000007E-2</v>
      </c>
      <c r="D13" s="7">
        <f t="shared" si="0"/>
        <v>0.99324055726098159</v>
      </c>
    </row>
    <row r="14" spans="3:8" x14ac:dyDescent="0.35">
      <c r="C14" s="4">
        <v>0.08</v>
      </c>
      <c r="D14" s="7">
        <f t="shared" si="0"/>
        <v>0.98092345802609526</v>
      </c>
    </row>
    <row r="15" spans="3:8" x14ac:dyDescent="0.35">
      <c r="C15" s="5">
        <v>0.09</v>
      </c>
      <c r="D15" s="7">
        <f t="shared" si="0"/>
        <v>0.95614712494557508</v>
      </c>
      <c r="F15" t="s">
        <v>7</v>
      </c>
      <c r="G15" t="s">
        <v>8</v>
      </c>
    </row>
    <row r="16" spans="3:8" x14ac:dyDescent="0.35">
      <c r="C16" s="6">
        <v>0.1</v>
      </c>
      <c r="D16" s="8">
        <f t="shared" si="0"/>
        <v>0.91418374190750762</v>
      </c>
      <c r="E16" s="2"/>
      <c r="F16" s="8">
        <f>D16</f>
        <v>0.91418374190750762</v>
      </c>
      <c r="G16" s="8">
        <f>1-F16</f>
        <v>8.5816258092492381E-2</v>
      </c>
    </row>
    <row r="17" spans="3:7" x14ac:dyDescent="0.35">
      <c r="C17" s="5">
        <v>0.11</v>
      </c>
      <c r="D17" s="7">
        <f t="shared" si="0"/>
        <v>0.85241035965917999</v>
      </c>
    </row>
    <row r="18" spans="3:7" x14ac:dyDescent="0.35">
      <c r="C18" s="4">
        <v>0.12</v>
      </c>
      <c r="D18" s="7">
        <f t="shared" si="0"/>
        <v>0.77151293650860042</v>
      </c>
    </row>
    <row r="19" spans="3:7" x14ac:dyDescent="0.35">
      <c r="C19" s="5">
        <v>0.13</v>
      </c>
      <c r="D19" s="7">
        <f t="shared" si="0"/>
        <v>0.67559949669960595</v>
      </c>
    </row>
    <row r="20" spans="3:7" x14ac:dyDescent="0.35">
      <c r="C20" s="4">
        <v>0.14000000000000001</v>
      </c>
      <c r="D20" s="7">
        <f t="shared" si="0"/>
        <v>0.57124845588169326</v>
      </c>
    </row>
    <row r="21" spans="3:7" x14ac:dyDescent="0.35">
      <c r="C21" s="5">
        <v>0.15</v>
      </c>
      <c r="D21" s="7">
        <f t="shared" si="0"/>
        <v>0.46595830377276559</v>
      </c>
    </row>
    <row r="22" spans="3:7" x14ac:dyDescent="0.35">
      <c r="C22" s="4">
        <v>0.16</v>
      </c>
      <c r="D22" s="7">
        <f t="shared" si="0"/>
        <v>0.36659578915116786</v>
      </c>
    </row>
    <row r="23" spans="3:7" x14ac:dyDescent="0.35">
      <c r="C23" s="5">
        <v>0.17</v>
      </c>
      <c r="D23" s="7">
        <f t="shared" si="0"/>
        <v>0.27829415208576824</v>
      </c>
    </row>
    <row r="24" spans="3:7" x14ac:dyDescent="0.35">
      <c r="C24" s="4">
        <v>0.18</v>
      </c>
      <c r="D24" s="7">
        <f t="shared" si="0"/>
        <v>0.20398311946587205</v>
      </c>
    </row>
    <row r="25" spans="3:7" x14ac:dyDescent="0.35">
      <c r="C25" s="5">
        <v>0.19</v>
      </c>
      <c r="D25" s="7">
        <f t="shared" si="0"/>
        <v>0.14448812328440497</v>
      </c>
      <c r="F25" t="s">
        <v>7</v>
      </c>
      <c r="G25" t="s">
        <v>8</v>
      </c>
    </row>
    <row r="26" spans="3:7" x14ac:dyDescent="0.35">
      <c r="C26" s="6">
        <v>0.2</v>
      </c>
      <c r="D26" s="8">
        <f t="shared" si="0"/>
        <v>9.8997824081463598E-2</v>
      </c>
      <c r="E26" s="2"/>
      <c r="F26" s="8">
        <f>D26</f>
        <v>9.8997824081463598E-2</v>
      </c>
      <c r="G26" s="8">
        <f>1-F26</f>
        <v>0.90100217591853637</v>
      </c>
    </row>
    <row r="27" spans="3:7" x14ac:dyDescent="0.35">
      <c r="C27" s="5">
        <v>0.21</v>
      </c>
      <c r="D27" s="7">
        <f t="shared" si="0"/>
        <v>6.5673078167031912E-2</v>
      </c>
    </row>
    <row r="28" spans="3:7" x14ac:dyDescent="0.35">
      <c r="C28" s="4">
        <v>0.22</v>
      </c>
      <c r="D28" s="7">
        <f t="shared" si="0"/>
        <v>4.2219829308385762E-2</v>
      </c>
    </row>
    <row r="29" spans="3:7" x14ac:dyDescent="0.35">
      <c r="C29" s="5">
        <v>0.23</v>
      </c>
      <c r="D29" s="7">
        <f t="shared" si="0"/>
        <v>2.6326154798102783E-2</v>
      </c>
    </row>
    <row r="30" spans="3:7" x14ac:dyDescent="0.35">
      <c r="C30" s="4">
        <v>0.24</v>
      </c>
      <c r="D30" s="7">
        <f t="shared" si="0"/>
        <v>1.5934691950962056E-2</v>
      </c>
    </row>
    <row r="31" spans="3:7" x14ac:dyDescent="0.35">
      <c r="C31" s="5">
        <v>0.25</v>
      </c>
      <c r="D31" s="7">
        <f t="shared" si="0"/>
        <v>9.3690236827838301E-3</v>
      </c>
    </row>
    <row r="32" spans="3:7" x14ac:dyDescent="0.35">
      <c r="C32" s="4">
        <v>0.26</v>
      </c>
      <c r="D32" s="7">
        <f t="shared" si="0"/>
        <v>5.3544276124052846E-3</v>
      </c>
    </row>
    <row r="33" spans="3:4" x14ac:dyDescent="0.35">
      <c r="C33" s="5">
        <v>0.27</v>
      </c>
      <c r="D33" s="7">
        <f t="shared" si="0"/>
        <v>2.9760344532159888E-3</v>
      </c>
    </row>
    <row r="34" spans="3:4" x14ac:dyDescent="0.35">
      <c r="C34" s="4">
        <v>0.28000000000000003</v>
      </c>
      <c r="D34" s="7">
        <f t="shared" si="0"/>
        <v>1.6094313432798793E-3</v>
      </c>
    </row>
    <row r="35" spans="3:4" x14ac:dyDescent="0.35">
      <c r="C35" s="5">
        <v>0.28999999999999998</v>
      </c>
      <c r="D35" s="7">
        <f t="shared" si="0"/>
        <v>8.4720087176737996E-4</v>
      </c>
    </row>
    <row r="36" spans="3:4" x14ac:dyDescent="0.35">
      <c r="C36" s="4">
        <v>0.3</v>
      </c>
      <c r="D36" s="7">
        <f t="shared" si="0"/>
        <v>4.3422756751382562E-4</v>
      </c>
    </row>
  </sheetData>
  <hyperlinks>
    <hyperlink ref="C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43"/>
  <sheetViews>
    <sheetView topLeftCell="F1" zoomScale="70" zoomScaleNormal="70" workbookViewId="0">
      <selection activeCell="AF17" sqref="AF17"/>
    </sheetView>
  </sheetViews>
  <sheetFormatPr defaultRowHeight="14.5" outlineLevelCol="1" x14ac:dyDescent="0.35"/>
  <cols>
    <col min="3" max="3" width="15.6328125" bestFit="1" customWidth="1"/>
    <col min="4" max="4" width="22.36328125" hidden="1" customWidth="1" outlineLevel="1"/>
    <col min="5" max="5" width="22.36328125" customWidth="1" collapsed="1"/>
    <col min="6" max="6" width="22.36328125" customWidth="1"/>
    <col min="7" max="8" width="22.36328125" hidden="1" customWidth="1" outlineLevel="1"/>
    <col min="9" max="9" width="14" hidden="1" customWidth="1" outlineLevel="1" collapsed="1"/>
    <col min="10" max="10" width="13.36328125" hidden="1" customWidth="1" outlineLevel="1"/>
    <col min="11" max="11" width="15.08984375" bestFit="1" customWidth="1" collapsed="1"/>
    <col min="12" max="12" width="14.453125" bestFit="1" customWidth="1"/>
    <col min="13" max="13" width="15.08984375" bestFit="1" customWidth="1"/>
    <col min="14" max="14" width="14.453125" bestFit="1" customWidth="1"/>
    <col min="15" max="15" width="15.08984375" hidden="1" customWidth="1" outlineLevel="1"/>
    <col min="16" max="16" width="14.453125" hidden="1" customWidth="1" outlineLevel="1"/>
    <col min="17" max="17" width="15.08984375" hidden="1" customWidth="1" outlineLevel="1"/>
    <col min="18" max="18" width="14.453125" hidden="1" customWidth="1" outlineLevel="1"/>
    <col min="19" max="19" width="8.7265625" collapsed="1"/>
  </cols>
  <sheetData>
    <row r="1" spans="3:21" x14ac:dyDescent="0.35">
      <c r="C1" s="2" t="s">
        <v>1</v>
      </c>
      <c r="D1" t="str">
        <f>$C1&amp;"_1"</f>
        <v>BINOMIAL_1</v>
      </c>
    </row>
    <row r="2" spans="3:21" x14ac:dyDescent="0.35">
      <c r="C2" s="1" t="s">
        <v>9</v>
      </c>
    </row>
    <row r="3" spans="3:21" x14ac:dyDescent="0.35">
      <c r="C3" t="s">
        <v>3</v>
      </c>
      <c r="D3">
        <v>50</v>
      </c>
      <c r="E3">
        <v>50</v>
      </c>
      <c r="F3">
        <v>50</v>
      </c>
      <c r="G3">
        <v>50</v>
      </c>
      <c r="H3">
        <v>50</v>
      </c>
    </row>
    <row r="4" spans="3:21" x14ac:dyDescent="0.35">
      <c r="C4" t="s">
        <v>4</v>
      </c>
      <c r="D4">
        <v>5</v>
      </c>
      <c r="E4">
        <v>6</v>
      </c>
      <c r="F4">
        <v>7</v>
      </c>
      <c r="G4">
        <v>8</v>
      </c>
      <c r="H4">
        <v>9</v>
      </c>
      <c r="U4" s="2" t="s">
        <v>11</v>
      </c>
    </row>
    <row r="5" spans="3:21" x14ac:dyDescent="0.35">
      <c r="C5" s="2" t="s">
        <v>6</v>
      </c>
      <c r="D5" s="2" t="s">
        <v>5</v>
      </c>
      <c r="E5" s="2" t="s">
        <v>5</v>
      </c>
      <c r="F5" s="2" t="s">
        <v>5</v>
      </c>
      <c r="G5" s="2" t="s">
        <v>5</v>
      </c>
      <c r="H5" s="2" t="s">
        <v>5</v>
      </c>
    </row>
    <row r="6" spans="3:21" x14ac:dyDescent="0.35">
      <c r="C6" s="4">
        <v>0</v>
      </c>
      <c r="D6" s="7">
        <f>_xlfn.BINOM.DIST(D$4,D$3,$C6,1)</f>
        <v>1</v>
      </c>
      <c r="E6" s="7">
        <f>_xlfn.BINOM.DIST(E$4,E$3,$C6,1)</f>
        <v>1</v>
      </c>
      <c r="F6" s="7">
        <f>_xlfn.BINOM.DIST(F$4,F$3,$C6,1)</f>
        <v>1</v>
      </c>
      <c r="G6" s="7">
        <f>_xlfn.BINOM.DIST(G$4,G$3,$C6,1)</f>
        <v>1</v>
      </c>
      <c r="H6" s="7">
        <f>_xlfn.BINOM.DIST(H$4,H$3,$C6,1)</f>
        <v>1</v>
      </c>
    </row>
    <row r="7" spans="3:21" x14ac:dyDescent="0.35">
      <c r="C7" s="5">
        <v>0.01</v>
      </c>
      <c r="D7" s="7">
        <f t="shared" ref="D7:H37" si="0">_xlfn.BINOM.DIST(D$4,D$3,$C7,1)</f>
        <v>0.99998910316797351</v>
      </c>
      <c r="E7" s="7">
        <f t="shared" si="0"/>
        <v>0.99999931471615877</v>
      </c>
      <c r="F7" s="7">
        <f t="shared" si="0"/>
        <v>0.99999996306842442</v>
      </c>
      <c r="G7" s="7">
        <f t="shared" si="0"/>
        <v>0.99999999826936814</v>
      </c>
      <c r="H7" s="7">
        <f t="shared" si="0"/>
        <v>0.99999999992867195</v>
      </c>
    </row>
    <row r="8" spans="3:21" x14ac:dyDescent="0.35">
      <c r="C8" s="4">
        <v>0.02</v>
      </c>
      <c r="D8" s="7">
        <f t="shared" si="0"/>
        <v>0.99952178278578607</v>
      </c>
      <c r="E8" s="7">
        <f t="shared" si="0"/>
        <v>0.99993987331821454</v>
      </c>
      <c r="F8" s="7">
        <f t="shared" si="0"/>
        <v>0.99999350592295744</v>
      </c>
      <c r="G8" s="7">
        <f t="shared" si="0"/>
        <v>0.9999993890913349</v>
      </c>
      <c r="H8" s="7">
        <f t="shared" si="0"/>
        <v>0.99999994939308512</v>
      </c>
    </row>
    <row r="9" spans="3:21" x14ac:dyDescent="0.35">
      <c r="C9" s="5">
        <v>0.03</v>
      </c>
      <c r="D9" s="7">
        <f t="shared" si="0"/>
        <v>0.99626358344423527</v>
      </c>
      <c r="E9" s="7">
        <f t="shared" si="0"/>
        <v>0.99929626538242289</v>
      </c>
      <c r="F9" s="7">
        <f t="shared" si="0"/>
        <v>0.9998858294705536</v>
      </c>
      <c r="G9" s="7">
        <f t="shared" si="0"/>
        <v>0.99998383690272996</v>
      </c>
      <c r="H9" s="7">
        <f t="shared" si="0"/>
        <v>0.99999798230531212</v>
      </c>
    </row>
    <row r="10" spans="3:21" x14ac:dyDescent="0.35">
      <c r="C10" s="4">
        <v>0.04</v>
      </c>
      <c r="D10" s="7">
        <f t="shared" si="0"/>
        <v>0.98558960043068811</v>
      </c>
      <c r="E10" s="7">
        <f t="shared" si="0"/>
        <v>0.99638993552918853</v>
      </c>
      <c r="F10" s="7">
        <f t="shared" si="0"/>
        <v>0.99921859472165286</v>
      </c>
      <c r="G10" s="7">
        <f t="shared" si="0"/>
        <v>0.99985209651996509</v>
      </c>
      <c r="H10" s="7">
        <f t="shared" si="0"/>
        <v>0.99997527742519265</v>
      </c>
    </row>
    <row r="11" spans="3:21" x14ac:dyDescent="0.35">
      <c r="C11" s="5">
        <v>0.05</v>
      </c>
      <c r="D11" s="7">
        <f t="shared" si="0"/>
        <v>0.96222382701022269</v>
      </c>
      <c r="E11" s="7">
        <f t="shared" si="0"/>
        <v>0.98821355220273577</v>
      </c>
      <c r="F11" s="7">
        <f t="shared" si="0"/>
        <v>0.99681165677770234</v>
      </c>
      <c r="G11" s="7">
        <f t="shared" si="0"/>
        <v>0.99924401530877849</v>
      </c>
      <c r="H11" s="7">
        <f t="shared" si="0"/>
        <v>0.99984143670237624</v>
      </c>
    </row>
    <row r="12" spans="3:21" x14ac:dyDescent="0.35">
      <c r="C12" s="4">
        <v>0.06</v>
      </c>
      <c r="D12" s="7">
        <f t="shared" si="0"/>
        <v>0.92235940480577605</v>
      </c>
      <c r="E12" s="7">
        <f t="shared" si="0"/>
        <v>0.97107590595019855</v>
      </c>
      <c r="F12" s="7">
        <f t="shared" si="0"/>
        <v>0.99062173619659288</v>
      </c>
      <c r="G12" s="7">
        <f t="shared" si="0"/>
        <v>0.99732761944602077</v>
      </c>
      <c r="H12" s="7">
        <f t="shared" si="0"/>
        <v>0.99932511658414813</v>
      </c>
    </row>
    <row r="13" spans="3:21" x14ac:dyDescent="0.35">
      <c r="C13" s="5">
        <v>7.0000000000000007E-2</v>
      </c>
      <c r="D13" s="7">
        <f t="shared" si="0"/>
        <v>0.86495357149947227</v>
      </c>
      <c r="E13" s="7">
        <f t="shared" si="0"/>
        <v>0.94168636428206787</v>
      </c>
      <c r="F13" s="7">
        <f t="shared" si="0"/>
        <v>0.97799005118996241</v>
      </c>
      <c r="G13" s="7">
        <f t="shared" si="0"/>
        <v>0.99267742989866714</v>
      </c>
      <c r="H13" s="7">
        <f t="shared" si="0"/>
        <v>0.99783643747376771</v>
      </c>
    </row>
    <row r="14" spans="3:21" x14ac:dyDescent="0.35">
      <c r="C14" s="4">
        <v>0.08</v>
      </c>
      <c r="D14" s="7">
        <f t="shared" si="0"/>
        <v>0.79187371369049886</v>
      </c>
      <c r="E14" s="7">
        <f t="shared" si="0"/>
        <v>0.89812821904270312</v>
      </c>
      <c r="F14" s="7">
        <f t="shared" si="0"/>
        <v>0.95620521575695117</v>
      </c>
      <c r="G14" s="7">
        <f t="shared" si="0"/>
        <v>0.98334989900382808</v>
      </c>
      <c r="H14" s="7">
        <f t="shared" si="0"/>
        <v>0.99436513278516947</v>
      </c>
    </row>
    <row r="15" spans="3:21" x14ac:dyDescent="0.35">
      <c r="C15" s="5">
        <v>0.09</v>
      </c>
      <c r="D15" s="7">
        <f t="shared" si="0"/>
        <v>0.70719394999743657</v>
      </c>
      <c r="E15" s="7">
        <f t="shared" si="0"/>
        <v>0.84036792028422858</v>
      </c>
      <c r="F15" s="7">
        <f t="shared" si="0"/>
        <v>0.92315739003865482</v>
      </c>
      <c r="G15" s="7">
        <f t="shared" si="0"/>
        <v>0.9671677262954721</v>
      </c>
      <c r="H15" s="7">
        <f t="shared" si="0"/>
        <v>0.98748018918323399</v>
      </c>
      <c r="I15" t="s">
        <v>7</v>
      </c>
      <c r="J15" t="s">
        <v>8</v>
      </c>
      <c r="K15" t="s">
        <v>7</v>
      </c>
      <c r="L15" t="s">
        <v>8</v>
      </c>
      <c r="M15" t="s">
        <v>7</v>
      </c>
      <c r="N15" t="s">
        <v>8</v>
      </c>
      <c r="O15" t="s">
        <v>7</v>
      </c>
      <c r="P15" t="s">
        <v>8</v>
      </c>
      <c r="Q15" t="s">
        <v>7</v>
      </c>
      <c r="R15" t="s">
        <v>8</v>
      </c>
    </row>
    <row r="16" spans="3:21" x14ac:dyDescent="0.35">
      <c r="C16" s="6">
        <v>0.1</v>
      </c>
      <c r="D16" s="8">
        <f t="shared" si="0"/>
        <v>0.61612300772427675</v>
      </c>
      <c r="E16" s="8">
        <f t="shared" si="0"/>
        <v>0.77022684180362289</v>
      </c>
      <c r="F16" s="8">
        <f t="shared" si="0"/>
        <v>0.87785491639872171</v>
      </c>
      <c r="G16" s="8">
        <f t="shared" si="0"/>
        <v>0.94213279428190577</v>
      </c>
      <c r="H16" s="8">
        <f t="shared" si="0"/>
        <v>0.9754620642954086</v>
      </c>
      <c r="I16" s="8">
        <f>D16</f>
        <v>0.61612300772427675</v>
      </c>
      <c r="J16" s="8">
        <f>1-I16</f>
        <v>0.38387699227572325</v>
      </c>
      <c r="K16" s="8">
        <f>E16</f>
        <v>0.77022684180362289</v>
      </c>
      <c r="L16" s="8">
        <f>1-K16</f>
        <v>0.22977315819637711</v>
      </c>
      <c r="M16" s="8">
        <f>F16</f>
        <v>0.87785491639872171</v>
      </c>
      <c r="N16" s="8">
        <f>1-M16</f>
        <v>0.12214508360127829</v>
      </c>
      <c r="O16" s="8">
        <f>G16</f>
        <v>0.94213279428190577</v>
      </c>
      <c r="P16" s="8">
        <f>1-O16</f>
        <v>5.7867205718094228E-2</v>
      </c>
      <c r="Q16" s="8">
        <f>H16</f>
        <v>0.9754620642954086</v>
      </c>
      <c r="R16" s="8">
        <f>1-Q16</f>
        <v>2.4537935704591396E-2</v>
      </c>
    </row>
    <row r="17" spans="3:18" x14ac:dyDescent="0.35">
      <c r="C17" s="5">
        <v>0.11</v>
      </c>
      <c r="D17" s="7">
        <f t="shared" si="0"/>
        <v>0.52396381294939953</v>
      </c>
      <c r="E17" s="7">
        <f t="shared" si="0"/>
        <v>0.69094188103906606</v>
      </c>
      <c r="F17" s="7">
        <f t="shared" si="0"/>
        <v>0.82066481034147154</v>
      </c>
      <c r="G17" s="7">
        <f t="shared" si="0"/>
        <v>0.90684310466736739</v>
      </c>
      <c r="H17" s="7">
        <f t="shared" si="0"/>
        <v>0.95654893734971913</v>
      </c>
    </row>
    <row r="18" spans="3:18" x14ac:dyDescent="0.35">
      <c r="C18" s="4">
        <v>0.12</v>
      </c>
      <c r="D18" s="7">
        <f t="shared" si="0"/>
        <v>0.43533565027329091</v>
      </c>
      <c r="E18" s="7">
        <f t="shared" si="0"/>
        <v>0.60652158540918111</v>
      </c>
      <c r="F18" s="7">
        <f t="shared" si="0"/>
        <v>0.75325238695423025</v>
      </c>
      <c r="G18" s="7">
        <f t="shared" si="0"/>
        <v>0.86079939490486279</v>
      </c>
      <c r="H18" s="7">
        <f t="shared" si="0"/>
        <v>0.92923839996435631</v>
      </c>
    </row>
    <row r="19" spans="3:18" x14ac:dyDescent="0.35">
      <c r="C19" s="5">
        <v>0.13</v>
      </c>
      <c r="D19" s="7">
        <f t="shared" si="0"/>
        <v>0.35373258033198601</v>
      </c>
      <c r="E19" s="7">
        <f t="shared" si="0"/>
        <v>0.52109203719576924</v>
      </c>
      <c r="F19" s="7">
        <f t="shared" si="0"/>
        <v>0.67828351392168718</v>
      </c>
      <c r="G19" s="7">
        <f t="shared" si="0"/>
        <v>0.80453356491276196</v>
      </c>
      <c r="H19" s="7">
        <f t="shared" si="0"/>
        <v>0.89256999893718947</v>
      </c>
    </row>
    <row r="20" spans="3:18" x14ac:dyDescent="0.35">
      <c r="C20" s="4">
        <v>0.14000000000000001</v>
      </c>
      <c r="D20" s="7">
        <f t="shared" si="0"/>
        <v>0.28138661765788087</v>
      </c>
      <c r="E20" s="7">
        <f t="shared" si="0"/>
        <v>0.43836617405356521</v>
      </c>
      <c r="F20" s="7">
        <f t="shared" si="0"/>
        <v>0.59899641780728896</v>
      </c>
      <c r="G20" s="7">
        <f t="shared" si="0"/>
        <v>0.73954788109179703</v>
      </c>
      <c r="H20" s="7">
        <f t="shared" si="0"/>
        <v>0.84632341133894262</v>
      </c>
    </row>
    <row r="21" spans="3:18" x14ac:dyDescent="0.35">
      <c r="C21" s="5">
        <v>0.15</v>
      </c>
      <c r="D21" s="7">
        <f t="shared" si="0"/>
        <v>0.21935333540143856</v>
      </c>
      <c r="E21" s="7">
        <f t="shared" si="0"/>
        <v>0.3612993863011667</v>
      </c>
      <c r="F21" s="7">
        <f t="shared" si="0"/>
        <v>0.5187521486437221</v>
      </c>
      <c r="G21" s="7">
        <f t="shared" si="0"/>
        <v>0.66810072468923387</v>
      </c>
      <c r="H21" s="7">
        <f t="shared" si="0"/>
        <v>0.79109366966789119</v>
      </c>
    </row>
    <row r="22" spans="3:18" x14ac:dyDescent="0.35">
      <c r="C22" s="4">
        <v>0.16</v>
      </c>
      <c r="D22" s="7">
        <f t="shared" si="0"/>
        <v>0.16772727583148286</v>
      </c>
      <c r="E22" s="7">
        <f t="shared" si="0"/>
        <v>0.29193583139831247</v>
      </c>
      <c r="F22" s="7">
        <f t="shared" si="0"/>
        <v>0.44064811561438033</v>
      </c>
      <c r="G22" s="7">
        <f t="shared" si="0"/>
        <v>0.59290116850225916</v>
      </c>
      <c r="H22" s="7">
        <f t="shared" si="0"/>
        <v>0.72823721551370735</v>
      </c>
    </row>
    <row r="23" spans="3:18" x14ac:dyDescent="0.35">
      <c r="C23" s="5">
        <v>0.17</v>
      </c>
      <c r="D23" s="7">
        <f t="shared" si="0"/>
        <v>0.12590783513442319</v>
      </c>
      <c r="E23" s="7">
        <f t="shared" si="0"/>
        <v>0.23141273302812515</v>
      </c>
      <c r="F23" s="7">
        <f t="shared" si="0"/>
        <v>0.36724347936975854</v>
      </c>
      <c r="G23" s="7">
        <f t="shared" si="0"/>
        <v>0.51678003897176839</v>
      </c>
      <c r="H23" s="7">
        <f t="shared" si="0"/>
        <v>0.65971056582027499</v>
      </c>
    </row>
    <row r="24" spans="3:18" x14ac:dyDescent="0.35">
      <c r="C24" s="4">
        <v>0.18</v>
      </c>
      <c r="D24" s="7">
        <f t="shared" si="0"/>
        <v>9.2859189477580262E-2</v>
      </c>
      <c r="E24" s="7">
        <f t="shared" si="0"/>
        <v>0.18007346232708682</v>
      </c>
      <c r="F24" s="7">
        <f t="shared" si="0"/>
        <v>0.30041092591037799</v>
      </c>
      <c r="G24" s="7">
        <f t="shared" si="0"/>
        <v>0.44239445763822521</v>
      </c>
      <c r="H24" s="7">
        <f t="shared" si="0"/>
        <v>0.58784100233504333</v>
      </c>
    </row>
    <row r="25" spans="3:18" x14ac:dyDescent="0.35">
      <c r="C25" s="5">
        <v>0.19</v>
      </c>
      <c r="D25" s="7">
        <f t="shared" si="0"/>
        <v>6.7331188246836884E-2</v>
      </c>
      <c r="E25" s="7">
        <f t="shared" si="0"/>
        <v>0.13763930497360444</v>
      </c>
      <c r="F25" s="7">
        <f t="shared" si="0"/>
        <v>0.24130347707867944</v>
      </c>
      <c r="G25" s="7">
        <f t="shared" si="0"/>
        <v>0.37200352122967667</v>
      </c>
      <c r="H25" s="7">
        <f t="shared" si="0"/>
        <v>0.51507435145257952</v>
      </c>
      <c r="I25" t="s">
        <v>7</v>
      </c>
      <c r="J25" t="s">
        <v>8</v>
      </c>
      <c r="K25" t="s">
        <v>7</v>
      </c>
      <c r="L25" t="s">
        <v>8</v>
      </c>
      <c r="M25" t="s">
        <v>7</v>
      </c>
      <c r="N25" t="s">
        <v>8</v>
      </c>
      <c r="O25" t="s">
        <v>7</v>
      </c>
      <c r="P25" t="s">
        <v>8</v>
      </c>
      <c r="Q25" t="s">
        <v>7</v>
      </c>
      <c r="R25" t="s">
        <v>8</v>
      </c>
    </row>
    <row r="26" spans="3:18" x14ac:dyDescent="0.35">
      <c r="C26" s="6">
        <v>0.2</v>
      </c>
      <c r="D26" s="8">
        <f t="shared" si="0"/>
        <v>4.8027219370733551E-2</v>
      </c>
      <c r="E26" s="8">
        <f t="shared" si="0"/>
        <v>0.1033982274529664</v>
      </c>
      <c r="F26" s="8">
        <f t="shared" si="0"/>
        <v>0.19040981158218975</v>
      </c>
      <c r="G26" s="8">
        <f t="shared" si="0"/>
        <v>0.30733162775583295</v>
      </c>
      <c r="H26" s="8">
        <f t="shared" si="0"/>
        <v>0.44374041329175101</v>
      </c>
      <c r="I26" s="8">
        <f>D26</f>
        <v>4.8027219370733551E-2</v>
      </c>
      <c r="J26" s="8">
        <f>1-I26</f>
        <v>0.95197278062926649</v>
      </c>
      <c r="K26" s="8">
        <f>E26</f>
        <v>0.1033982274529664</v>
      </c>
      <c r="L26" s="8">
        <f>1-K26</f>
        <v>0.89660177254703366</v>
      </c>
      <c r="M26" s="8">
        <f>F26</f>
        <v>0.19040981158218975</v>
      </c>
      <c r="N26" s="8">
        <f>1-M26</f>
        <v>0.80959018841781027</v>
      </c>
      <c r="O26" s="8">
        <f>G26</f>
        <v>0.30733162775583295</v>
      </c>
      <c r="P26" s="8">
        <f>1-O26</f>
        <v>0.69266837224416711</v>
      </c>
      <c r="Q26" s="8">
        <f>H26</f>
        <v>0.44374041329175101</v>
      </c>
      <c r="R26" s="8">
        <f>1-Q26</f>
        <v>0.55625958670824893</v>
      </c>
    </row>
    <row r="27" spans="3:18" x14ac:dyDescent="0.35">
      <c r="C27" s="5">
        <v>0.21</v>
      </c>
      <c r="D27" s="7">
        <f t="shared" si="0"/>
        <v>3.3718284350052377E-2</v>
      </c>
      <c r="E27" s="7">
        <f t="shared" si="0"/>
        <v>7.6381227643045613E-2</v>
      </c>
      <c r="F27" s="7">
        <f t="shared" si="0"/>
        <v>0.1476661455503257</v>
      </c>
      <c r="G27" s="7">
        <f t="shared" si="0"/>
        <v>0.24951785578810057</v>
      </c>
      <c r="H27" s="7">
        <f t="shared" si="0"/>
        <v>0.37586554696913771</v>
      </c>
    </row>
    <row r="28" spans="3:18" x14ac:dyDescent="0.35">
      <c r="C28" s="4">
        <v>0.22</v>
      </c>
      <c r="D28" s="7">
        <f t="shared" si="0"/>
        <v>2.3310227118616748E-2</v>
      </c>
      <c r="E28" s="7">
        <f t="shared" si="0"/>
        <v>5.5509171359915559E-2</v>
      </c>
      <c r="F28" s="7">
        <f t="shared" si="0"/>
        <v>0.11259447909906804</v>
      </c>
      <c r="G28" s="7">
        <f t="shared" si="0"/>
        <v>0.19913726935746257</v>
      </c>
      <c r="H28" s="7">
        <f t="shared" si="0"/>
        <v>0.31304829243261484</v>
      </c>
    </row>
    <row r="29" spans="3:18" x14ac:dyDescent="0.35">
      <c r="C29" s="5">
        <v>0.23</v>
      </c>
      <c r="D29" s="7">
        <f t="shared" si="0"/>
        <v>1.5874434242617752E-2</v>
      </c>
      <c r="E29" s="7">
        <f t="shared" si="0"/>
        <v>3.9703222184559968E-2</v>
      </c>
      <c r="F29" s="7">
        <f t="shared" si="0"/>
        <v>8.4442987300043404E-2</v>
      </c>
      <c r="G29" s="7">
        <f t="shared" si="0"/>
        <v>0.15627355174681787</v>
      </c>
      <c r="H29" s="7">
        <f t="shared" si="0"/>
        <v>0.25640100521807924</v>
      </c>
    </row>
    <row r="30" spans="3:18" x14ac:dyDescent="0.35">
      <c r="C30" s="4">
        <v>0.24</v>
      </c>
      <c r="D30" s="7">
        <f t="shared" si="0"/>
        <v>1.0652765134707341E-2</v>
      </c>
      <c r="E30" s="7">
        <f t="shared" si="0"/>
        <v>2.7959236945709287E-2</v>
      </c>
      <c r="F30" s="7">
        <f t="shared" si="0"/>
        <v>6.2311932871307152E-2</v>
      </c>
      <c r="G30" s="7">
        <f t="shared" si="0"/>
        <v>0.12062111411344045</v>
      </c>
      <c r="H30" s="7">
        <f t="shared" si="0"/>
        <v>0.20655043383868921</v>
      </c>
    </row>
    <row r="31" spans="3:18" x14ac:dyDescent="0.35">
      <c r="C31" s="5">
        <v>0.25</v>
      </c>
      <c r="D31" s="7">
        <f t="shared" si="0"/>
        <v>7.0462253211834754E-3</v>
      </c>
      <c r="E31" s="7">
        <f t="shared" si="0"/>
        <v>1.9390872160392741E-2</v>
      </c>
      <c r="F31" s="7">
        <f t="shared" si="0"/>
        <v>4.5255846490164495E-2</v>
      </c>
      <c r="G31" s="7">
        <f t="shared" si="0"/>
        <v>9.159725883100564E-2</v>
      </c>
      <c r="H31" s="7">
        <f t="shared" si="0"/>
        <v>0.16368390025009194</v>
      </c>
    </row>
    <row r="32" spans="3:18" x14ac:dyDescent="0.35">
      <c r="C32" s="4">
        <v>0.26</v>
      </c>
      <c r="D32" s="7">
        <f t="shared" si="0"/>
        <v>4.5949054550723746E-3</v>
      </c>
      <c r="E32" s="7">
        <f t="shared" si="0"/>
        <v>1.3248146163000006E-2</v>
      </c>
      <c r="F32" s="7">
        <f t="shared" si="0"/>
        <v>3.2358778151164544E-2</v>
      </c>
      <c r="G32" s="7">
        <f t="shared" si="0"/>
        <v>6.8449464912596972E-2</v>
      </c>
      <c r="H32" s="7">
        <f t="shared" si="0"/>
        <v>0.12762518554845895</v>
      </c>
    </row>
    <row r="33" spans="3:8" x14ac:dyDescent="0.35">
      <c r="C33" s="5">
        <v>0.27</v>
      </c>
      <c r="D33" s="7">
        <f t="shared" si="0"/>
        <v>2.9545960579791183E-3</v>
      </c>
      <c r="E33" s="7">
        <f t="shared" si="0"/>
        <v>8.9185112483330074E-3</v>
      </c>
      <c r="F33" s="7">
        <f t="shared" si="0"/>
        <v>2.2783738735887637E-2</v>
      </c>
      <c r="G33" s="7">
        <f t="shared" si="0"/>
        <v>5.0348000915769367E-2</v>
      </c>
      <c r="H33" s="7">
        <f t="shared" si="0"/>
        <v>9.7924672623510511E-2</v>
      </c>
    </row>
    <row r="34" spans="3:8" x14ac:dyDescent="0.35">
      <c r="C34" s="4">
        <v>0.28000000000000003</v>
      </c>
      <c r="D34" s="7">
        <f t="shared" si="0"/>
        <v>1.8736050895005714E-3</v>
      </c>
      <c r="E34" s="7">
        <f t="shared" si="0"/>
        <v>5.9167663157602248E-3</v>
      </c>
      <c r="F34" s="7">
        <f t="shared" si="0"/>
        <v>1.5800049313283823E-2</v>
      </c>
      <c r="G34" s="7">
        <f t="shared" si="0"/>
        <v>3.6458856134496329E-2</v>
      </c>
      <c r="H34" s="7">
        <f t="shared" si="0"/>
        <v>7.3950764810030267E-2</v>
      </c>
    </row>
    <row r="35" spans="3:8" x14ac:dyDescent="0.35">
      <c r="C35" s="5">
        <v>0.28999999999999998</v>
      </c>
      <c r="D35" s="7">
        <f t="shared" si="0"/>
        <v>1.171806710321134E-3</v>
      </c>
      <c r="E35" s="7">
        <f t="shared" si="0"/>
        <v>3.8689148502217812E-3</v>
      </c>
      <c r="F35" s="7">
        <f t="shared" si="0"/>
        <v>1.0793482227511987E-2</v>
      </c>
      <c r="G35" s="7">
        <f t="shared" si="0"/>
        <v>2.5995833494203664E-2</v>
      </c>
      <c r="H35" s="7">
        <f t="shared" si="0"/>
        <v>5.4973085204423476E-2</v>
      </c>
    </row>
    <row r="36" spans="3:8" x14ac:dyDescent="0.35">
      <c r="C36" s="4">
        <v>0.3</v>
      </c>
      <c r="D36" s="7">
        <f t="shared" si="0"/>
        <v>7.2286172116237503E-4</v>
      </c>
      <c r="E36" s="7">
        <f t="shared" si="0"/>
        <v>2.4937220856687263E-3</v>
      </c>
      <c r="F36" s="7">
        <f t="shared" si="0"/>
        <v>7.2642030676041934E-3</v>
      </c>
      <c r="G36" s="7">
        <f t="shared" si="0"/>
        <v>1.8253346758134132E-2</v>
      </c>
      <c r="H36" s="7">
        <f t="shared" si="0"/>
        <v>4.0231634139193978E-2</v>
      </c>
    </row>
    <row r="37" spans="3:8" x14ac:dyDescent="0.35">
      <c r="C37" s="5">
        <v>0.31</v>
      </c>
      <c r="D37" s="7">
        <f t="shared" si="0"/>
        <v>4.3982901255096535E-4</v>
      </c>
      <c r="E37" s="7">
        <f t="shared" si="0"/>
        <v>1.5844802553579907E-3</v>
      </c>
      <c r="F37" s="7">
        <f t="shared" si="0"/>
        <v>4.8169943240718204E-3</v>
      </c>
      <c r="G37" s="7">
        <f t="shared" si="0"/>
        <v>1.2623047319715893E-2</v>
      </c>
      <c r="H37" s="7">
        <f t="shared" si="0"/>
        <v>2.8989361329906906E-2</v>
      </c>
    </row>
    <row r="38" spans="3:8" x14ac:dyDescent="0.35">
      <c r="C38" s="4">
        <v>0.32</v>
      </c>
      <c r="D38" s="7">
        <f t="shared" ref="D38:H43" si="1">_xlfn.BINOM.DIST(D$4,D$3,$C38,1)</f>
        <v>2.6395842490930924E-4</v>
      </c>
      <c r="E38" s="7">
        <f t="shared" si="1"/>
        <v>9.9246765351654743E-4</v>
      </c>
      <c r="F38" s="7">
        <f t="shared" si="1"/>
        <v>3.1473857078841718E-3</v>
      </c>
      <c r="G38" s="7">
        <f t="shared" si="1"/>
        <v>8.5980607865787477E-3</v>
      </c>
      <c r="H38" s="7">
        <f t="shared" si="1"/>
        <v>2.0568170763319769E-2</v>
      </c>
    </row>
    <row r="39" spans="3:8" x14ac:dyDescent="0.35">
      <c r="C39" s="5">
        <v>0.33</v>
      </c>
      <c r="D39" s="7">
        <f t="shared" si="1"/>
        <v>1.5623919611222023E-4</v>
      </c>
      <c r="E39" s="7">
        <f t="shared" si="1"/>
        <v>6.12820355756425E-4</v>
      </c>
      <c r="F39" s="7">
        <f t="shared" si="1"/>
        <v>2.0263722615205728E-3</v>
      </c>
      <c r="G39" s="7">
        <f t="shared" si="1"/>
        <v>5.7685926986088664E-3</v>
      </c>
      <c r="H39" s="7">
        <f t="shared" si="1"/>
        <v>1.4370114300274498E-2</v>
      </c>
    </row>
    <row r="40" spans="3:8" x14ac:dyDescent="0.35">
      <c r="C40" s="4">
        <v>0.34</v>
      </c>
      <c r="D40" s="7">
        <f t="shared" si="1"/>
        <v>9.1203983126897831E-5</v>
      </c>
      <c r="E40" s="7">
        <f t="shared" si="1"/>
        <v>3.730096322480079E-4</v>
      </c>
      <c r="F40" s="7">
        <f t="shared" si="1"/>
        <v>1.2855231627354133E-3</v>
      </c>
      <c r="G40" s="7">
        <f t="shared" si="1"/>
        <v>3.8122178248047095E-3</v>
      </c>
      <c r="H40" s="7">
        <f t="shared" si="1"/>
        <v>9.8864938810925198E-3</v>
      </c>
    </row>
    <row r="41" spans="3:8" x14ac:dyDescent="0.35">
      <c r="C41" s="5">
        <v>0.35</v>
      </c>
      <c r="D41" s="7">
        <f t="shared" si="1"/>
        <v>5.2500159755993816E-5</v>
      </c>
      <c r="E41" s="7">
        <f t="shared" si="1"/>
        <v>2.2379291186033635E-4</v>
      </c>
      <c r="F41" s="7">
        <f t="shared" si="1"/>
        <v>8.0355299590580348E-4</v>
      </c>
      <c r="G41" s="7">
        <f t="shared" si="1"/>
        <v>2.4815124699220101E-3</v>
      </c>
      <c r="H41" s="7">
        <f t="shared" si="1"/>
        <v>6.6979234559114533E-3</v>
      </c>
    </row>
    <row r="42" spans="3:8" x14ac:dyDescent="0.35">
      <c r="C42" s="4">
        <v>0.36</v>
      </c>
      <c r="D42" s="7">
        <f t="shared" si="1"/>
        <v>2.979693284633093E-5</v>
      </c>
      <c r="E42" s="7">
        <f t="shared" si="1"/>
        <v>1.3233305497707871E-4</v>
      </c>
      <c r="F42" s="7">
        <f t="shared" si="1"/>
        <v>4.9487148679650699E-4</v>
      </c>
      <c r="G42" s="7">
        <f t="shared" si="1"/>
        <v>1.5909837767505632E-3</v>
      </c>
      <c r="H42" s="7">
        <f t="shared" si="1"/>
        <v>4.4682785378799515E-3</v>
      </c>
    </row>
    <row r="43" spans="3:8" x14ac:dyDescent="0.35">
      <c r="C43" s="5">
        <v>0.37</v>
      </c>
      <c r="D43" s="7">
        <f t="shared" si="1"/>
        <v>1.6671526541948447E-5</v>
      </c>
      <c r="E43" s="7">
        <f t="shared" si="1"/>
        <v>7.7113348754063909E-5</v>
      </c>
      <c r="F43" s="7">
        <f t="shared" si="1"/>
        <v>3.0024098267996779E-4</v>
      </c>
      <c r="G43" s="7">
        <f t="shared" si="1"/>
        <v>1.0045982556484484E-3</v>
      </c>
      <c r="H43" s="7">
        <f t="shared" si="1"/>
        <v>2.9350589297102128E-3</v>
      </c>
    </row>
  </sheetData>
  <hyperlinks>
    <hyperlink ref="C2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38"/>
  <sheetViews>
    <sheetView topLeftCell="A10" zoomScale="85" zoomScaleNormal="85" workbookViewId="0">
      <selection activeCell="F4" sqref="F4"/>
    </sheetView>
  </sheetViews>
  <sheetFormatPr defaultRowHeight="14.5" x14ac:dyDescent="0.35"/>
  <cols>
    <col min="3" max="3" width="15.6328125" bestFit="1" customWidth="1"/>
    <col min="4" max="4" width="22.36328125" bestFit="1" customWidth="1"/>
    <col min="6" max="6" width="14" bestFit="1" customWidth="1"/>
    <col min="7" max="7" width="13.36328125" bestFit="1" customWidth="1"/>
  </cols>
  <sheetData>
    <row r="1" spans="3:7" x14ac:dyDescent="0.35">
      <c r="C1" s="2" t="s">
        <v>1</v>
      </c>
      <c r="D1" t="str">
        <f>$C1&amp;"_1"</f>
        <v>BINOMIAL_1</v>
      </c>
    </row>
    <row r="2" spans="3:7" x14ac:dyDescent="0.35">
      <c r="C2" s="1" t="s">
        <v>10</v>
      </c>
    </row>
    <row r="3" spans="3:7" x14ac:dyDescent="0.35">
      <c r="C3" t="s">
        <v>3</v>
      </c>
      <c r="D3">
        <f>D38</f>
        <v>40</v>
      </c>
    </row>
    <row r="4" spans="3:7" x14ac:dyDescent="0.35">
      <c r="C4" t="s">
        <v>4</v>
      </c>
      <c r="D4">
        <f>E38</f>
        <v>1</v>
      </c>
    </row>
    <row r="5" spans="3:7" x14ac:dyDescent="0.35">
      <c r="C5" s="2" t="s">
        <v>6</v>
      </c>
      <c r="D5" s="2" t="s">
        <v>5</v>
      </c>
    </row>
    <row r="6" spans="3:7" x14ac:dyDescent="0.35">
      <c r="C6" s="4">
        <v>0</v>
      </c>
      <c r="D6" s="7">
        <f>_xlfn.BINOM.DIST(D$4,D$3,$C6,1)</f>
        <v>1</v>
      </c>
    </row>
    <row r="7" spans="3:7" x14ac:dyDescent="0.35">
      <c r="C7" s="5">
        <v>0.01</v>
      </c>
      <c r="D7" s="7">
        <f t="shared" ref="D7:D36" si="0">_xlfn.BINOM.DIST(D$4,D$3,$C7,1)</f>
        <v>0.9392633781937938</v>
      </c>
    </row>
    <row r="8" spans="3:7" x14ac:dyDescent="0.35">
      <c r="C8" s="4">
        <v>0.02</v>
      </c>
      <c r="D8" s="7">
        <f t="shared" si="0"/>
        <v>0.80953746840070684</v>
      </c>
    </row>
    <row r="9" spans="3:7" x14ac:dyDescent="0.35">
      <c r="C9" s="5">
        <v>0.03</v>
      </c>
      <c r="D9" s="7">
        <f t="shared" si="0"/>
        <v>0.66154192129496703</v>
      </c>
    </row>
    <row r="10" spans="3:7" x14ac:dyDescent="0.35">
      <c r="C10" s="4">
        <v>0.04</v>
      </c>
      <c r="D10" s="7">
        <f t="shared" si="0"/>
        <v>0.52097640414752044</v>
      </c>
    </row>
    <row r="11" spans="3:7" x14ac:dyDescent="0.35">
      <c r="C11" s="5">
        <v>0.05</v>
      </c>
      <c r="D11" s="7">
        <f t="shared" si="0"/>
        <v>0.39906406512321541</v>
      </c>
    </row>
    <row r="12" spans="3:7" x14ac:dyDescent="0.35">
      <c r="C12" s="4">
        <v>0.06</v>
      </c>
      <c r="D12" s="7">
        <f t="shared" si="0"/>
        <v>0.29904239150961931</v>
      </c>
    </row>
    <row r="13" spans="3:7" x14ac:dyDescent="0.35">
      <c r="C13" s="5">
        <v>7.0000000000000007E-2</v>
      </c>
      <c r="D13" s="7">
        <f t="shared" si="0"/>
        <v>0.22006137661989661</v>
      </c>
    </row>
    <row r="14" spans="3:7" x14ac:dyDescent="0.35">
      <c r="C14" s="4">
        <v>0.08</v>
      </c>
      <c r="D14" s="7">
        <f t="shared" si="0"/>
        <v>0.15944925062893772</v>
      </c>
    </row>
    <row r="15" spans="3:7" x14ac:dyDescent="0.35">
      <c r="C15" s="5">
        <v>0.09</v>
      </c>
      <c r="D15" s="7">
        <f t="shared" si="0"/>
        <v>0.11397007718628482</v>
      </c>
      <c r="F15" t="s">
        <v>7</v>
      </c>
      <c r="G15" t="s">
        <v>8</v>
      </c>
    </row>
    <row r="16" spans="3:7" x14ac:dyDescent="0.35">
      <c r="C16" s="6">
        <v>0.1</v>
      </c>
      <c r="D16" s="8">
        <f t="shared" si="0"/>
        <v>8.0473696014477208E-2</v>
      </c>
      <c r="E16" s="2"/>
      <c r="F16" s="8">
        <f>D16</f>
        <v>8.0473696014477208E-2</v>
      </c>
      <c r="G16" s="8">
        <f>1-F16</f>
        <v>0.91952630398552282</v>
      </c>
    </row>
    <row r="17" spans="3:7" x14ac:dyDescent="0.35">
      <c r="C17" s="5">
        <v>0.11</v>
      </c>
      <c r="D17" s="7">
        <f t="shared" si="0"/>
        <v>5.6190892627164972E-2</v>
      </c>
    </row>
    <row r="18" spans="3:7" x14ac:dyDescent="0.35">
      <c r="C18" s="4">
        <v>0.12</v>
      </c>
      <c r="D18" s="7">
        <f t="shared" si="0"/>
        <v>3.8830461267653368E-2</v>
      </c>
    </row>
    <row r="19" spans="3:7" x14ac:dyDescent="0.35">
      <c r="C19" s="5">
        <v>0.13</v>
      </c>
      <c r="D19" s="7">
        <f t="shared" si="0"/>
        <v>2.657293610138145E-2</v>
      </c>
    </row>
    <row r="20" spans="3:7" x14ac:dyDescent="0.35">
      <c r="C20" s="4">
        <v>0.14000000000000001</v>
      </c>
      <c r="D20" s="7">
        <f t="shared" si="0"/>
        <v>1.8016570128414469E-2</v>
      </c>
    </row>
    <row r="21" spans="3:7" x14ac:dyDescent="0.35">
      <c r="C21" s="5">
        <v>0.15</v>
      </c>
      <c r="D21" s="7">
        <f t="shared" si="0"/>
        <v>1.2106780660889807E-2</v>
      </c>
    </row>
    <row r="22" spans="3:7" x14ac:dyDescent="0.35">
      <c r="C22" s="4">
        <v>0.16</v>
      </c>
      <c r="D22" s="7">
        <f t="shared" si="0"/>
        <v>8.0654893599810644E-3</v>
      </c>
    </row>
    <row r="23" spans="3:7" x14ac:dyDescent="0.35">
      <c r="C23" s="5">
        <v>0.17</v>
      </c>
      <c r="D23" s="7">
        <f t="shared" si="0"/>
        <v>5.3280726827922738E-3</v>
      </c>
    </row>
    <row r="24" spans="3:7" x14ac:dyDescent="0.35">
      <c r="C24" s="4">
        <v>0.18</v>
      </c>
      <c r="D24" s="7">
        <f t="shared" si="0"/>
        <v>3.490716760506152E-3</v>
      </c>
    </row>
    <row r="25" spans="3:7" x14ac:dyDescent="0.35">
      <c r="C25" s="5">
        <v>0.19</v>
      </c>
      <c r="D25" s="7">
        <f t="shared" si="0"/>
        <v>2.2683587030170121E-3</v>
      </c>
      <c r="F25" t="s">
        <v>7</v>
      </c>
      <c r="G25" t="s">
        <v>8</v>
      </c>
    </row>
    <row r="26" spans="3:7" x14ac:dyDescent="0.35">
      <c r="C26" s="6">
        <v>0.2</v>
      </c>
      <c r="D26" s="8">
        <f t="shared" si="0"/>
        <v>1.4621507953634075E-3</v>
      </c>
      <c r="E26" s="2"/>
      <c r="F26" s="8">
        <f>D26</f>
        <v>1.4621507953634075E-3</v>
      </c>
      <c r="G26" s="8">
        <f>1-F26</f>
        <v>0.99853784920463662</v>
      </c>
    </row>
    <row r="27" spans="3:7" x14ac:dyDescent="0.35">
      <c r="C27" s="5">
        <v>0.21</v>
      </c>
      <c r="D27" s="7">
        <f t="shared" si="0"/>
        <v>9.3491487934441067E-4</v>
      </c>
    </row>
    <row r="28" spans="3:7" x14ac:dyDescent="0.35">
      <c r="C28" s="4">
        <v>0.22</v>
      </c>
      <c r="D28" s="7">
        <f t="shared" si="0"/>
        <v>5.9300043781670584E-4</v>
      </c>
    </row>
    <row r="29" spans="3:7" x14ac:dyDescent="0.35">
      <c r="C29" s="5">
        <v>0.23</v>
      </c>
      <c r="D29" s="7">
        <f t="shared" si="0"/>
        <v>3.7310703690734959E-4</v>
      </c>
    </row>
    <row r="30" spans="3:7" x14ac:dyDescent="0.35">
      <c r="C30" s="4">
        <v>0.24</v>
      </c>
      <c r="D30" s="7">
        <f t="shared" si="0"/>
        <v>2.3285729833159353E-4</v>
      </c>
      <c r="F30" t="s">
        <v>7</v>
      </c>
      <c r="G30" t="s">
        <v>8</v>
      </c>
    </row>
    <row r="31" spans="3:7" x14ac:dyDescent="0.35">
      <c r="C31" s="9">
        <v>0.25</v>
      </c>
      <c r="D31" s="8">
        <f t="shared" si="0"/>
        <v>1.4414438731680433E-4</v>
      </c>
      <c r="F31" s="8">
        <f>D31</f>
        <v>1.4414438731680433E-4</v>
      </c>
      <c r="G31" s="8">
        <f>1-F31</f>
        <v>0.9998558556126832</v>
      </c>
    </row>
    <row r="32" spans="3:7" x14ac:dyDescent="0.35">
      <c r="C32" s="4">
        <v>0.26</v>
      </c>
      <c r="D32" s="7">
        <f t="shared" si="0"/>
        <v>8.8495718639640714E-5</v>
      </c>
    </row>
    <row r="33" spans="3:6" x14ac:dyDescent="0.35">
      <c r="C33" s="5">
        <v>0.27</v>
      </c>
      <c r="D33" s="7">
        <f t="shared" si="0"/>
        <v>5.3879164433001968E-5</v>
      </c>
    </row>
    <row r="34" spans="3:6" x14ac:dyDescent="0.35">
      <c r="C34" s="4">
        <v>0.28000000000000003</v>
      </c>
      <c r="D34" s="7">
        <f t="shared" si="0"/>
        <v>3.2526970531311133E-5</v>
      </c>
    </row>
    <row r="35" spans="3:6" x14ac:dyDescent="0.35">
      <c r="C35" s="5">
        <v>0.28999999999999998</v>
      </c>
      <c r="D35" s="7">
        <f t="shared" si="0"/>
        <v>1.9468552067065786E-5</v>
      </c>
    </row>
    <row r="36" spans="3:6" x14ac:dyDescent="0.35">
      <c r="C36" s="4">
        <v>0.3</v>
      </c>
      <c r="D36" s="7">
        <f t="shared" si="0"/>
        <v>1.1551204737649221E-5</v>
      </c>
    </row>
    <row r="38" spans="3:6" x14ac:dyDescent="0.35">
      <c r="D38">
        <v>40</v>
      </c>
      <c r="E38">
        <v>1</v>
      </c>
      <c r="F38" s="10">
        <f>F31</f>
        <v>1.4414438731680433E-4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9"/>
  <sheetViews>
    <sheetView zoomScale="85" zoomScaleNormal="85" workbookViewId="0">
      <selection activeCell="D5" sqref="D5"/>
    </sheetView>
  </sheetViews>
  <sheetFormatPr defaultRowHeight="14.5" x14ac:dyDescent="0.35"/>
  <cols>
    <col min="3" max="3" width="15.6328125" bestFit="1" customWidth="1"/>
    <col min="4" max="4" width="22.36328125" bestFit="1" customWidth="1"/>
    <col min="6" max="6" width="14" bestFit="1" customWidth="1"/>
    <col min="7" max="7" width="13.36328125" bestFit="1" customWidth="1"/>
  </cols>
  <sheetData>
    <row r="1" spans="3:7" x14ac:dyDescent="0.35">
      <c r="C1" s="2" t="s">
        <v>1</v>
      </c>
      <c r="D1" t="str">
        <f>$C1&amp;"_1"</f>
        <v>BINOMIAL_1</v>
      </c>
    </row>
    <row r="2" spans="3:7" x14ac:dyDescent="0.35">
      <c r="C2" t="s">
        <v>12</v>
      </c>
      <c r="G2" t="s">
        <v>13</v>
      </c>
    </row>
    <row r="3" spans="3:7" x14ac:dyDescent="0.35">
      <c r="C3" t="s">
        <v>3</v>
      </c>
      <c r="D3">
        <v>20</v>
      </c>
    </row>
    <row r="4" spans="3:7" x14ac:dyDescent="0.35">
      <c r="C4" t="s">
        <v>4</v>
      </c>
      <c r="D4">
        <v>5</v>
      </c>
    </row>
    <row r="5" spans="3:7" x14ac:dyDescent="0.35">
      <c r="C5" s="2" t="s">
        <v>6</v>
      </c>
      <c r="D5" s="2" t="s">
        <v>5</v>
      </c>
    </row>
    <row r="6" spans="3:7" x14ac:dyDescent="0.35">
      <c r="C6" s="4">
        <v>0</v>
      </c>
      <c r="D6" s="7">
        <f>_xlfn.BINOM.DIST(D$4,D$3,$C6,1)</f>
        <v>1</v>
      </c>
    </row>
    <row r="7" spans="3:7" x14ac:dyDescent="0.35">
      <c r="C7" s="5">
        <v>0.01</v>
      </c>
      <c r="D7" s="7">
        <f t="shared" ref="D7:D59" si="0">_xlfn.BINOM.DIST(D$4,D$3,$C7,1)</f>
        <v>0.99999996563584015</v>
      </c>
    </row>
    <row r="8" spans="3:7" x14ac:dyDescent="0.35">
      <c r="C8" s="4">
        <v>0.02</v>
      </c>
      <c r="D8" s="7">
        <f t="shared" si="0"/>
        <v>0.99999805157793253</v>
      </c>
    </row>
    <row r="9" spans="3:7" x14ac:dyDescent="0.35">
      <c r="C9" s="5">
        <v>0.03</v>
      </c>
      <c r="D9" s="7">
        <f t="shared" si="0"/>
        <v>0.99998035261436669</v>
      </c>
    </row>
    <row r="10" spans="3:7" x14ac:dyDescent="0.35">
      <c r="C10" s="4">
        <v>0.04</v>
      </c>
      <c r="D10" s="7">
        <f t="shared" si="0"/>
        <v>0.99990234598309646</v>
      </c>
    </row>
    <row r="11" spans="3:7" x14ac:dyDescent="0.35">
      <c r="C11" s="5">
        <v>0.05</v>
      </c>
      <c r="D11" s="7">
        <f t="shared" si="0"/>
        <v>0.99967070567547167</v>
      </c>
    </row>
    <row r="12" spans="3:7" x14ac:dyDescent="0.35">
      <c r="C12" s="4">
        <v>0.06</v>
      </c>
      <c r="D12" s="7">
        <f t="shared" si="0"/>
        <v>0.99913146002866826</v>
      </c>
    </row>
    <row r="13" spans="3:7" x14ac:dyDescent="0.35">
      <c r="C13" s="5">
        <v>7.0000000000000007E-2</v>
      </c>
      <c r="D13" s="7">
        <f t="shared" si="0"/>
        <v>0.99806680293107553</v>
      </c>
    </row>
    <row r="14" spans="3:7" x14ac:dyDescent="0.35">
      <c r="C14" s="4">
        <v>0.08</v>
      </c>
      <c r="D14" s="7">
        <f t="shared" si="0"/>
        <v>0.99620051316560709</v>
      </c>
    </row>
    <row r="15" spans="3:7" x14ac:dyDescent="0.35">
      <c r="C15" s="5">
        <v>0.09</v>
      </c>
      <c r="D15" s="7">
        <f t="shared" si="0"/>
        <v>0.99321056744970304</v>
      </c>
      <c r="F15" t="s">
        <v>7</v>
      </c>
      <c r="G15" t="s">
        <v>8</v>
      </c>
    </row>
    <row r="16" spans="3:7" x14ac:dyDescent="0.35">
      <c r="C16" s="6">
        <v>0.1</v>
      </c>
      <c r="D16" s="8">
        <f t="shared" si="0"/>
        <v>0.98874686583549098</v>
      </c>
      <c r="E16" s="2"/>
      <c r="F16" s="8">
        <f>D16</f>
        <v>0.98874686583549098</v>
      </c>
      <c r="G16" s="8">
        <f>1-F16</f>
        <v>1.1253134164509015E-2</v>
      </c>
    </row>
    <row r="17" spans="3:7" x14ac:dyDescent="0.35">
      <c r="C17" s="5">
        <v>0.11</v>
      </c>
      <c r="D17" s="7">
        <f t="shared" si="0"/>
        <v>0.9824518022719233</v>
      </c>
    </row>
    <row r="18" spans="3:7" x14ac:dyDescent="0.35">
      <c r="C18" s="4">
        <v>0.12</v>
      </c>
      <c r="D18" s="7">
        <f t="shared" si="0"/>
        <v>0.97398153941166266</v>
      </c>
    </row>
    <row r="19" spans="3:7" x14ac:dyDescent="0.35">
      <c r="C19" s="5">
        <v>0.13</v>
      </c>
      <c r="D19" s="7">
        <f t="shared" si="0"/>
        <v>0.96302615858568286</v>
      </c>
    </row>
    <row r="20" spans="3:7" x14ac:dyDescent="0.35">
      <c r="C20" s="4">
        <v>0.14000000000000001</v>
      </c>
      <c r="D20" s="7">
        <f t="shared" si="0"/>
        <v>0.94932726067686835</v>
      </c>
    </row>
    <row r="21" spans="3:7" x14ac:dyDescent="0.35">
      <c r="C21" s="5">
        <v>0.15</v>
      </c>
      <c r="D21" s="7">
        <f t="shared" si="0"/>
        <v>0.93269202581422583</v>
      </c>
    </row>
    <row r="22" spans="3:7" x14ac:dyDescent="0.35">
      <c r="C22" s="4">
        <v>0.16</v>
      </c>
      <c r="D22" s="7">
        <f t="shared" si="0"/>
        <v>0.91300315496727813</v>
      </c>
    </row>
    <row r="23" spans="3:7" x14ac:dyDescent="0.35">
      <c r="C23" s="5">
        <v>0.17</v>
      </c>
      <c r="D23" s="7">
        <f t="shared" si="0"/>
        <v>0.89022448656811293</v>
      </c>
    </row>
    <row r="24" spans="3:7" x14ac:dyDescent="0.35">
      <c r="C24" s="4">
        <v>0.18</v>
      </c>
      <c r="D24" s="7">
        <f t="shared" si="0"/>
        <v>0.86440239051039602</v>
      </c>
    </row>
    <row r="25" spans="3:7" x14ac:dyDescent="0.35">
      <c r="C25" s="5">
        <v>0.19</v>
      </c>
      <c r="D25" s="7">
        <f t="shared" si="0"/>
        <v>0.83566328367778553</v>
      </c>
      <c r="F25" t="s">
        <v>7</v>
      </c>
      <c r="G25" t="s">
        <v>8</v>
      </c>
    </row>
    <row r="26" spans="3:7" x14ac:dyDescent="0.35">
      <c r="C26" s="6">
        <v>0.2</v>
      </c>
      <c r="D26" s="8">
        <f t="shared" si="0"/>
        <v>0.8042077854595493</v>
      </c>
      <c r="E26" s="2"/>
      <c r="F26" s="8">
        <f>D26</f>
        <v>0.8042077854595493</v>
      </c>
      <c r="G26" s="8">
        <f>1-F26</f>
        <v>0.1957922145404507</v>
      </c>
    </row>
    <row r="27" spans="3:7" x14ac:dyDescent="0.35">
      <c r="C27" s="5">
        <v>0.21</v>
      </c>
      <c r="D27" s="7">
        <f t="shared" si="0"/>
        <v>0.77030214287576404</v>
      </c>
    </row>
    <row r="28" spans="3:7" x14ac:dyDescent="0.35">
      <c r="C28" s="4">
        <v>0.22</v>
      </c>
      <c r="D28" s="7">
        <f t="shared" si="0"/>
        <v>0.73426761012212838</v>
      </c>
    </row>
    <row r="29" spans="3:7" x14ac:dyDescent="0.35">
      <c r="C29" s="5">
        <v>0.23</v>
      </c>
      <c r="D29" s="7">
        <f t="shared" si="0"/>
        <v>0.69646847527146127</v>
      </c>
    </row>
    <row r="30" spans="3:7" x14ac:dyDescent="0.35">
      <c r="C30" s="4">
        <v>0.24</v>
      </c>
      <c r="D30" s="7">
        <f t="shared" si="0"/>
        <v>0.65729939686010141</v>
      </c>
      <c r="F30" t="s">
        <v>7</v>
      </c>
      <c r="G30" t="s">
        <v>8</v>
      </c>
    </row>
    <row r="31" spans="3:7" x14ac:dyDescent="0.35">
      <c r="C31" s="9">
        <v>0.25</v>
      </c>
      <c r="D31" s="8">
        <f t="shared" si="0"/>
        <v>0.61717265438710467</v>
      </c>
      <c r="F31" s="8">
        <f>D31</f>
        <v>0.61717265438710467</v>
      </c>
      <c r="G31" s="8">
        <f>1-F31</f>
        <v>0.38282734561289533</v>
      </c>
    </row>
    <row r="32" spans="3:7" x14ac:dyDescent="0.35">
      <c r="C32" s="4">
        <v>0.26</v>
      </c>
      <c r="D32" s="7">
        <f t="shared" si="0"/>
        <v>0.57650583804445721</v>
      </c>
    </row>
    <row r="33" spans="3:6" x14ac:dyDescent="0.35">
      <c r="C33" s="5">
        <v>0.27</v>
      </c>
      <c r="D33" s="7">
        <f t="shared" si="0"/>
        <v>0.53571041208157666</v>
      </c>
    </row>
    <row r="34" spans="3:6" x14ac:dyDescent="0.35">
      <c r="C34" s="4">
        <v>0.28000000000000003</v>
      </c>
      <c r="D34" s="7">
        <f t="shared" si="0"/>
        <v>0.49518148982828714</v>
      </c>
    </row>
    <row r="35" spans="3:6" x14ac:dyDescent="0.35">
      <c r="C35" s="5">
        <v>0.28999999999999998</v>
      </c>
      <c r="D35" s="7">
        <f t="shared" si="0"/>
        <v>0.45528906215193932</v>
      </c>
    </row>
    <row r="36" spans="3:6" x14ac:dyDescent="0.35">
      <c r="C36" s="4">
        <v>0.3</v>
      </c>
      <c r="D36" s="7">
        <f t="shared" si="0"/>
        <v>0.41637082944748122</v>
      </c>
    </row>
    <row r="37" spans="3:6" x14ac:dyDescent="0.35">
      <c r="C37" s="4">
        <v>0.31</v>
      </c>
      <c r="D37" s="7">
        <f t="shared" si="0"/>
        <v>0.37872670349055876</v>
      </c>
    </row>
    <row r="38" spans="3:6" x14ac:dyDescent="0.35">
      <c r="C38" s="5">
        <v>0.32</v>
      </c>
      <c r="D38" s="7">
        <f t="shared" si="0"/>
        <v>0.34261497194219998</v>
      </c>
      <c r="F38" s="10"/>
    </row>
    <row r="39" spans="3:6" x14ac:dyDescent="0.35">
      <c r="C39" s="4">
        <v>0.33</v>
      </c>
      <c r="D39" s="7">
        <f t="shared" si="0"/>
        <v>0.30825005639386538</v>
      </c>
    </row>
    <row r="40" spans="3:6" x14ac:dyDescent="0.35">
      <c r="C40" s="5">
        <v>0.34</v>
      </c>
      <c r="D40" s="7">
        <f t="shared" si="0"/>
        <v>0.27580174521970452</v>
      </c>
    </row>
    <row r="41" spans="3:6" x14ac:dyDescent="0.35">
      <c r="C41" s="4">
        <v>0.35</v>
      </c>
      <c r="D41" s="7">
        <f t="shared" si="0"/>
        <v>0.24539574514843887</v>
      </c>
    </row>
    <row r="42" spans="3:6" x14ac:dyDescent="0.35">
      <c r="C42" s="4">
        <v>0.36</v>
      </c>
      <c r="D42" s="7">
        <f t="shared" si="0"/>
        <v>0.21711536985346605</v>
      </c>
    </row>
    <row r="43" spans="3:6" x14ac:dyDescent="0.35">
      <c r="C43" s="5">
        <v>0.37</v>
      </c>
      <c r="D43" s="7">
        <f t="shared" si="0"/>
        <v>0.19100416906735371</v>
      </c>
    </row>
    <row r="44" spans="3:6" x14ac:dyDescent="0.35">
      <c r="C44" s="4">
        <v>0.38</v>
      </c>
      <c r="D44" s="7">
        <f t="shared" si="0"/>
        <v>0.16706929655815142</v>
      </c>
    </row>
    <row r="45" spans="3:6" x14ac:dyDescent="0.35">
      <c r="C45" s="5">
        <v>0.39</v>
      </c>
      <c r="D45" s="7">
        <f t="shared" si="0"/>
        <v>0.14528541838559336</v>
      </c>
    </row>
    <row r="46" spans="3:6" x14ac:dyDescent="0.35">
      <c r="C46" s="4">
        <v>0.4</v>
      </c>
      <c r="D46" s="7">
        <f t="shared" si="0"/>
        <v>0.12559897272303736</v>
      </c>
    </row>
    <row r="47" spans="3:6" x14ac:dyDescent="0.35">
      <c r="C47" s="4">
        <v>0.41</v>
      </c>
      <c r="D47" s="7">
        <f t="shared" si="0"/>
        <v>0.10793260770976466</v>
      </c>
    </row>
    <row r="48" spans="3:6" x14ac:dyDescent="0.35">
      <c r="C48" s="5">
        <v>0.42</v>
      </c>
      <c r="D48" s="7">
        <f t="shared" si="0"/>
        <v>9.2189642858887366E-2</v>
      </c>
    </row>
    <row r="49" spans="3:4" x14ac:dyDescent="0.35">
      <c r="C49" s="4">
        <v>0.43</v>
      </c>
      <c r="D49" s="7">
        <f t="shared" si="0"/>
        <v>7.8258421153284685E-2</v>
      </c>
    </row>
    <row r="50" spans="3:4" x14ac:dyDescent="0.35">
      <c r="C50" s="4">
        <v>0.44</v>
      </c>
      <c r="D50" s="7">
        <f t="shared" si="0"/>
        <v>6.6016441909057519E-2</v>
      </c>
    </row>
    <row r="51" spans="3:4" x14ac:dyDescent="0.35">
      <c r="C51" s="4">
        <v>0.45</v>
      </c>
      <c r="D51" s="7">
        <f t="shared" si="0"/>
        <v>5.5334187718390514E-2</v>
      </c>
    </row>
    <row r="52" spans="3:4" x14ac:dyDescent="0.35">
      <c r="C52" s="5">
        <v>0.46</v>
      </c>
      <c r="D52" s="7">
        <f t="shared" si="0"/>
        <v>4.6078581412217108E-2</v>
      </c>
    </row>
    <row r="53" spans="3:4" x14ac:dyDescent="0.35">
      <c r="C53" s="4">
        <v>0.47</v>
      </c>
      <c r="D53" s="7">
        <f t="shared" si="0"/>
        <v>3.8116030288836901E-2</v>
      </c>
    </row>
    <row r="54" spans="3:4" x14ac:dyDescent="0.35">
      <c r="C54" s="5">
        <v>0.48</v>
      </c>
      <c r="D54" s="7">
        <f t="shared" si="0"/>
        <v>3.1315034286648447E-2</v>
      </c>
    </row>
    <row r="55" spans="3:4" x14ac:dyDescent="0.35">
      <c r="C55" s="4">
        <v>0.49</v>
      </c>
      <c r="D55" s="7">
        <f t="shared" si="0"/>
        <v>2.5548351946303911E-2</v>
      </c>
    </row>
    <row r="56" spans="3:4" x14ac:dyDescent="0.35">
      <c r="C56" s="4">
        <v>0.5</v>
      </c>
      <c r="D56" s="7">
        <f t="shared" si="0"/>
        <v>2.0694732666015635E-2</v>
      </c>
    </row>
    <row r="57" spans="3:4" x14ac:dyDescent="0.35">
      <c r="C57" s="5">
        <v>0.51</v>
      </c>
      <c r="D57" s="7">
        <f t="shared" si="0"/>
        <v>1.6640235791095366E-2</v>
      </c>
    </row>
    <row r="58" spans="3:4" x14ac:dyDescent="0.35">
      <c r="C58" s="4">
        <v>0.52</v>
      </c>
      <c r="D58" s="7">
        <f t="shared" si="0"/>
        <v>1.3279166496420787E-2</v>
      </c>
    </row>
    <row r="59" spans="3:4" x14ac:dyDescent="0.35">
      <c r="C59" s="4">
        <v>0.53</v>
      </c>
      <c r="D59" s="7">
        <f t="shared" si="0"/>
        <v>1.0514665314409978E-2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60"/>
  <sheetViews>
    <sheetView zoomScale="85" zoomScaleNormal="85" workbookViewId="0">
      <selection activeCell="F36" sqref="F36"/>
    </sheetView>
  </sheetViews>
  <sheetFormatPr defaultRowHeight="14.5" x14ac:dyDescent="0.35"/>
  <cols>
    <col min="3" max="3" width="15.6328125" bestFit="1" customWidth="1"/>
    <col min="4" max="4" width="22.36328125" bestFit="1" customWidth="1"/>
    <col min="6" max="6" width="14" bestFit="1" customWidth="1"/>
    <col min="7" max="7" width="13.36328125" bestFit="1" customWidth="1"/>
  </cols>
  <sheetData>
    <row r="1" spans="3:7" x14ac:dyDescent="0.35">
      <c r="C1" s="2" t="s">
        <v>1</v>
      </c>
      <c r="D1" t="str">
        <f>$C1&amp;"_1"</f>
        <v>BINOMIAL_1</v>
      </c>
    </row>
    <row r="2" spans="3:7" x14ac:dyDescent="0.35">
      <c r="C2" t="s">
        <v>14</v>
      </c>
    </row>
    <row r="3" spans="3:7" x14ac:dyDescent="0.35">
      <c r="C3" t="s">
        <v>3</v>
      </c>
      <c r="D3">
        <v>125</v>
      </c>
    </row>
    <row r="4" spans="3:7" x14ac:dyDescent="0.35">
      <c r="C4" t="s">
        <v>4</v>
      </c>
      <c r="D4">
        <v>7</v>
      </c>
    </row>
    <row r="5" spans="3:7" x14ac:dyDescent="0.35">
      <c r="C5" s="2" t="s">
        <v>6</v>
      </c>
      <c r="D5" s="2" t="s">
        <v>5</v>
      </c>
    </row>
    <row r="6" spans="3:7" x14ac:dyDescent="0.35">
      <c r="C6" s="4">
        <v>0</v>
      </c>
      <c r="D6" s="7">
        <f>_xlfn.BINOM.DIST(D$4,D$3,$C6,1)</f>
        <v>1</v>
      </c>
    </row>
    <row r="7" spans="3:7" x14ac:dyDescent="0.35">
      <c r="C7" s="5">
        <v>5.0000000000000001E-3</v>
      </c>
      <c r="D7" s="7">
        <f t="shared" ref="D7:D42" si="0">_xlfn.BINOM.DIST(D$4,D$3,$C7,1)</f>
        <v>0.99999972669354598</v>
      </c>
    </row>
    <row r="8" spans="3:7" x14ac:dyDescent="0.35">
      <c r="C8" s="4">
        <v>0.01</v>
      </c>
      <c r="D8" s="7">
        <f t="shared" si="0"/>
        <v>0.9999583208792644</v>
      </c>
    </row>
    <row r="9" spans="3:7" x14ac:dyDescent="0.35">
      <c r="C9" s="5">
        <v>1.4999999999999999E-2</v>
      </c>
      <c r="D9" s="7">
        <f t="shared" si="0"/>
        <v>0.99936252294285399</v>
      </c>
      <c r="F9" s="8"/>
      <c r="G9" s="8"/>
    </row>
    <row r="10" spans="3:7" x14ac:dyDescent="0.35">
      <c r="C10" s="4">
        <v>0.02</v>
      </c>
      <c r="D10" s="7">
        <f t="shared" si="0"/>
        <v>0.99619131240805525</v>
      </c>
      <c r="F10" t="s">
        <v>7</v>
      </c>
      <c r="G10" t="s">
        <v>8</v>
      </c>
    </row>
    <row r="11" spans="3:7" x14ac:dyDescent="0.35">
      <c r="C11" s="9">
        <v>2.5000000000000001E-2</v>
      </c>
      <c r="D11" s="8">
        <f t="shared" si="0"/>
        <v>0.98638362037987348</v>
      </c>
      <c r="F11" s="8">
        <f>D11</f>
        <v>0.98638362037987348</v>
      </c>
      <c r="G11" s="8">
        <f>1-F11</f>
        <v>1.3616379620126517E-2</v>
      </c>
    </row>
    <row r="12" spans="3:7" x14ac:dyDescent="0.35">
      <c r="C12" s="4">
        <v>0.03</v>
      </c>
      <c r="D12" s="7">
        <f t="shared" si="0"/>
        <v>0.9647655609943363</v>
      </c>
    </row>
    <row r="13" spans="3:7" x14ac:dyDescent="0.35">
      <c r="C13" s="5">
        <v>3.5000000000000003E-2</v>
      </c>
      <c r="D13" s="7">
        <f t="shared" si="0"/>
        <v>0.92693390039305235</v>
      </c>
    </row>
    <row r="14" spans="3:7" x14ac:dyDescent="0.35">
      <c r="C14" s="4">
        <v>0.04</v>
      </c>
      <c r="D14" s="7">
        <f t="shared" si="0"/>
        <v>0.87092623981734896</v>
      </c>
    </row>
    <row r="15" spans="3:7" x14ac:dyDescent="0.35">
      <c r="C15" s="5">
        <v>4.4999999999999998E-2</v>
      </c>
      <c r="D15" s="7">
        <f t="shared" si="0"/>
        <v>0.79789629228120362</v>
      </c>
    </row>
    <row r="16" spans="3:7" x14ac:dyDescent="0.35">
      <c r="C16" s="4">
        <v>0.05</v>
      </c>
      <c r="D16" s="7">
        <f t="shared" si="0"/>
        <v>0.71171710552925171</v>
      </c>
    </row>
    <row r="17" spans="3:7" x14ac:dyDescent="0.35">
      <c r="C17" s="5">
        <v>5.5E-2</v>
      </c>
      <c r="D17" s="12">
        <f t="shared" si="0"/>
        <v>0.617906397887106</v>
      </c>
      <c r="E17" s="2"/>
      <c r="F17" s="8"/>
      <c r="G17" s="8"/>
    </row>
    <row r="18" spans="3:7" x14ac:dyDescent="0.35">
      <c r="C18" s="4">
        <v>0.06</v>
      </c>
      <c r="D18" s="7">
        <f t="shared" si="0"/>
        <v>0.52238270158032485</v>
      </c>
    </row>
    <row r="19" spans="3:7" x14ac:dyDescent="0.35">
      <c r="C19" s="5">
        <v>6.5000000000000002E-2</v>
      </c>
      <c r="D19" s="7">
        <f t="shared" si="0"/>
        <v>0.43043642553623224</v>
      </c>
    </row>
    <row r="20" spans="3:7" x14ac:dyDescent="0.35">
      <c r="C20" s="4">
        <v>7.0000000000000007E-2</v>
      </c>
      <c r="D20" s="7">
        <f t="shared" si="0"/>
        <v>0.34609708164052544</v>
      </c>
    </row>
    <row r="21" spans="3:7" x14ac:dyDescent="0.35">
      <c r="C21" s="5">
        <v>7.4999999999999997E-2</v>
      </c>
      <c r="D21" s="7">
        <f t="shared" si="0"/>
        <v>0.27190502533096628</v>
      </c>
    </row>
    <row r="22" spans="3:7" x14ac:dyDescent="0.35">
      <c r="C22" s="4">
        <v>0.08</v>
      </c>
      <c r="D22" s="7">
        <f t="shared" si="0"/>
        <v>0.20899473809179914</v>
      </c>
    </row>
    <row r="23" spans="3:7" x14ac:dyDescent="0.35">
      <c r="C23" s="5">
        <v>8.5000000000000006E-2</v>
      </c>
      <c r="D23" s="7">
        <f t="shared" si="0"/>
        <v>0.15736333841711453</v>
      </c>
    </row>
    <row r="24" spans="3:7" x14ac:dyDescent="0.35">
      <c r="C24" s="4">
        <v>0.09</v>
      </c>
      <c r="D24" s="7">
        <f t="shared" si="0"/>
        <v>0.1162098170498975</v>
      </c>
    </row>
    <row r="25" spans="3:7" x14ac:dyDescent="0.35">
      <c r="C25" s="5">
        <v>9.5000000000000001E-2</v>
      </c>
      <c r="D25" s="7">
        <f t="shared" si="0"/>
        <v>8.4263105852757314E-2</v>
      </c>
    </row>
    <row r="26" spans="3:7" x14ac:dyDescent="0.35">
      <c r="C26" s="6">
        <v>0.1</v>
      </c>
      <c r="D26" s="8">
        <f t="shared" si="0"/>
        <v>6.0052776927124255E-2</v>
      </c>
    </row>
    <row r="27" spans="3:7" x14ac:dyDescent="0.35">
      <c r="C27" s="5">
        <v>0.105</v>
      </c>
      <c r="D27" s="7">
        <f t="shared" si="0"/>
        <v>4.2105314053343154E-2</v>
      </c>
      <c r="E27" s="2"/>
      <c r="F27" s="8"/>
      <c r="G27" s="8"/>
    </row>
    <row r="28" spans="3:7" x14ac:dyDescent="0.35">
      <c r="C28" s="4">
        <v>0.11</v>
      </c>
      <c r="D28" s="7">
        <f t="shared" si="0"/>
        <v>2.9068286145168265E-2</v>
      </c>
    </row>
    <row r="29" spans="3:7" x14ac:dyDescent="0.35">
      <c r="C29" s="5">
        <v>0.115</v>
      </c>
      <c r="D29" s="7">
        <f t="shared" si="0"/>
        <v>1.9775018163432186E-2</v>
      </c>
    </row>
    <row r="30" spans="3:7" x14ac:dyDescent="0.35">
      <c r="C30" s="4">
        <v>0.12</v>
      </c>
      <c r="D30" s="7">
        <f t="shared" si="0"/>
        <v>1.3265816790975504E-2</v>
      </c>
    </row>
    <row r="31" spans="3:7" x14ac:dyDescent="0.35">
      <c r="C31" s="5">
        <v>0.125</v>
      </c>
      <c r="D31" s="7">
        <f t="shared" si="0"/>
        <v>8.7810535199814108E-3</v>
      </c>
    </row>
    <row r="32" spans="3:7" x14ac:dyDescent="0.35">
      <c r="C32" s="4">
        <v>0.13</v>
      </c>
      <c r="D32" s="7">
        <f t="shared" si="0"/>
        <v>5.7385810210310887E-3</v>
      </c>
      <c r="F32" s="8"/>
      <c r="G32" s="8"/>
    </row>
    <row r="33" spans="3:6" x14ac:dyDescent="0.35">
      <c r="C33" s="5">
        <v>0.13500000000000001</v>
      </c>
      <c r="D33" s="7">
        <f t="shared" si="0"/>
        <v>3.7045355202725855E-3</v>
      </c>
    </row>
    <row r="34" spans="3:6" x14ac:dyDescent="0.35">
      <c r="C34" s="4">
        <v>0.14000000000000001</v>
      </c>
      <c r="D34" s="7">
        <f t="shared" si="0"/>
        <v>2.3634101205841432E-3</v>
      </c>
    </row>
    <row r="35" spans="3:6" x14ac:dyDescent="0.35">
      <c r="C35" s="5">
        <v>0.14499999999999999</v>
      </c>
      <c r="D35" s="7">
        <f t="shared" si="0"/>
        <v>1.4907539111252302E-3</v>
      </c>
    </row>
    <row r="36" spans="3:6" x14ac:dyDescent="0.35">
      <c r="C36" s="4">
        <v>0.15</v>
      </c>
      <c r="D36" s="7">
        <f t="shared" si="0"/>
        <v>9.3004170894820943E-4</v>
      </c>
    </row>
    <row r="37" spans="3:6" x14ac:dyDescent="0.35">
      <c r="C37" s="5">
        <v>0.155</v>
      </c>
      <c r="D37" s="7">
        <f t="shared" si="0"/>
        <v>5.7409114511886982E-4</v>
      </c>
    </row>
    <row r="38" spans="3:6" x14ac:dyDescent="0.35">
      <c r="C38" s="4">
        <v>0.16</v>
      </c>
      <c r="D38" s="7">
        <f t="shared" si="0"/>
        <v>3.5073521649593736E-4</v>
      </c>
    </row>
    <row r="39" spans="3:6" x14ac:dyDescent="0.35">
      <c r="C39" s="5">
        <v>0.16500000000000001</v>
      </c>
      <c r="D39" s="7">
        <f t="shared" si="0"/>
        <v>2.1214035480580023E-4</v>
      </c>
      <c r="F39" s="10"/>
    </row>
    <row r="40" spans="3:6" x14ac:dyDescent="0.35">
      <c r="C40" s="4">
        <v>0.17</v>
      </c>
      <c r="D40" s="7">
        <f t="shared" si="0"/>
        <v>1.2706508084955271E-4</v>
      </c>
    </row>
    <row r="41" spans="3:6" x14ac:dyDescent="0.35">
      <c r="C41" s="5">
        <v>0.17499999999999999</v>
      </c>
      <c r="D41" s="7">
        <f t="shared" si="0"/>
        <v>7.5386081730486189E-5</v>
      </c>
    </row>
    <row r="42" spans="3:6" x14ac:dyDescent="0.35">
      <c r="C42" s="4">
        <v>0.18</v>
      </c>
      <c r="D42" s="7">
        <f t="shared" si="0"/>
        <v>4.4310996389328129E-5</v>
      </c>
    </row>
    <row r="43" spans="3:6" x14ac:dyDescent="0.35">
      <c r="C43" s="4"/>
      <c r="D43" s="7"/>
    </row>
    <row r="44" spans="3:6" x14ac:dyDescent="0.35">
      <c r="C44" s="5"/>
      <c r="D44" s="7"/>
    </row>
    <row r="45" spans="3:6" x14ac:dyDescent="0.35">
      <c r="C45" s="4"/>
      <c r="D45" s="7"/>
    </row>
    <row r="46" spans="3:6" x14ac:dyDescent="0.35">
      <c r="C46" s="5"/>
      <c r="D46" s="7"/>
    </row>
    <row r="47" spans="3:6" x14ac:dyDescent="0.35">
      <c r="C47" s="4"/>
      <c r="D47" s="7"/>
    </row>
    <row r="48" spans="3:6" x14ac:dyDescent="0.35">
      <c r="C48" s="4"/>
      <c r="D48" s="7"/>
    </row>
    <row r="49" spans="3:4" x14ac:dyDescent="0.35">
      <c r="C49" s="5"/>
      <c r="D49" s="7"/>
    </row>
    <row r="50" spans="3:4" x14ac:dyDescent="0.35">
      <c r="C50" s="4"/>
      <c r="D50" s="7"/>
    </row>
    <row r="51" spans="3:4" x14ac:dyDescent="0.35">
      <c r="C51" s="4"/>
      <c r="D51" s="7"/>
    </row>
    <row r="52" spans="3:4" x14ac:dyDescent="0.35">
      <c r="C52" s="4"/>
      <c r="D52" s="7"/>
    </row>
    <row r="53" spans="3:4" x14ac:dyDescent="0.35">
      <c r="C53" s="5"/>
      <c r="D53" s="7"/>
    </row>
    <row r="54" spans="3:4" x14ac:dyDescent="0.35">
      <c r="C54" s="4"/>
      <c r="D54" s="7"/>
    </row>
    <row r="55" spans="3:4" x14ac:dyDescent="0.35">
      <c r="C55" s="5"/>
      <c r="D55" s="7"/>
    </row>
    <row r="56" spans="3:4" x14ac:dyDescent="0.35">
      <c r="C56" s="4"/>
      <c r="D56" s="7"/>
    </row>
    <row r="57" spans="3:4" x14ac:dyDescent="0.35">
      <c r="C57" s="4"/>
      <c r="D57" s="7"/>
    </row>
    <row r="58" spans="3:4" x14ac:dyDescent="0.35">
      <c r="C58" s="5"/>
      <c r="D58" s="7"/>
    </row>
    <row r="59" spans="3:4" x14ac:dyDescent="0.35">
      <c r="C59" s="4"/>
      <c r="D59" s="7"/>
    </row>
    <row r="60" spans="3:4" x14ac:dyDescent="0.35">
      <c r="C60" s="4"/>
      <c r="D60" s="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workbookViewId="0">
      <selection activeCell="J16" sqref="J16"/>
    </sheetView>
  </sheetViews>
  <sheetFormatPr defaultRowHeight="14.5" x14ac:dyDescent="0.35"/>
  <cols>
    <col min="17" max="18" width="10.26953125" bestFit="1" customWidth="1"/>
  </cols>
  <sheetData>
    <row r="1" spans="1:18" x14ac:dyDescent="0.35">
      <c r="H1" s="14">
        <v>0</v>
      </c>
      <c r="I1" s="14">
        <v>1</v>
      </c>
      <c r="J1" s="14">
        <v>2</v>
      </c>
      <c r="K1" s="14">
        <v>3</v>
      </c>
      <c r="L1" s="14">
        <v>4</v>
      </c>
      <c r="M1" s="14">
        <v>5</v>
      </c>
      <c r="N1" s="14">
        <v>6</v>
      </c>
      <c r="Q1" t="s">
        <v>21</v>
      </c>
      <c r="R1">
        <v>3</v>
      </c>
    </row>
    <row r="2" spans="1:18" x14ac:dyDescent="0.35">
      <c r="H2" s="13">
        <f t="shared" ref="H2:N2" ca="1" si="0">COUNTIF($G$5:$G$104,H1)</f>
        <v>58</v>
      </c>
      <c r="I2" s="13">
        <f t="shared" ca="1" si="0"/>
        <v>32</v>
      </c>
      <c r="J2" s="13">
        <f t="shared" ca="1" si="0"/>
        <v>10</v>
      </c>
      <c r="K2" s="13">
        <f t="shared" ca="1" si="0"/>
        <v>0</v>
      </c>
      <c r="L2" s="13">
        <f t="shared" ca="1" si="0"/>
        <v>0</v>
      </c>
      <c r="M2" s="13">
        <f t="shared" ca="1" si="0"/>
        <v>0</v>
      </c>
      <c r="N2" s="13">
        <f t="shared" ca="1" si="0"/>
        <v>0</v>
      </c>
      <c r="O2">
        <f ca="1">SUM(H2:N2)</f>
        <v>100</v>
      </c>
      <c r="Q2" t="s">
        <v>23</v>
      </c>
      <c r="R2">
        <f>1/6</f>
        <v>0.16666666666666666</v>
      </c>
    </row>
    <row r="3" spans="1:18" x14ac:dyDescent="0.35">
      <c r="H3" s="13">
        <f ca="1">H2/$O$2</f>
        <v>0.57999999999999996</v>
      </c>
      <c r="I3" s="13">
        <f t="shared" ref="I3:N3" ca="1" si="1">I2/$O$2</f>
        <v>0.32</v>
      </c>
      <c r="J3" s="13">
        <f t="shared" ca="1" si="1"/>
        <v>0.1</v>
      </c>
      <c r="K3" s="13">
        <f t="shared" ca="1" si="1"/>
        <v>0</v>
      </c>
      <c r="L3" s="13">
        <f t="shared" ca="1" si="1"/>
        <v>0</v>
      </c>
      <c r="M3" s="13">
        <f t="shared" ca="1" si="1"/>
        <v>0</v>
      </c>
      <c r="N3" s="13">
        <f t="shared" ca="1" si="1"/>
        <v>0</v>
      </c>
      <c r="Q3" t="s">
        <v>22</v>
      </c>
      <c r="R3" t="s">
        <v>24</v>
      </c>
    </row>
    <row r="4" spans="1:18" x14ac:dyDescent="0.3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25</v>
      </c>
      <c r="Q4">
        <v>0</v>
      </c>
      <c r="R4">
        <f>_xlfn.BINOM.DIST(Q4,$R$1,$R$2,0)</f>
        <v>0.57870370370370372</v>
      </c>
    </row>
    <row r="5" spans="1:18" x14ac:dyDescent="0.35">
      <c r="A5">
        <f ca="1">RANDBETWEEN(1,6)</f>
        <v>2</v>
      </c>
      <c r="B5">
        <f t="shared" ref="B5:F20" ca="1" si="2">RANDBETWEEN(1,6)</f>
        <v>5</v>
      </c>
      <c r="C5">
        <f t="shared" ca="1" si="2"/>
        <v>4</v>
      </c>
      <c r="D5">
        <f t="shared" ca="1" si="2"/>
        <v>2</v>
      </c>
      <c r="E5">
        <f t="shared" ca="1" si="2"/>
        <v>6</v>
      </c>
      <c r="F5">
        <f t="shared" ca="1" si="2"/>
        <v>6</v>
      </c>
      <c r="G5" s="15">
        <f ca="1">COUNTIF(A5:C5,6)</f>
        <v>0</v>
      </c>
      <c r="Q5">
        <v>1</v>
      </c>
      <c r="R5">
        <f t="shared" ref="R5:R10" si="3">_xlfn.BINOM.DIST(Q5,$R$1,$R$2,0)</f>
        <v>0.34722222222222232</v>
      </c>
    </row>
    <row r="6" spans="1:18" x14ac:dyDescent="0.35">
      <c r="A6">
        <f t="shared" ref="A6:F21" ca="1" si="4">RANDBETWEEN(1,6)</f>
        <v>4</v>
      </c>
      <c r="B6">
        <f t="shared" ca="1" si="2"/>
        <v>6</v>
      </c>
      <c r="C6">
        <f t="shared" ca="1" si="2"/>
        <v>6</v>
      </c>
      <c r="D6">
        <f t="shared" ca="1" si="2"/>
        <v>4</v>
      </c>
      <c r="E6">
        <f t="shared" ca="1" si="2"/>
        <v>6</v>
      </c>
      <c r="F6">
        <f t="shared" ca="1" si="2"/>
        <v>1</v>
      </c>
      <c r="G6" s="15">
        <f t="shared" ref="G6:G69" ca="1" si="5">COUNTIF(A6:C6,6)</f>
        <v>2</v>
      </c>
      <c r="Q6">
        <v>2</v>
      </c>
      <c r="R6">
        <f t="shared" si="3"/>
        <v>6.9444444444444475E-2</v>
      </c>
    </row>
    <row r="7" spans="1:18" x14ac:dyDescent="0.35">
      <c r="A7">
        <f t="shared" ca="1" si="4"/>
        <v>3</v>
      </c>
      <c r="B7">
        <f t="shared" ca="1" si="2"/>
        <v>1</v>
      </c>
      <c r="C7">
        <f t="shared" ca="1" si="2"/>
        <v>6</v>
      </c>
      <c r="D7">
        <f t="shared" ca="1" si="2"/>
        <v>5</v>
      </c>
      <c r="E7">
        <f t="shared" ca="1" si="2"/>
        <v>6</v>
      </c>
      <c r="F7">
        <f t="shared" ca="1" si="2"/>
        <v>6</v>
      </c>
      <c r="G7" s="15">
        <f t="shared" ca="1" si="5"/>
        <v>1</v>
      </c>
      <c r="Q7" s="16">
        <v>3</v>
      </c>
      <c r="R7" s="16">
        <f t="shared" si="3"/>
        <v>4.6296296296296285E-3</v>
      </c>
    </row>
    <row r="8" spans="1:18" x14ac:dyDescent="0.35">
      <c r="A8">
        <f t="shared" ca="1" si="4"/>
        <v>6</v>
      </c>
      <c r="B8">
        <f t="shared" ca="1" si="2"/>
        <v>3</v>
      </c>
      <c r="C8">
        <f t="shared" ca="1" si="2"/>
        <v>4</v>
      </c>
      <c r="D8">
        <f t="shared" ca="1" si="2"/>
        <v>2</v>
      </c>
      <c r="E8">
        <f t="shared" ca="1" si="2"/>
        <v>4</v>
      </c>
      <c r="F8">
        <f t="shared" ca="1" si="2"/>
        <v>3</v>
      </c>
      <c r="G8" s="15">
        <f t="shared" ca="1" si="5"/>
        <v>1</v>
      </c>
      <c r="Q8">
        <v>4</v>
      </c>
      <c r="R8" t="e">
        <f t="shared" si="3"/>
        <v>#NUM!</v>
      </c>
    </row>
    <row r="9" spans="1:18" x14ac:dyDescent="0.35">
      <c r="A9">
        <f t="shared" ca="1" si="4"/>
        <v>4</v>
      </c>
      <c r="B9">
        <f t="shared" ca="1" si="2"/>
        <v>2</v>
      </c>
      <c r="C9">
        <f t="shared" ca="1" si="2"/>
        <v>1</v>
      </c>
      <c r="D9">
        <f t="shared" ca="1" si="2"/>
        <v>6</v>
      </c>
      <c r="E9">
        <f t="shared" ca="1" si="2"/>
        <v>2</v>
      </c>
      <c r="F9">
        <f t="shared" ca="1" si="2"/>
        <v>6</v>
      </c>
      <c r="G9" s="15">
        <f t="shared" ca="1" si="5"/>
        <v>0</v>
      </c>
      <c r="Q9">
        <v>5</v>
      </c>
      <c r="R9" t="e">
        <f t="shared" si="3"/>
        <v>#NUM!</v>
      </c>
    </row>
    <row r="10" spans="1:18" x14ac:dyDescent="0.35">
      <c r="A10">
        <f t="shared" ca="1" si="4"/>
        <v>5</v>
      </c>
      <c r="B10">
        <f t="shared" ca="1" si="2"/>
        <v>1</v>
      </c>
      <c r="C10">
        <f t="shared" ca="1" si="2"/>
        <v>1</v>
      </c>
      <c r="D10">
        <f t="shared" ca="1" si="2"/>
        <v>3</v>
      </c>
      <c r="E10">
        <f t="shared" ca="1" si="2"/>
        <v>2</v>
      </c>
      <c r="F10">
        <f t="shared" ca="1" si="2"/>
        <v>1</v>
      </c>
      <c r="G10" s="15">
        <f t="shared" ca="1" si="5"/>
        <v>0</v>
      </c>
      <c r="Q10">
        <v>6</v>
      </c>
      <c r="R10" t="e">
        <f t="shared" si="3"/>
        <v>#NUM!</v>
      </c>
    </row>
    <row r="11" spans="1:18" x14ac:dyDescent="0.35">
      <c r="A11">
        <f t="shared" ca="1" si="4"/>
        <v>3</v>
      </c>
      <c r="B11">
        <f t="shared" ca="1" si="2"/>
        <v>3</v>
      </c>
      <c r="C11">
        <f t="shared" ca="1" si="2"/>
        <v>6</v>
      </c>
      <c r="D11">
        <f t="shared" ca="1" si="2"/>
        <v>4</v>
      </c>
      <c r="E11">
        <f t="shared" ca="1" si="2"/>
        <v>1</v>
      </c>
      <c r="F11">
        <f t="shared" ca="1" si="2"/>
        <v>6</v>
      </c>
      <c r="G11" s="15">
        <f t="shared" ca="1" si="5"/>
        <v>1</v>
      </c>
    </row>
    <row r="12" spans="1:18" x14ac:dyDescent="0.35">
      <c r="A12">
        <f t="shared" ca="1" si="4"/>
        <v>6</v>
      </c>
      <c r="B12">
        <f t="shared" ca="1" si="2"/>
        <v>1</v>
      </c>
      <c r="C12">
        <f t="shared" ca="1" si="2"/>
        <v>6</v>
      </c>
      <c r="D12">
        <f t="shared" ca="1" si="2"/>
        <v>1</v>
      </c>
      <c r="E12">
        <f t="shared" ca="1" si="2"/>
        <v>5</v>
      </c>
      <c r="F12">
        <f t="shared" ca="1" si="2"/>
        <v>6</v>
      </c>
      <c r="G12" s="15">
        <f t="shared" ca="1" si="5"/>
        <v>2</v>
      </c>
    </row>
    <row r="13" spans="1:18" x14ac:dyDescent="0.35">
      <c r="A13">
        <f t="shared" ca="1" si="4"/>
        <v>3</v>
      </c>
      <c r="B13">
        <f t="shared" ca="1" si="2"/>
        <v>5</v>
      </c>
      <c r="C13">
        <f t="shared" ca="1" si="2"/>
        <v>6</v>
      </c>
      <c r="D13">
        <f t="shared" ca="1" si="2"/>
        <v>3</v>
      </c>
      <c r="E13">
        <f t="shared" ca="1" si="2"/>
        <v>5</v>
      </c>
      <c r="F13">
        <f t="shared" ca="1" si="2"/>
        <v>4</v>
      </c>
      <c r="G13" s="15">
        <f t="shared" ca="1" si="5"/>
        <v>1</v>
      </c>
    </row>
    <row r="14" spans="1:18" x14ac:dyDescent="0.35">
      <c r="A14">
        <f t="shared" ca="1" si="4"/>
        <v>1</v>
      </c>
      <c r="B14">
        <f t="shared" ca="1" si="2"/>
        <v>5</v>
      </c>
      <c r="C14">
        <f t="shared" ca="1" si="2"/>
        <v>1</v>
      </c>
      <c r="D14">
        <f t="shared" ca="1" si="2"/>
        <v>5</v>
      </c>
      <c r="E14">
        <f t="shared" ca="1" si="2"/>
        <v>3</v>
      </c>
      <c r="F14">
        <f t="shared" ca="1" si="2"/>
        <v>4</v>
      </c>
      <c r="G14" s="15">
        <f t="shared" ca="1" si="5"/>
        <v>0</v>
      </c>
    </row>
    <row r="15" spans="1:18" x14ac:dyDescent="0.35">
      <c r="A15">
        <f t="shared" ca="1" si="4"/>
        <v>5</v>
      </c>
      <c r="B15">
        <f t="shared" ca="1" si="2"/>
        <v>1</v>
      </c>
      <c r="C15">
        <f t="shared" ca="1" si="2"/>
        <v>5</v>
      </c>
      <c r="D15">
        <f t="shared" ca="1" si="2"/>
        <v>2</v>
      </c>
      <c r="E15">
        <f t="shared" ca="1" si="2"/>
        <v>4</v>
      </c>
      <c r="F15">
        <f t="shared" ca="1" si="2"/>
        <v>3</v>
      </c>
      <c r="G15" s="15">
        <f t="shared" ca="1" si="5"/>
        <v>0</v>
      </c>
    </row>
    <row r="16" spans="1:18" x14ac:dyDescent="0.35">
      <c r="A16">
        <f t="shared" ca="1" si="4"/>
        <v>5</v>
      </c>
      <c r="B16">
        <f t="shared" ca="1" si="2"/>
        <v>1</v>
      </c>
      <c r="C16">
        <f t="shared" ca="1" si="2"/>
        <v>3</v>
      </c>
      <c r="D16">
        <f t="shared" ca="1" si="2"/>
        <v>1</v>
      </c>
      <c r="E16">
        <f t="shared" ca="1" si="2"/>
        <v>5</v>
      </c>
      <c r="F16">
        <f t="shared" ca="1" si="2"/>
        <v>2</v>
      </c>
      <c r="G16" s="15">
        <f t="shared" ca="1" si="5"/>
        <v>0</v>
      </c>
    </row>
    <row r="17" spans="1:7" x14ac:dyDescent="0.35">
      <c r="A17">
        <f t="shared" ca="1" si="4"/>
        <v>1</v>
      </c>
      <c r="B17">
        <f t="shared" ca="1" si="2"/>
        <v>3</v>
      </c>
      <c r="C17">
        <f t="shared" ca="1" si="2"/>
        <v>5</v>
      </c>
      <c r="D17">
        <f t="shared" ca="1" si="2"/>
        <v>3</v>
      </c>
      <c r="E17">
        <f t="shared" ca="1" si="2"/>
        <v>3</v>
      </c>
      <c r="F17">
        <f t="shared" ca="1" si="2"/>
        <v>4</v>
      </c>
      <c r="G17" s="15">
        <f t="shared" ca="1" si="5"/>
        <v>0</v>
      </c>
    </row>
    <row r="18" spans="1:7" x14ac:dyDescent="0.35">
      <c r="A18">
        <f t="shared" ca="1" si="4"/>
        <v>5</v>
      </c>
      <c r="B18">
        <f t="shared" ca="1" si="2"/>
        <v>4</v>
      </c>
      <c r="C18">
        <f t="shared" ca="1" si="2"/>
        <v>3</v>
      </c>
      <c r="D18">
        <f t="shared" ca="1" si="2"/>
        <v>2</v>
      </c>
      <c r="E18">
        <f t="shared" ca="1" si="2"/>
        <v>4</v>
      </c>
      <c r="F18">
        <f t="shared" ca="1" si="2"/>
        <v>1</v>
      </c>
      <c r="G18" s="15">
        <f t="shared" ca="1" si="5"/>
        <v>0</v>
      </c>
    </row>
    <row r="19" spans="1:7" x14ac:dyDescent="0.35">
      <c r="A19">
        <f t="shared" ca="1" si="4"/>
        <v>4</v>
      </c>
      <c r="B19">
        <f t="shared" ca="1" si="2"/>
        <v>1</v>
      </c>
      <c r="C19">
        <f t="shared" ca="1" si="2"/>
        <v>4</v>
      </c>
      <c r="D19">
        <f t="shared" ca="1" si="2"/>
        <v>6</v>
      </c>
      <c r="E19">
        <f t="shared" ca="1" si="2"/>
        <v>5</v>
      </c>
      <c r="F19">
        <f t="shared" ca="1" si="2"/>
        <v>1</v>
      </c>
      <c r="G19" s="15">
        <f t="shared" ca="1" si="5"/>
        <v>0</v>
      </c>
    </row>
    <row r="20" spans="1:7" x14ac:dyDescent="0.35">
      <c r="A20">
        <f t="shared" ca="1" si="4"/>
        <v>6</v>
      </c>
      <c r="B20">
        <f t="shared" ca="1" si="2"/>
        <v>2</v>
      </c>
      <c r="C20">
        <f t="shared" ca="1" si="2"/>
        <v>3</v>
      </c>
      <c r="D20">
        <f t="shared" ca="1" si="2"/>
        <v>3</v>
      </c>
      <c r="E20">
        <f t="shared" ca="1" si="2"/>
        <v>1</v>
      </c>
      <c r="F20">
        <f t="shared" ca="1" si="2"/>
        <v>4</v>
      </c>
      <c r="G20" s="15">
        <f t="shared" ca="1" si="5"/>
        <v>1</v>
      </c>
    </row>
    <row r="21" spans="1:7" x14ac:dyDescent="0.35">
      <c r="A21">
        <f t="shared" ca="1" si="4"/>
        <v>1</v>
      </c>
      <c r="B21">
        <f t="shared" ca="1" si="4"/>
        <v>4</v>
      </c>
      <c r="C21">
        <f t="shared" ca="1" si="4"/>
        <v>4</v>
      </c>
      <c r="D21">
        <f t="shared" ca="1" si="4"/>
        <v>6</v>
      </c>
      <c r="E21">
        <f t="shared" ca="1" si="4"/>
        <v>5</v>
      </c>
      <c r="F21">
        <f t="shared" ca="1" si="4"/>
        <v>2</v>
      </c>
      <c r="G21" s="15">
        <f t="shared" ca="1" si="5"/>
        <v>0</v>
      </c>
    </row>
    <row r="22" spans="1:7" x14ac:dyDescent="0.35">
      <c r="A22">
        <f t="shared" ref="A22:F37" ca="1" si="6">RANDBETWEEN(1,6)</f>
        <v>5</v>
      </c>
      <c r="B22">
        <f t="shared" ca="1" si="6"/>
        <v>6</v>
      </c>
      <c r="C22">
        <f t="shared" ca="1" si="6"/>
        <v>2</v>
      </c>
      <c r="D22">
        <f t="shared" ca="1" si="6"/>
        <v>1</v>
      </c>
      <c r="E22">
        <f t="shared" ca="1" si="6"/>
        <v>3</v>
      </c>
      <c r="F22">
        <f t="shared" ca="1" si="6"/>
        <v>6</v>
      </c>
      <c r="G22" s="15">
        <f t="shared" ca="1" si="5"/>
        <v>1</v>
      </c>
    </row>
    <row r="23" spans="1:7" x14ac:dyDescent="0.35">
      <c r="A23">
        <f t="shared" ca="1" si="6"/>
        <v>2</v>
      </c>
      <c r="B23">
        <f t="shared" ca="1" si="6"/>
        <v>2</v>
      </c>
      <c r="C23">
        <f t="shared" ca="1" si="6"/>
        <v>3</v>
      </c>
      <c r="D23">
        <f t="shared" ca="1" si="6"/>
        <v>3</v>
      </c>
      <c r="E23">
        <f t="shared" ca="1" si="6"/>
        <v>6</v>
      </c>
      <c r="F23">
        <f t="shared" ca="1" si="6"/>
        <v>2</v>
      </c>
      <c r="G23" s="15">
        <f t="shared" ca="1" si="5"/>
        <v>0</v>
      </c>
    </row>
    <row r="24" spans="1:7" x14ac:dyDescent="0.35">
      <c r="A24">
        <f t="shared" ca="1" si="6"/>
        <v>2</v>
      </c>
      <c r="B24">
        <f t="shared" ca="1" si="6"/>
        <v>2</v>
      </c>
      <c r="C24">
        <f t="shared" ca="1" si="6"/>
        <v>4</v>
      </c>
      <c r="D24">
        <f t="shared" ca="1" si="6"/>
        <v>4</v>
      </c>
      <c r="E24">
        <f t="shared" ca="1" si="6"/>
        <v>5</v>
      </c>
      <c r="F24">
        <f t="shared" ca="1" si="6"/>
        <v>3</v>
      </c>
      <c r="G24" s="15">
        <f t="shared" ca="1" si="5"/>
        <v>0</v>
      </c>
    </row>
    <row r="25" spans="1:7" x14ac:dyDescent="0.35">
      <c r="A25">
        <f t="shared" ca="1" si="6"/>
        <v>3</v>
      </c>
      <c r="B25">
        <f t="shared" ca="1" si="6"/>
        <v>3</v>
      </c>
      <c r="C25">
        <f t="shared" ca="1" si="6"/>
        <v>1</v>
      </c>
      <c r="D25">
        <f t="shared" ca="1" si="6"/>
        <v>1</v>
      </c>
      <c r="E25">
        <f t="shared" ca="1" si="6"/>
        <v>5</v>
      </c>
      <c r="F25">
        <f t="shared" ca="1" si="6"/>
        <v>2</v>
      </c>
      <c r="G25" s="15">
        <f t="shared" ca="1" si="5"/>
        <v>0</v>
      </c>
    </row>
    <row r="26" spans="1:7" x14ac:dyDescent="0.35">
      <c r="A26">
        <f t="shared" ca="1" si="6"/>
        <v>2</v>
      </c>
      <c r="B26">
        <f t="shared" ca="1" si="6"/>
        <v>2</v>
      </c>
      <c r="C26">
        <f t="shared" ca="1" si="6"/>
        <v>1</v>
      </c>
      <c r="D26">
        <f t="shared" ca="1" si="6"/>
        <v>1</v>
      </c>
      <c r="E26">
        <f t="shared" ca="1" si="6"/>
        <v>1</v>
      </c>
      <c r="F26">
        <f t="shared" ca="1" si="6"/>
        <v>1</v>
      </c>
      <c r="G26" s="15">
        <f t="shared" ca="1" si="5"/>
        <v>0</v>
      </c>
    </row>
    <row r="27" spans="1:7" x14ac:dyDescent="0.35">
      <c r="A27">
        <f t="shared" ca="1" si="6"/>
        <v>4</v>
      </c>
      <c r="B27">
        <f t="shared" ca="1" si="6"/>
        <v>6</v>
      </c>
      <c r="C27">
        <f t="shared" ca="1" si="6"/>
        <v>5</v>
      </c>
      <c r="D27">
        <f t="shared" ca="1" si="6"/>
        <v>6</v>
      </c>
      <c r="E27">
        <f t="shared" ca="1" si="6"/>
        <v>4</v>
      </c>
      <c r="F27">
        <f t="shared" ca="1" si="6"/>
        <v>1</v>
      </c>
      <c r="G27" s="15">
        <f t="shared" ca="1" si="5"/>
        <v>1</v>
      </c>
    </row>
    <row r="28" spans="1:7" x14ac:dyDescent="0.35">
      <c r="A28">
        <f t="shared" ca="1" si="6"/>
        <v>1</v>
      </c>
      <c r="B28">
        <f t="shared" ca="1" si="6"/>
        <v>4</v>
      </c>
      <c r="C28">
        <f t="shared" ca="1" si="6"/>
        <v>4</v>
      </c>
      <c r="D28">
        <f t="shared" ca="1" si="6"/>
        <v>2</v>
      </c>
      <c r="E28">
        <f t="shared" ca="1" si="6"/>
        <v>6</v>
      </c>
      <c r="F28">
        <f t="shared" ca="1" si="6"/>
        <v>4</v>
      </c>
      <c r="G28" s="15">
        <f t="shared" ca="1" si="5"/>
        <v>0</v>
      </c>
    </row>
    <row r="29" spans="1:7" x14ac:dyDescent="0.35">
      <c r="A29">
        <f t="shared" ca="1" si="6"/>
        <v>4</v>
      </c>
      <c r="B29">
        <f t="shared" ca="1" si="6"/>
        <v>5</v>
      </c>
      <c r="C29">
        <f t="shared" ca="1" si="6"/>
        <v>3</v>
      </c>
      <c r="D29">
        <f t="shared" ca="1" si="6"/>
        <v>3</v>
      </c>
      <c r="E29">
        <f t="shared" ca="1" si="6"/>
        <v>5</v>
      </c>
      <c r="F29">
        <f t="shared" ca="1" si="6"/>
        <v>2</v>
      </c>
      <c r="G29" s="15">
        <f t="shared" ca="1" si="5"/>
        <v>0</v>
      </c>
    </row>
    <row r="30" spans="1:7" x14ac:dyDescent="0.35">
      <c r="A30">
        <f t="shared" ca="1" si="6"/>
        <v>5</v>
      </c>
      <c r="B30">
        <f t="shared" ca="1" si="6"/>
        <v>2</v>
      </c>
      <c r="C30">
        <f t="shared" ca="1" si="6"/>
        <v>2</v>
      </c>
      <c r="D30">
        <f t="shared" ca="1" si="6"/>
        <v>6</v>
      </c>
      <c r="E30">
        <f t="shared" ca="1" si="6"/>
        <v>3</v>
      </c>
      <c r="F30">
        <f t="shared" ca="1" si="6"/>
        <v>1</v>
      </c>
      <c r="G30" s="15">
        <f t="shared" ca="1" si="5"/>
        <v>0</v>
      </c>
    </row>
    <row r="31" spans="1:7" x14ac:dyDescent="0.35">
      <c r="A31">
        <f t="shared" ca="1" si="6"/>
        <v>5</v>
      </c>
      <c r="B31">
        <f t="shared" ca="1" si="6"/>
        <v>2</v>
      </c>
      <c r="C31">
        <f t="shared" ca="1" si="6"/>
        <v>3</v>
      </c>
      <c r="D31">
        <f t="shared" ca="1" si="6"/>
        <v>4</v>
      </c>
      <c r="E31">
        <f t="shared" ca="1" si="6"/>
        <v>3</v>
      </c>
      <c r="F31">
        <f t="shared" ca="1" si="6"/>
        <v>5</v>
      </c>
      <c r="G31" s="15">
        <f t="shared" ca="1" si="5"/>
        <v>0</v>
      </c>
    </row>
    <row r="32" spans="1:7" x14ac:dyDescent="0.35">
      <c r="A32">
        <f t="shared" ca="1" si="6"/>
        <v>5</v>
      </c>
      <c r="B32">
        <f t="shared" ca="1" si="6"/>
        <v>4</v>
      </c>
      <c r="C32">
        <f t="shared" ca="1" si="6"/>
        <v>4</v>
      </c>
      <c r="D32">
        <f t="shared" ca="1" si="6"/>
        <v>1</v>
      </c>
      <c r="E32">
        <f t="shared" ca="1" si="6"/>
        <v>2</v>
      </c>
      <c r="F32">
        <f t="shared" ca="1" si="6"/>
        <v>3</v>
      </c>
      <c r="G32" s="15">
        <f t="shared" ca="1" si="5"/>
        <v>0</v>
      </c>
    </row>
    <row r="33" spans="1:7" x14ac:dyDescent="0.35">
      <c r="A33">
        <f t="shared" ca="1" si="6"/>
        <v>2</v>
      </c>
      <c r="B33">
        <f t="shared" ca="1" si="6"/>
        <v>4</v>
      </c>
      <c r="C33">
        <f t="shared" ca="1" si="6"/>
        <v>2</v>
      </c>
      <c r="D33">
        <f t="shared" ca="1" si="6"/>
        <v>2</v>
      </c>
      <c r="E33">
        <f t="shared" ca="1" si="6"/>
        <v>4</v>
      </c>
      <c r="F33">
        <f t="shared" ca="1" si="6"/>
        <v>2</v>
      </c>
      <c r="G33" s="15">
        <f t="shared" ca="1" si="5"/>
        <v>0</v>
      </c>
    </row>
    <row r="34" spans="1:7" x14ac:dyDescent="0.35">
      <c r="A34">
        <f t="shared" ca="1" si="6"/>
        <v>5</v>
      </c>
      <c r="B34">
        <f t="shared" ca="1" si="6"/>
        <v>2</v>
      </c>
      <c r="C34">
        <f t="shared" ca="1" si="6"/>
        <v>2</v>
      </c>
      <c r="D34">
        <f t="shared" ca="1" si="6"/>
        <v>2</v>
      </c>
      <c r="E34">
        <f t="shared" ca="1" si="6"/>
        <v>1</v>
      </c>
      <c r="F34">
        <f t="shared" ca="1" si="6"/>
        <v>1</v>
      </c>
      <c r="G34" s="15">
        <f t="shared" ca="1" si="5"/>
        <v>0</v>
      </c>
    </row>
    <row r="35" spans="1:7" x14ac:dyDescent="0.35">
      <c r="A35">
        <f t="shared" ca="1" si="6"/>
        <v>1</v>
      </c>
      <c r="B35">
        <f t="shared" ca="1" si="6"/>
        <v>1</v>
      </c>
      <c r="C35">
        <f t="shared" ca="1" si="6"/>
        <v>5</v>
      </c>
      <c r="D35">
        <f t="shared" ca="1" si="6"/>
        <v>4</v>
      </c>
      <c r="E35">
        <f t="shared" ca="1" si="6"/>
        <v>4</v>
      </c>
      <c r="F35">
        <f t="shared" ca="1" si="6"/>
        <v>2</v>
      </c>
      <c r="G35" s="15">
        <f t="shared" ca="1" si="5"/>
        <v>0</v>
      </c>
    </row>
    <row r="36" spans="1:7" x14ac:dyDescent="0.35">
      <c r="A36">
        <f t="shared" ca="1" si="6"/>
        <v>5</v>
      </c>
      <c r="B36">
        <f t="shared" ca="1" si="6"/>
        <v>1</v>
      </c>
      <c r="C36">
        <f t="shared" ca="1" si="6"/>
        <v>1</v>
      </c>
      <c r="D36">
        <f t="shared" ca="1" si="6"/>
        <v>2</v>
      </c>
      <c r="E36">
        <f t="shared" ca="1" si="6"/>
        <v>2</v>
      </c>
      <c r="F36">
        <f t="shared" ca="1" si="6"/>
        <v>6</v>
      </c>
      <c r="G36" s="15">
        <f t="shared" ca="1" si="5"/>
        <v>0</v>
      </c>
    </row>
    <row r="37" spans="1:7" x14ac:dyDescent="0.35">
      <c r="A37">
        <f t="shared" ca="1" si="6"/>
        <v>2</v>
      </c>
      <c r="B37">
        <f t="shared" ca="1" si="6"/>
        <v>2</v>
      </c>
      <c r="C37">
        <f t="shared" ca="1" si="6"/>
        <v>1</v>
      </c>
      <c r="D37">
        <f t="shared" ca="1" si="6"/>
        <v>2</v>
      </c>
      <c r="E37">
        <f t="shared" ca="1" si="6"/>
        <v>1</v>
      </c>
      <c r="F37">
        <f t="shared" ca="1" si="6"/>
        <v>4</v>
      </c>
      <c r="G37" s="15">
        <f t="shared" ca="1" si="5"/>
        <v>0</v>
      </c>
    </row>
    <row r="38" spans="1:7" x14ac:dyDescent="0.35">
      <c r="A38">
        <f t="shared" ref="A38:F53" ca="1" si="7">RANDBETWEEN(1,6)</f>
        <v>2</v>
      </c>
      <c r="B38">
        <f t="shared" ca="1" si="7"/>
        <v>4</v>
      </c>
      <c r="C38">
        <f t="shared" ca="1" si="7"/>
        <v>1</v>
      </c>
      <c r="D38">
        <f t="shared" ca="1" si="7"/>
        <v>3</v>
      </c>
      <c r="E38">
        <f t="shared" ca="1" si="7"/>
        <v>5</v>
      </c>
      <c r="F38">
        <f t="shared" ca="1" si="7"/>
        <v>6</v>
      </c>
      <c r="G38" s="15">
        <f t="shared" ca="1" si="5"/>
        <v>0</v>
      </c>
    </row>
    <row r="39" spans="1:7" x14ac:dyDescent="0.35">
      <c r="A39">
        <f t="shared" ca="1" si="7"/>
        <v>6</v>
      </c>
      <c r="B39">
        <f t="shared" ca="1" si="7"/>
        <v>4</v>
      </c>
      <c r="C39">
        <f t="shared" ca="1" si="7"/>
        <v>5</v>
      </c>
      <c r="D39">
        <f t="shared" ca="1" si="7"/>
        <v>1</v>
      </c>
      <c r="E39">
        <f t="shared" ca="1" si="7"/>
        <v>4</v>
      </c>
      <c r="F39">
        <f t="shared" ca="1" si="7"/>
        <v>2</v>
      </c>
      <c r="G39" s="15">
        <f t="shared" ca="1" si="5"/>
        <v>1</v>
      </c>
    </row>
    <row r="40" spans="1:7" x14ac:dyDescent="0.35">
      <c r="A40">
        <f t="shared" ca="1" si="7"/>
        <v>6</v>
      </c>
      <c r="B40">
        <f t="shared" ca="1" si="7"/>
        <v>5</v>
      </c>
      <c r="C40">
        <f t="shared" ca="1" si="7"/>
        <v>5</v>
      </c>
      <c r="D40">
        <f t="shared" ca="1" si="7"/>
        <v>6</v>
      </c>
      <c r="E40">
        <f t="shared" ca="1" si="7"/>
        <v>1</v>
      </c>
      <c r="F40">
        <f t="shared" ca="1" si="7"/>
        <v>5</v>
      </c>
      <c r="G40" s="15">
        <f t="shared" ca="1" si="5"/>
        <v>1</v>
      </c>
    </row>
    <row r="41" spans="1:7" x14ac:dyDescent="0.35">
      <c r="A41">
        <f t="shared" ca="1" si="7"/>
        <v>6</v>
      </c>
      <c r="B41">
        <f t="shared" ca="1" si="7"/>
        <v>1</v>
      </c>
      <c r="C41">
        <f t="shared" ca="1" si="7"/>
        <v>5</v>
      </c>
      <c r="D41">
        <f t="shared" ca="1" si="7"/>
        <v>2</v>
      </c>
      <c r="E41">
        <f t="shared" ca="1" si="7"/>
        <v>5</v>
      </c>
      <c r="F41">
        <f t="shared" ca="1" si="7"/>
        <v>2</v>
      </c>
      <c r="G41" s="15">
        <f t="shared" ca="1" si="5"/>
        <v>1</v>
      </c>
    </row>
    <row r="42" spans="1:7" x14ac:dyDescent="0.35">
      <c r="A42">
        <f t="shared" ca="1" si="7"/>
        <v>4</v>
      </c>
      <c r="B42">
        <f t="shared" ca="1" si="7"/>
        <v>4</v>
      </c>
      <c r="C42">
        <f t="shared" ca="1" si="7"/>
        <v>2</v>
      </c>
      <c r="D42">
        <f t="shared" ca="1" si="7"/>
        <v>4</v>
      </c>
      <c r="E42">
        <f t="shared" ca="1" si="7"/>
        <v>1</v>
      </c>
      <c r="F42">
        <f t="shared" ca="1" si="7"/>
        <v>1</v>
      </c>
      <c r="G42" s="15">
        <f t="shared" ca="1" si="5"/>
        <v>0</v>
      </c>
    </row>
    <row r="43" spans="1:7" x14ac:dyDescent="0.35">
      <c r="A43">
        <f t="shared" ca="1" si="7"/>
        <v>6</v>
      </c>
      <c r="B43">
        <f t="shared" ca="1" si="7"/>
        <v>1</v>
      </c>
      <c r="C43">
        <f t="shared" ca="1" si="7"/>
        <v>5</v>
      </c>
      <c r="D43">
        <f t="shared" ca="1" si="7"/>
        <v>5</v>
      </c>
      <c r="E43">
        <f t="shared" ca="1" si="7"/>
        <v>2</v>
      </c>
      <c r="F43">
        <f t="shared" ca="1" si="7"/>
        <v>4</v>
      </c>
      <c r="G43" s="15">
        <f t="shared" ca="1" si="5"/>
        <v>1</v>
      </c>
    </row>
    <row r="44" spans="1:7" x14ac:dyDescent="0.35">
      <c r="A44">
        <f t="shared" ca="1" si="7"/>
        <v>6</v>
      </c>
      <c r="B44">
        <f t="shared" ca="1" si="7"/>
        <v>5</v>
      </c>
      <c r="C44">
        <f t="shared" ca="1" si="7"/>
        <v>3</v>
      </c>
      <c r="D44">
        <f t="shared" ca="1" si="7"/>
        <v>6</v>
      </c>
      <c r="E44">
        <f t="shared" ca="1" si="7"/>
        <v>5</v>
      </c>
      <c r="F44">
        <f t="shared" ca="1" si="7"/>
        <v>4</v>
      </c>
      <c r="G44" s="15">
        <f t="shared" ca="1" si="5"/>
        <v>1</v>
      </c>
    </row>
    <row r="45" spans="1:7" x14ac:dyDescent="0.35">
      <c r="A45">
        <f t="shared" ca="1" si="7"/>
        <v>1</v>
      </c>
      <c r="B45">
        <f t="shared" ca="1" si="7"/>
        <v>1</v>
      </c>
      <c r="C45">
        <f t="shared" ca="1" si="7"/>
        <v>6</v>
      </c>
      <c r="D45">
        <f t="shared" ca="1" si="7"/>
        <v>1</v>
      </c>
      <c r="E45">
        <f t="shared" ca="1" si="7"/>
        <v>6</v>
      </c>
      <c r="F45">
        <f t="shared" ca="1" si="7"/>
        <v>4</v>
      </c>
      <c r="G45" s="15">
        <f t="shared" ca="1" si="5"/>
        <v>1</v>
      </c>
    </row>
    <row r="46" spans="1:7" x14ac:dyDescent="0.35">
      <c r="A46">
        <f t="shared" ca="1" si="7"/>
        <v>5</v>
      </c>
      <c r="B46">
        <f t="shared" ca="1" si="7"/>
        <v>2</v>
      </c>
      <c r="C46">
        <f t="shared" ca="1" si="7"/>
        <v>3</v>
      </c>
      <c r="D46">
        <f t="shared" ca="1" si="7"/>
        <v>5</v>
      </c>
      <c r="E46">
        <f t="shared" ca="1" si="7"/>
        <v>5</v>
      </c>
      <c r="F46">
        <f t="shared" ca="1" si="7"/>
        <v>4</v>
      </c>
      <c r="G46" s="15">
        <f t="shared" ca="1" si="5"/>
        <v>0</v>
      </c>
    </row>
    <row r="47" spans="1:7" x14ac:dyDescent="0.35">
      <c r="A47">
        <f t="shared" ca="1" si="7"/>
        <v>1</v>
      </c>
      <c r="B47">
        <f t="shared" ca="1" si="7"/>
        <v>4</v>
      </c>
      <c r="C47">
        <f t="shared" ca="1" si="7"/>
        <v>2</v>
      </c>
      <c r="D47">
        <f t="shared" ca="1" si="7"/>
        <v>1</v>
      </c>
      <c r="E47">
        <f t="shared" ca="1" si="7"/>
        <v>6</v>
      </c>
      <c r="F47">
        <f t="shared" ca="1" si="7"/>
        <v>2</v>
      </c>
      <c r="G47" s="15">
        <f t="shared" ca="1" si="5"/>
        <v>0</v>
      </c>
    </row>
    <row r="48" spans="1:7" x14ac:dyDescent="0.35">
      <c r="A48">
        <f t="shared" ca="1" si="7"/>
        <v>2</v>
      </c>
      <c r="B48">
        <f t="shared" ca="1" si="7"/>
        <v>6</v>
      </c>
      <c r="C48">
        <f t="shared" ca="1" si="7"/>
        <v>4</v>
      </c>
      <c r="D48">
        <f t="shared" ca="1" si="7"/>
        <v>6</v>
      </c>
      <c r="E48">
        <f t="shared" ca="1" si="7"/>
        <v>3</v>
      </c>
      <c r="F48">
        <f t="shared" ca="1" si="7"/>
        <v>3</v>
      </c>
      <c r="G48" s="15">
        <f t="shared" ca="1" si="5"/>
        <v>1</v>
      </c>
    </row>
    <row r="49" spans="1:7" x14ac:dyDescent="0.35">
      <c r="A49">
        <f t="shared" ca="1" si="7"/>
        <v>3</v>
      </c>
      <c r="B49">
        <f t="shared" ca="1" si="7"/>
        <v>4</v>
      </c>
      <c r="C49">
        <f t="shared" ca="1" si="7"/>
        <v>4</v>
      </c>
      <c r="D49">
        <f t="shared" ca="1" si="7"/>
        <v>2</v>
      </c>
      <c r="E49">
        <f t="shared" ca="1" si="7"/>
        <v>3</v>
      </c>
      <c r="F49">
        <f t="shared" ca="1" si="7"/>
        <v>3</v>
      </c>
      <c r="G49" s="15">
        <f t="shared" ca="1" si="5"/>
        <v>0</v>
      </c>
    </row>
    <row r="50" spans="1:7" x14ac:dyDescent="0.35">
      <c r="A50">
        <f t="shared" ca="1" si="7"/>
        <v>2</v>
      </c>
      <c r="B50">
        <f t="shared" ca="1" si="7"/>
        <v>3</v>
      </c>
      <c r="C50">
        <f t="shared" ca="1" si="7"/>
        <v>1</v>
      </c>
      <c r="D50">
        <f t="shared" ca="1" si="7"/>
        <v>5</v>
      </c>
      <c r="E50">
        <f t="shared" ca="1" si="7"/>
        <v>5</v>
      </c>
      <c r="F50">
        <f t="shared" ca="1" si="7"/>
        <v>5</v>
      </c>
      <c r="G50" s="15">
        <f t="shared" ca="1" si="5"/>
        <v>0</v>
      </c>
    </row>
    <row r="51" spans="1:7" x14ac:dyDescent="0.35">
      <c r="A51">
        <f t="shared" ca="1" si="7"/>
        <v>2</v>
      </c>
      <c r="B51">
        <f t="shared" ca="1" si="7"/>
        <v>6</v>
      </c>
      <c r="C51">
        <f t="shared" ca="1" si="7"/>
        <v>6</v>
      </c>
      <c r="D51">
        <f t="shared" ca="1" si="7"/>
        <v>4</v>
      </c>
      <c r="E51">
        <f t="shared" ca="1" si="7"/>
        <v>2</v>
      </c>
      <c r="F51">
        <f t="shared" ca="1" si="7"/>
        <v>6</v>
      </c>
      <c r="G51" s="15">
        <f t="shared" ca="1" si="5"/>
        <v>2</v>
      </c>
    </row>
    <row r="52" spans="1:7" x14ac:dyDescent="0.35">
      <c r="A52">
        <f t="shared" ca="1" si="7"/>
        <v>5</v>
      </c>
      <c r="B52">
        <f t="shared" ca="1" si="7"/>
        <v>1</v>
      </c>
      <c r="C52">
        <f t="shared" ca="1" si="7"/>
        <v>1</v>
      </c>
      <c r="D52">
        <f t="shared" ca="1" si="7"/>
        <v>1</v>
      </c>
      <c r="E52">
        <f t="shared" ca="1" si="7"/>
        <v>3</v>
      </c>
      <c r="F52">
        <f t="shared" ca="1" si="7"/>
        <v>2</v>
      </c>
      <c r="G52" s="15">
        <f t="shared" ca="1" si="5"/>
        <v>0</v>
      </c>
    </row>
    <row r="53" spans="1:7" x14ac:dyDescent="0.35">
      <c r="A53">
        <f t="shared" ca="1" si="7"/>
        <v>6</v>
      </c>
      <c r="B53">
        <f t="shared" ca="1" si="7"/>
        <v>6</v>
      </c>
      <c r="C53">
        <f t="shared" ca="1" si="7"/>
        <v>4</v>
      </c>
      <c r="D53">
        <f t="shared" ca="1" si="7"/>
        <v>4</v>
      </c>
      <c r="E53">
        <f t="shared" ca="1" si="7"/>
        <v>2</v>
      </c>
      <c r="F53">
        <f t="shared" ca="1" si="7"/>
        <v>4</v>
      </c>
      <c r="G53" s="15">
        <f t="shared" ca="1" si="5"/>
        <v>2</v>
      </c>
    </row>
    <row r="54" spans="1:7" x14ac:dyDescent="0.35">
      <c r="A54">
        <f t="shared" ref="A54:F69" ca="1" si="8">RANDBETWEEN(1,6)</f>
        <v>4</v>
      </c>
      <c r="B54">
        <f t="shared" ca="1" si="8"/>
        <v>5</v>
      </c>
      <c r="C54">
        <f t="shared" ca="1" si="8"/>
        <v>1</v>
      </c>
      <c r="D54">
        <f t="shared" ca="1" si="8"/>
        <v>3</v>
      </c>
      <c r="E54">
        <f t="shared" ca="1" si="8"/>
        <v>5</v>
      </c>
      <c r="F54">
        <f t="shared" ca="1" si="8"/>
        <v>5</v>
      </c>
      <c r="G54" s="15">
        <f t="shared" ca="1" si="5"/>
        <v>0</v>
      </c>
    </row>
    <row r="55" spans="1:7" x14ac:dyDescent="0.35">
      <c r="A55">
        <f t="shared" ca="1" si="8"/>
        <v>4</v>
      </c>
      <c r="B55">
        <f t="shared" ca="1" si="8"/>
        <v>1</v>
      </c>
      <c r="C55">
        <f t="shared" ca="1" si="8"/>
        <v>4</v>
      </c>
      <c r="D55">
        <f t="shared" ca="1" si="8"/>
        <v>1</v>
      </c>
      <c r="E55">
        <f t="shared" ca="1" si="8"/>
        <v>1</v>
      </c>
      <c r="F55">
        <f t="shared" ca="1" si="8"/>
        <v>5</v>
      </c>
      <c r="G55" s="15">
        <f t="shared" ca="1" si="5"/>
        <v>0</v>
      </c>
    </row>
    <row r="56" spans="1:7" x14ac:dyDescent="0.35">
      <c r="A56">
        <f t="shared" ca="1" si="8"/>
        <v>2</v>
      </c>
      <c r="B56">
        <f t="shared" ca="1" si="8"/>
        <v>2</v>
      </c>
      <c r="C56">
        <f t="shared" ca="1" si="8"/>
        <v>3</v>
      </c>
      <c r="D56">
        <f t="shared" ca="1" si="8"/>
        <v>5</v>
      </c>
      <c r="E56">
        <f t="shared" ca="1" si="8"/>
        <v>6</v>
      </c>
      <c r="F56">
        <f t="shared" ca="1" si="8"/>
        <v>5</v>
      </c>
      <c r="G56" s="15">
        <f t="shared" ca="1" si="5"/>
        <v>0</v>
      </c>
    </row>
    <row r="57" spans="1:7" x14ac:dyDescent="0.35">
      <c r="A57">
        <f t="shared" ca="1" si="8"/>
        <v>2</v>
      </c>
      <c r="B57">
        <f t="shared" ca="1" si="8"/>
        <v>5</v>
      </c>
      <c r="C57">
        <f t="shared" ca="1" si="8"/>
        <v>3</v>
      </c>
      <c r="D57">
        <f t="shared" ca="1" si="8"/>
        <v>5</v>
      </c>
      <c r="E57">
        <f t="shared" ca="1" si="8"/>
        <v>4</v>
      </c>
      <c r="F57">
        <f t="shared" ca="1" si="8"/>
        <v>1</v>
      </c>
      <c r="G57" s="15">
        <f t="shared" ca="1" si="5"/>
        <v>0</v>
      </c>
    </row>
    <row r="58" spans="1:7" x14ac:dyDescent="0.35">
      <c r="A58">
        <f t="shared" ca="1" si="8"/>
        <v>1</v>
      </c>
      <c r="B58">
        <f t="shared" ca="1" si="8"/>
        <v>6</v>
      </c>
      <c r="C58">
        <f t="shared" ca="1" si="8"/>
        <v>1</v>
      </c>
      <c r="D58">
        <f t="shared" ca="1" si="8"/>
        <v>3</v>
      </c>
      <c r="E58">
        <f t="shared" ca="1" si="8"/>
        <v>5</v>
      </c>
      <c r="F58">
        <f t="shared" ca="1" si="8"/>
        <v>2</v>
      </c>
      <c r="G58" s="15">
        <f t="shared" ca="1" si="5"/>
        <v>1</v>
      </c>
    </row>
    <row r="59" spans="1:7" x14ac:dyDescent="0.35">
      <c r="A59">
        <f t="shared" ca="1" si="8"/>
        <v>6</v>
      </c>
      <c r="B59">
        <f t="shared" ca="1" si="8"/>
        <v>5</v>
      </c>
      <c r="C59">
        <f t="shared" ca="1" si="8"/>
        <v>2</v>
      </c>
      <c r="D59">
        <f t="shared" ca="1" si="8"/>
        <v>2</v>
      </c>
      <c r="E59">
        <f t="shared" ca="1" si="8"/>
        <v>3</v>
      </c>
      <c r="F59">
        <f t="shared" ca="1" si="8"/>
        <v>3</v>
      </c>
      <c r="G59" s="15">
        <f t="shared" ca="1" si="5"/>
        <v>1</v>
      </c>
    </row>
    <row r="60" spans="1:7" x14ac:dyDescent="0.35">
      <c r="A60">
        <f t="shared" ca="1" si="8"/>
        <v>6</v>
      </c>
      <c r="B60">
        <f t="shared" ca="1" si="8"/>
        <v>4</v>
      </c>
      <c r="C60">
        <f t="shared" ca="1" si="8"/>
        <v>2</v>
      </c>
      <c r="D60">
        <f t="shared" ca="1" si="8"/>
        <v>5</v>
      </c>
      <c r="E60">
        <f t="shared" ca="1" si="8"/>
        <v>5</v>
      </c>
      <c r="F60">
        <f t="shared" ca="1" si="8"/>
        <v>3</v>
      </c>
      <c r="G60" s="15">
        <f t="shared" ca="1" si="5"/>
        <v>1</v>
      </c>
    </row>
    <row r="61" spans="1:7" x14ac:dyDescent="0.35">
      <c r="A61">
        <f t="shared" ca="1" si="8"/>
        <v>2</v>
      </c>
      <c r="B61">
        <f t="shared" ca="1" si="8"/>
        <v>4</v>
      </c>
      <c r="C61">
        <f t="shared" ca="1" si="8"/>
        <v>1</v>
      </c>
      <c r="D61">
        <f t="shared" ca="1" si="8"/>
        <v>2</v>
      </c>
      <c r="E61">
        <f t="shared" ca="1" si="8"/>
        <v>1</v>
      </c>
      <c r="F61">
        <f t="shared" ca="1" si="8"/>
        <v>3</v>
      </c>
      <c r="G61" s="15">
        <f t="shared" ca="1" si="5"/>
        <v>0</v>
      </c>
    </row>
    <row r="62" spans="1:7" x14ac:dyDescent="0.35">
      <c r="A62">
        <f t="shared" ca="1" si="8"/>
        <v>6</v>
      </c>
      <c r="B62">
        <f t="shared" ca="1" si="8"/>
        <v>5</v>
      </c>
      <c r="C62">
        <f t="shared" ca="1" si="8"/>
        <v>4</v>
      </c>
      <c r="D62">
        <f t="shared" ca="1" si="8"/>
        <v>6</v>
      </c>
      <c r="E62">
        <f t="shared" ca="1" si="8"/>
        <v>2</v>
      </c>
      <c r="F62">
        <f t="shared" ca="1" si="8"/>
        <v>5</v>
      </c>
      <c r="G62" s="15">
        <f t="shared" ca="1" si="5"/>
        <v>1</v>
      </c>
    </row>
    <row r="63" spans="1:7" x14ac:dyDescent="0.35">
      <c r="A63">
        <f t="shared" ca="1" si="8"/>
        <v>2</v>
      </c>
      <c r="B63">
        <f t="shared" ca="1" si="8"/>
        <v>1</v>
      </c>
      <c r="C63">
        <f t="shared" ca="1" si="8"/>
        <v>3</v>
      </c>
      <c r="D63">
        <f t="shared" ca="1" si="8"/>
        <v>3</v>
      </c>
      <c r="E63">
        <f t="shared" ca="1" si="8"/>
        <v>5</v>
      </c>
      <c r="F63">
        <f t="shared" ca="1" si="8"/>
        <v>2</v>
      </c>
      <c r="G63" s="15">
        <f t="shared" ca="1" si="5"/>
        <v>0</v>
      </c>
    </row>
    <row r="64" spans="1:7" x14ac:dyDescent="0.35">
      <c r="A64">
        <f t="shared" ca="1" si="8"/>
        <v>2</v>
      </c>
      <c r="B64">
        <f t="shared" ca="1" si="8"/>
        <v>6</v>
      </c>
      <c r="C64">
        <f t="shared" ca="1" si="8"/>
        <v>2</v>
      </c>
      <c r="D64">
        <f t="shared" ca="1" si="8"/>
        <v>2</v>
      </c>
      <c r="E64">
        <f t="shared" ca="1" si="8"/>
        <v>3</v>
      </c>
      <c r="F64">
        <f t="shared" ca="1" si="8"/>
        <v>4</v>
      </c>
      <c r="G64" s="15">
        <f t="shared" ca="1" si="5"/>
        <v>1</v>
      </c>
    </row>
    <row r="65" spans="1:7" x14ac:dyDescent="0.35">
      <c r="A65">
        <f t="shared" ca="1" si="8"/>
        <v>2</v>
      </c>
      <c r="B65">
        <f t="shared" ca="1" si="8"/>
        <v>6</v>
      </c>
      <c r="C65">
        <f t="shared" ca="1" si="8"/>
        <v>4</v>
      </c>
      <c r="D65">
        <f t="shared" ca="1" si="8"/>
        <v>3</v>
      </c>
      <c r="E65">
        <f t="shared" ca="1" si="8"/>
        <v>2</v>
      </c>
      <c r="F65">
        <f t="shared" ca="1" si="8"/>
        <v>5</v>
      </c>
      <c r="G65" s="15">
        <f t="shared" ca="1" si="5"/>
        <v>1</v>
      </c>
    </row>
    <row r="66" spans="1:7" x14ac:dyDescent="0.35">
      <c r="A66">
        <f t="shared" ca="1" si="8"/>
        <v>6</v>
      </c>
      <c r="B66">
        <f t="shared" ca="1" si="8"/>
        <v>5</v>
      </c>
      <c r="C66">
        <f t="shared" ca="1" si="8"/>
        <v>3</v>
      </c>
      <c r="D66">
        <f t="shared" ca="1" si="8"/>
        <v>6</v>
      </c>
      <c r="E66">
        <f t="shared" ca="1" si="8"/>
        <v>4</v>
      </c>
      <c r="F66">
        <f t="shared" ca="1" si="8"/>
        <v>3</v>
      </c>
      <c r="G66" s="15">
        <f t="shared" ca="1" si="5"/>
        <v>1</v>
      </c>
    </row>
    <row r="67" spans="1:7" x14ac:dyDescent="0.35">
      <c r="A67">
        <f t="shared" ca="1" si="8"/>
        <v>5</v>
      </c>
      <c r="B67">
        <f t="shared" ca="1" si="8"/>
        <v>5</v>
      </c>
      <c r="C67">
        <f t="shared" ca="1" si="8"/>
        <v>2</v>
      </c>
      <c r="D67">
        <f t="shared" ca="1" si="8"/>
        <v>6</v>
      </c>
      <c r="E67">
        <f t="shared" ca="1" si="8"/>
        <v>2</v>
      </c>
      <c r="F67">
        <f t="shared" ca="1" si="8"/>
        <v>3</v>
      </c>
      <c r="G67" s="15">
        <f t="shared" ca="1" si="5"/>
        <v>0</v>
      </c>
    </row>
    <row r="68" spans="1:7" x14ac:dyDescent="0.35">
      <c r="A68">
        <f t="shared" ca="1" si="8"/>
        <v>1</v>
      </c>
      <c r="B68">
        <f t="shared" ca="1" si="8"/>
        <v>5</v>
      </c>
      <c r="C68">
        <f t="shared" ca="1" si="8"/>
        <v>2</v>
      </c>
      <c r="D68">
        <f t="shared" ca="1" si="8"/>
        <v>5</v>
      </c>
      <c r="E68">
        <f t="shared" ca="1" si="8"/>
        <v>5</v>
      </c>
      <c r="F68">
        <f t="shared" ca="1" si="8"/>
        <v>3</v>
      </c>
      <c r="G68" s="15">
        <f t="shared" ca="1" si="5"/>
        <v>0</v>
      </c>
    </row>
    <row r="69" spans="1:7" x14ac:dyDescent="0.35">
      <c r="A69">
        <f t="shared" ca="1" si="8"/>
        <v>2</v>
      </c>
      <c r="B69">
        <f t="shared" ca="1" si="8"/>
        <v>4</v>
      </c>
      <c r="C69">
        <f t="shared" ca="1" si="8"/>
        <v>1</v>
      </c>
      <c r="D69">
        <f t="shared" ca="1" si="8"/>
        <v>2</v>
      </c>
      <c r="E69">
        <f t="shared" ca="1" si="8"/>
        <v>5</v>
      </c>
      <c r="F69">
        <f t="shared" ca="1" si="8"/>
        <v>2</v>
      </c>
      <c r="G69" s="15">
        <f t="shared" ca="1" si="5"/>
        <v>0</v>
      </c>
    </row>
    <row r="70" spans="1:7" x14ac:dyDescent="0.35">
      <c r="A70">
        <f t="shared" ref="A70:F85" ca="1" si="9">RANDBETWEEN(1,6)</f>
        <v>6</v>
      </c>
      <c r="B70">
        <f t="shared" ca="1" si="9"/>
        <v>6</v>
      </c>
      <c r="C70">
        <f t="shared" ca="1" si="9"/>
        <v>3</v>
      </c>
      <c r="D70">
        <f t="shared" ca="1" si="9"/>
        <v>6</v>
      </c>
      <c r="E70">
        <f t="shared" ca="1" si="9"/>
        <v>6</v>
      </c>
      <c r="F70">
        <f t="shared" ca="1" si="9"/>
        <v>4</v>
      </c>
      <c r="G70" s="15">
        <f t="shared" ref="G70:G104" ca="1" si="10">COUNTIF(A70:C70,6)</f>
        <v>2</v>
      </c>
    </row>
    <row r="71" spans="1:7" x14ac:dyDescent="0.35">
      <c r="A71">
        <f t="shared" ca="1" si="9"/>
        <v>6</v>
      </c>
      <c r="B71">
        <f t="shared" ca="1" si="9"/>
        <v>6</v>
      </c>
      <c r="C71">
        <f t="shared" ca="1" si="9"/>
        <v>2</v>
      </c>
      <c r="D71">
        <f t="shared" ca="1" si="9"/>
        <v>6</v>
      </c>
      <c r="E71">
        <f t="shared" ca="1" si="9"/>
        <v>6</v>
      </c>
      <c r="F71">
        <f t="shared" ca="1" si="9"/>
        <v>1</v>
      </c>
      <c r="G71" s="15">
        <f t="shared" ca="1" si="10"/>
        <v>2</v>
      </c>
    </row>
    <row r="72" spans="1:7" x14ac:dyDescent="0.35">
      <c r="A72">
        <f t="shared" ca="1" si="9"/>
        <v>3</v>
      </c>
      <c r="B72">
        <f t="shared" ca="1" si="9"/>
        <v>2</v>
      </c>
      <c r="C72">
        <f t="shared" ca="1" si="9"/>
        <v>1</v>
      </c>
      <c r="D72">
        <f t="shared" ca="1" si="9"/>
        <v>5</v>
      </c>
      <c r="E72">
        <f t="shared" ca="1" si="9"/>
        <v>6</v>
      </c>
      <c r="F72">
        <f t="shared" ca="1" si="9"/>
        <v>4</v>
      </c>
      <c r="G72" s="15">
        <f t="shared" ca="1" si="10"/>
        <v>0</v>
      </c>
    </row>
    <row r="73" spans="1:7" x14ac:dyDescent="0.35">
      <c r="A73">
        <f t="shared" ca="1" si="9"/>
        <v>4</v>
      </c>
      <c r="B73">
        <f t="shared" ca="1" si="9"/>
        <v>6</v>
      </c>
      <c r="C73">
        <f t="shared" ca="1" si="9"/>
        <v>5</v>
      </c>
      <c r="D73">
        <f t="shared" ca="1" si="9"/>
        <v>6</v>
      </c>
      <c r="E73">
        <f t="shared" ca="1" si="9"/>
        <v>4</v>
      </c>
      <c r="F73">
        <f t="shared" ca="1" si="9"/>
        <v>5</v>
      </c>
      <c r="G73" s="15">
        <f t="shared" ca="1" si="10"/>
        <v>1</v>
      </c>
    </row>
    <row r="74" spans="1:7" x14ac:dyDescent="0.35">
      <c r="A74">
        <f t="shared" ca="1" si="9"/>
        <v>4</v>
      </c>
      <c r="B74">
        <f t="shared" ca="1" si="9"/>
        <v>6</v>
      </c>
      <c r="C74">
        <f t="shared" ca="1" si="9"/>
        <v>5</v>
      </c>
      <c r="D74">
        <f t="shared" ca="1" si="9"/>
        <v>1</v>
      </c>
      <c r="E74">
        <f t="shared" ca="1" si="9"/>
        <v>6</v>
      </c>
      <c r="F74">
        <f t="shared" ca="1" si="9"/>
        <v>5</v>
      </c>
      <c r="G74" s="15">
        <f t="shared" ca="1" si="10"/>
        <v>1</v>
      </c>
    </row>
    <row r="75" spans="1:7" x14ac:dyDescent="0.35">
      <c r="A75">
        <f t="shared" ca="1" si="9"/>
        <v>3</v>
      </c>
      <c r="B75">
        <f t="shared" ca="1" si="9"/>
        <v>4</v>
      </c>
      <c r="C75">
        <f t="shared" ca="1" si="9"/>
        <v>1</v>
      </c>
      <c r="D75">
        <f t="shared" ca="1" si="9"/>
        <v>6</v>
      </c>
      <c r="E75">
        <f t="shared" ca="1" si="9"/>
        <v>3</v>
      </c>
      <c r="F75">
        <f t="shared" ca="1" si="9"/>
        <v>1</v>
      </c>
      <c r="G75" s="15">
        <f t="shared" ca="1" si="10"/>
        <v>0</v>
      </c>
    </row>
    <row r="76" spans="1:7" x14ac:dyDescent="0.35">
      <c r="A76">
        <f t="shared" ca="1" si="9"/>
        <v>5</v>
      </c>
      <c r="B76">
        <f t="shared" ca="1" si="9"/>
        <v>3</v>
      </c>
      <c r="C76">
        <f t="shared" ca="1" si="9"/>
        <v>5</v>
      </c>
      <c r="D76">
        <f t="shared" ca="1" si="9"/>
        <v>6</v>
      </c>
      <c r="E76">
        <f t="shared" ca="1" si="9"/>
        <v>3</v>
      </c>
      <c r="F76">
        <f t="shared" ca="1" si="9"/>
        <v>3</v>
      </c>
      <c r="G76" s="15">
        <f t="shared" ca="1" si="10"/>
        <v>0</v>
      </c>
    </row>
    <row r="77" spans="1:7" x14ac:dyDescent="0.35">
      <c r="A77">
        <f t="shared" ca="1" si="9"/>
        <v>5</v>
      </c>
      <c r="B77">
        <f t="shared" ca="1" si="9"/>
        <v>4</v>
      </c>
      <c r="C77">
        <f t="shared" ca="1" si="9"/>
        <v>1</v>
      </c>
      <c r="D77">
        <f t="shared" ca="1" si="9"/>
        <v>2</v>
      </c>
      <c r="E77">
        <f t="shared" ca="1" si="9"/>
        <v>2</v>
      </c>
      <c r="F77">
        <f t="shared" ca="1" si="9"/>
        <v>2</v>
      </c>
      <c r="G77" s="15">
        <f t="shared" ca="1" si="10"/>
        <v>0</v>
      </c>
    </row>
    <row r="78" spans="1:7" x14ac:dyDescent="0.35">
      <c r="A78">
        <f t="shared" ca="1" si="9"/>
        <v>2</v>
      </c>
      <c r="B78">
        <f t="shared" ca="1" si="9"/>
        <v>6</v>
      </c>
      <c r="C78">
        <f t="shared" ca="1" si="9"/>
        <v>3</v>
      </c>
      <c r="D78">
        <f t="shared" ca="1" si="9"/>
        <v>3</v>
      </c>
      <c r="E78">
        <f t="shared" ca="1" si="9"/>
        <v>3</v>
      </c>
      <c r="F78">
        <f t="shared" ca="1" si="9"/>
        <v>6</v>
      </c>
      <c r="G78" s="15">
        <f t="shared" ca="1" si="10"/>
        <v>1</v>
      </c>
    </row>
    <row r="79" spans="1:7" x14ac:dyDescent="0.35">
      <c r="A79">
        <f t="shared" ca="1" si="9"/>
        <v>5</v>
      </c>
      <c r="B79">
        <f t="shared" ca="1" si="9"/>
        <v>1</v>
      </c>
      <c r="C79">
        <f t="shared" ca="1" si="9"/>
        <v>6</v>
      </c>
      <c r="D79">
        <f t="shared" ca="1" si="9"/>
        <v>4</v>
      </c>
      <c r="E79">
        <f t="shared" ca="1" si="9"/>
        <v>4</v>
      </c>
      <c r="F79">
        <f t="shared" ca="1" si="9"/>
        <v>2</v>
      </c>
      <c r="G79" s="15">
        <f t="shared" ca="1" si="10"/>
        <v>1</v>
      </c>
    </row>
    <row r="80" spans="1:7" x14ac:dyDescent="0.35">
      <c r="A80">
        <f t="shared" ca="1" si="9"/>
        <v>6</v>
      </c>
      <c r="B80">
        <f t="shared" ca="1" si="9"/>
        <v>6</v>
      </c>
      <c r="C80">
        <f t="shared" ca="1" si="9"/>
        <v>4</v>
      </c>
      <c r="D80">
        <f t="shared" ca="1" si="9"/>
        <v>3</v>
      </c>
      <c r="E80">
        <f t="shared" ca="1" si="9"/>
        <v>1</v>
      </c>
      <c r="F80">
        <f t="shared" ca="1" si="9"/>
        <v>6</v>
      </c>
      <c r="G80" s="15">
        <f t="shared" ca="1" si="10"/>
        <v>2</v>
      </c>
    </row>
    <row r="81" spans="1:7" x14ac:dyDescent="0.35">
      <c r="A81">
        <f t="shared" ca="1" si="9"/>
        <v>6</v>
      </c>
      <c r="B81">
        <f t="shared" ca="1" si="9"/>
        <v>6</v>
      </c>
      <c r="C81">
        <f t="shared" ca="1" si="9"/>
        <v>5</v>
      </c>
      <c r="D81">
        <f t="shared" ca="1" si="9"/>
        <v>3</v>
      </c>
      <c r="E81">
        <f t="shared" ca="1" si="9"/>
        <v>1</v>
      </c>
      <c r="F81">
        <f t="shared" ca="1" si="9"/>
        <v>6</v>
      </c>
      <c r="G81" s="15">
        <f t="shared" ca="1" si="10"/>
        <v>2</v>
      </c>
    </row>
    <row r="82" spans="1:7" x14ac:dyDescent="0.35">
      <c r="A82">
        <f t="shared" ca="1" si="9"/>
        <v>2</v>
      </c>
      <c r="B82">
        <f t="shared" ca="1" si="9"/>
        <v>6</v>
      </c>
      <c r="C82">
        <f t="shared" ca="1" si="9"/>
        <v>5</v>
      </c>
      <c r="D82">
        <f t="shared" ca="1" si="9"/>
        <v>2</v>
      </c>
      <c r="E82">
        <f t="shared" ca="1" si="9"/>
        <v>4</v>
      </c>
      <c r="F82">
        <f t="shared" ca="1" si="9"/>
        <v>1</v>
      </c>
      <c r="G82" s="15">
        <f t="shared" ca="1" si="10"/>
        <v>1</v>
      </c>
    </row>
    <row r="83" spans="1:7" x14ac:dyDescent="0.35">
      <c r="A83">
        <f t="shared" ca="1" si="9"/>
        <v>4</v>
      </c>
      <c r="B83">
        <f t="shared" ca="1" si="9"/>
        <v>4</v>
      </c>
      <c r="C83">
        <f t="shared" ca="1" si="9"/>
        <v>5</v>
      </c>
      <c r="D83">
        <f t="shared" ca="1" si="9"/>
        <v>2</v>
      </c>
      <c r="E83">
        <f t="shared" ca="1" si="9"/>
        <v>3</v>
      </c>
      <c r="F83">
        <f t="shared" ca="1" si="9"/>
        <v>2</v>
      </c>
      <c r="G83" s="15">
        <f t="shared" ca="1" si="10"/>
        <v>0</v>
      </c>
    </row>
    <row r="84" spans="1:7" x14ac:dyDescent="0.35">
      <c r="A84">
        <f t="shared" ca="1" si="9"/>
        <v>5</v>
      </c>
      <c r="B84">
        <f t="shared" ca="1" si="9"/>
        <v>6</v>
      </c>
      <c r="C84">
        <f t="shared" ca="1" si="9"/>
        <v>2</v>
      </c>
      <c r="D84">
        <f t="shared" ca="1" si="9"/>
        <v>3</v>
      </c>
      <c r="E84">
        <f t="shared" ca="1" si="9"/>
        <v>6</v>
      </c>
      <c r="F84">
        <f t="shared" ca="1" si="9"/>
        <v>2</v>
      </c>
      <c r="G84" s="15">
        <f t="shared" ca="1" si="10"/>
        <v>1</v>
      </c>
    </row>
    <row r="85" spans="1:7" x14ac:dyDescent="0.35">
      <c r="A85">
        <f t="shared" ca="1" si="9"/>
        <v>5</v>
      </c>
      <c r="B85">
        <f t="shared" ca="1" si="9"/>
        <v>1</v>
      </c>
      <c r="C85">
        <f t="shared" ca="1" si="9"/>
        <v>4</v>
      </c>
      <c r="D85">
        <f t="shared" ca="1" si="9"/>
        <v>4</v>
      </c>
      <c r="E85">
        <f t="shared" ca="1" si="9"/>
        <v>5</v>
      </c>
      <c r="F85">
        <f t="shared" ca="1" si="9"/>
        <v>4</v>
      </c>
      <c r="G85" s="15">
        <f t="shared" ca="1" si="10"/>
        <v>0</v>
      </c>
    </row>
    <row r="86" spans="1:7" x14ac:dyDescent="0.35">
      <c r="A86">
        <f t="shared" ref="A86:F101" ca="1" si="11">RANDBETWEEN(1,6)</f>
        <v>5</v>
      </c>
      <c r="B86">
        <f t="shared" ca="1" si="11"/>
        <v>6</v>
      </c>
      <c r="C86">
        <f t="shared" ca="1" si="11"/>
        <v>6</v>
      </c>
      <c r="D86">
        <f t="shared" ca="1" si="11"/>
        <v>5</v>
      </c>
      <c r="E86">
        <f t="shared" ca="1" si="11"/>
        <v>4</v>
      </c>
      <c r="F86">
        <f t="shared" ca="1" si="11"/>
        <v>5</v>
      </c>
      <c r="G86" s="15">
        <f t="shared" ca="1" si="10"/>
        <v>2</v>
      </c>
    </row>
    <row r="87" spans="1:7" x14ac:dyDescent="0.35">
      <c r="A87">
        <f t="shared" ca="1" si="11"/>
        <v>4</v>
      </c>
      <c r="B87">
        <f t="shared" ca="1" si="11"/>
        <v>5</v>
      </c>
      <c r="C87">
        <f t="shared" ca="1" si="11"/>
        <v>2</v>
      </c>
      <c r="D87">
        <f t="shared" ca="1" si="11"/>
        <v>2</v>
      </c>
      <c r="E87">
        <f t="shared" ca="1" si="11"/>
        <v>5</v>
      </c>
      <c r="F87">
        <f t="shared" ca="1" si="11"/>
        <v>3</v>
      </c>
      <c r="G87" s="15">
        <f t="shared" ca="1" si="10"/>
        <v>0</v>
      </c>
    </row>
    <row r="88" spans="1:7" x14ac:dyDescent="0.35">
      <c r="A88">
        <f t="shared" ca="1" si="11"/>
        <v>6</v>
      </c>
      <c r="B88">
        <f t="shared" ca="1" si="11"/>
        <v>1</v>
      </c>
      <c r="C88">
        <f t="shared" ca="1" si="11"/>
        <v>4</v>
      </c>
      <c r="D88">
        <f t="shared" ca="1" si="11"/>
        <v>3</v>
      </c>
      <c r="E88">
        <f t="shared" ca="1" si="11"/>
        <v>6</v>
      </c>
      <c r="F88">
        <f t="shared" ca="1" si="11"/>
        <v>6</v>
      </c>
      <c r="G88" s="15">
        <f t="shared" ca="1" si="10"/>
        <v>1</v>
      </c>
    </row>
    <row r="89" spans="1:7" x14ac:dyDescent="0.35">
      <c r="A89">
        <f t="shared" ca="1" si="11"/>
        <v>3</v>
      </c>
      <c r="B89">
        <f t="shared" ca="1" si="11"/>
        <v>2</v>
      </c>
      <c r="C89">
        <f t="shared" ca="1" si="11"/>
        <v>2</v>
      </c>
      <c r="D89">
        <f t="shared" ca="1" si="11"/>
        <v>4</v>
      </c>
      <c r="E89">
        <f t="shared" ca="1" si="11"/>
        <v>4</v>
      </c>
      <c r="F89">
        <f t="shared" ca="1" si="11"/>
        <v>6</v>
      </c>
      <c r="G89" s="15">
        <f t="shared" ca="1" si="10"/>
        <v>0</v>
      </c>
    </row>
    <row r="90" spans="1:7" x14ac:dyDescent="0.35">
      <c r="A90">
        <f t="shared" ca="1" si="11"/>
        <v>5</v>
      </c>
      <c r="B90">
        <f t="shared" ca="1" si="11"/>
        <v>4</v>
      </c>
      <c r="C90">
        <f t="shared" ca="1" si="11"/>
        <v>2</v>
      </c>
      <c r="D90">
        <f t="shared" ca="1" si="11"/>
        <v>5</v>
      </c>
      <c r="E90">
        <f t="shared" ca="1" si="11"/>
        <v>1</v>
      </c>
      <c r="F90">
        <f t="shared" ca="1" si="11"/>
        <v>6</v>
      </c>
      <c r="G90" s="15">
        <f t="shared" ca="1" si="10"/>
        <v>0</v>
      </c>
    </row>
    <row r="91" spans="1:7" x14ac:dyDescent="0.35">
      <c r="A91">
        <f t="shared" ca="1" si="11"/>
        <v>1</v>
      </c>
      <c r="B91">
        <f t="shared" ca="1" si="11"/>
        <v>5</v>
      </c>
      <c r="C91">
        <f t="shared" ca="1" si="11"/>
        <v>3</v>
      </c>
      <c r="D91">
        <f t="shared" ca="1" si="11"/>
        <v>4</v>
      </c>
      <c r="E91">
        <f t="shared" ca="1" si="11"/>
        <v>5</v>
      </c>
      <c r="F91">
        <f t="shared" ca="1" si="11"/>
        <v>5</v>
      </c>
      <c r="G91" s="15">
        <f t="shared" ca="1" si="10"/>
        <v>0</v>
      </c>
    </row>
    <row r="92" spans="1:7" x14ac:dyDescent="0.35">
      <c r="A92">
        <f t="shared" ca="1" si="11"/>
        <v>5</v>
      </c>
      <c r="B92">
        <f t="shared" ca="1" si="11"/>
        <v>5</v>
      </c>
      <c r="C92">
        <f t="shared" ca="1" si="11"/>
        <v>3</v>
      </c>
      <c r="D92">
        <f t="shared" ca="1" si="11"/>
        <v>5</v>
      </c>
      <c r="E92">
        <f t="shared" ca="1" si="11"/>
        <v>4</v>
      </c>
      <c r="F92">
        <f t="shared" ca="1" si="11"/>
        <v>6</v>
      </c>
      <c r="G92" s="15">
        <f t="shared" ca="1" si="10"/>
        <v>0</v>
      </c>
    </row>
    <row r="93" spans="1:7" x14ac:dyDescent="0.35">
      <c r="A93">
        <f t="shared" ca="1" si="11"/>
        <v>2</v>
      </c>
      <c r="B93">
        <f t="shared" ca="1" si="11"/>
        <v>3</v>
      </c>
      <c r="C93">
        <f t="shared" ca="1" si="11"/>
        <v>2</v>
      </c>
      <c r="D93">
        <f t="shared" ca="1" si="11"/>
        <v>4</v>
      </c>
      <c r="E93">
        <f t="shared" ca="1" si="11"/>
        <v>2</v>
      </c>
      <c r="F93">
        <f t="shared" ca="1" si="11"/>
        <v>1</v>
      </c>
      <c r="G93" s="15">
        <f t="shared" ca="1" si="10"/>
        <v>0</v>
      </c>
    </row>
    <row r="94" spans="1:7" x14ac:dyDescent="0.35">
      <c r="A94">
        <f t="shared" ca="1" si="11"/>
        <v>5</v>
      </c>
      <c r="B94">
        <f t="shared" ca="1" si="11"/>
        <v>4</v>
      </c>
      <c r="C94">
        <f t="shared" ca="1" si="11"/>
        <v>3</v>
      </c>
      <c r="D94">
        <f t="shared" ca="1" si="11"/>
        <v>6</v>
      </c>
      <c r="E94">
        <f t="shared" ca="1" si="11"/>
        <v>3</v>
      </c>
      <c r="F94">
        <f t="shared" ca="1" si="11"/>
        <v>1</v>
      </c>
      <c r="G94" s="15">
        <f t="shared" ca="1" si="10"/>
        <v>0</v>
      </c>
    </row>
    <row r="95" spans="1:7" x14ac:dyDescent="0.35">
      <c r="A95">
        <f t="shared" ca="1" si="11"/>
        <v>4</v>
      </c>
      <c r="B95">
        <f t="shared" ca="1" si="11"/>
        <v>2</v>
      </c>
      <c r="C95">
        <f t="shared" ca="1" si="11"/>
        <v>2</v>
      </c>
      <c r="D95">
        <f t="shared" ca="1" si="11"/>
        <v>2</v>
      </c>
      <c r="E95">
        <f t="shared" ca="1" si="11"/>
        <v>3</v>
      </c>
      <c r="F95">
        <f t="shared" ca="1" si="11"/>
        <v>1</v>
      </c>
      <c r="G95" s="15">
        <f t="shared" ca="1" si="10"/>
        <v>0</v>
      </c>
    </row>
    <row r="96" spans="1:7" x14ac:dyDescent="0.35">
      <c r="A96">
        <f t="shared" ca="1" si="11"/>
        <v>6</v>
      </c>
      <c r="B96">
        <f t="shared" ca="1" si="11"/>
        <v>5</v>
      </c>
      <c r="C96">
        <f t="shared" ca="1" si="11"/>
        <v>1</v>
      </c>
      <c r="D96">
        <f t="shared" ca="1" si="11"/>
        <v>1</v>
      </c>
      <c r="E96">
        <f t="shared" ca="1" si="11"/>
        <v>5</v>
      </c>
      <c r="F96">
        <f t="shared" ca="1" si="11"/>
        <v>3</v>
      </c>
      <c r="G96" s="15">
        <f t="shared" ca="1" si="10"/>
        <v>1</v>
      </c>
    </row>
    <row r="97" spans="1:7" x14ac:dyDescent="0.35">
      <c r="A97">
        <f t="shared" ca="1" si="11"/>
        <v>3</v>
      </c>
      <c r="B97">
        <f t="shared" ca="1" si="11"/>
        <v>5</v>
      </c>
      <c r="C97">
        <f t="shared" ca="1" si="11"/>
        <v>1</v>
      </c>
      <c r="D97">
        <f t="shared" ca="1" si="11"/>
        <v>2</v>
      </c>
      <c r="E97">
        <f t="shared" ca="1" si="11"/>
        <v>6</v>
      </c>
      <c r="F97">
        <f t="shared" ca="1" si="11"/>
        <v>4</v>
      </c>
      <c r="G97" s="15">
        <f t="shared" ca="1" si="10"/>
        <v>0</v>
      </c>
    </row>
    <row r="98" spans="1:7" x14ac:dyDescent="0.35">
      <c r="A98">
        <f t="shared" ca="1" si="11"/>
        <v>5</v>
      </c>
      <c r="B98">
        <f t="shared" ca="1" si="11"/>
        <v>1</v>
      </c>
      <c r="C98">
        <f t="shared" ca="1" si="11"/>
        <v>2</v>
      </c>
      <c r="D98">
        <f t="shared" ca="1" si="11"/>
        <v>2</v>
      </c>
      <c r="E98">
        <f t="shared" ca="1" si="11"/>
        <v>1</v>
      </c>
      <c r="F98">
        <f t="shared" ca="1" si="11"/>
        <v>1</v>
      </c>
      <c r="G98" s="15">
        <f t="shared" ca="1" si="10"/>
        <v>0</v>
      </c>
    </row>
    <row r="99" spans="1:7" x14ac:dyDescent="0.35">
      <c r="A99">
        <f t="shared" ca="1" si="11"/>
        <v>6</v>
      </c>
      <c r="B99">
        <f t="shared" ca="1" si="11"/>
        <v>3</v>
      </c>
      <c r="C99">
        <f t="shared" ca="1" si="11"/>
        <v>1</v>
      </c>
      <c r="D99">
        <f t="shared" ca="1" si="11"/>
        <v>1</v>
      </c>
      <c r="E99">
        <f t="shared" ca="1" si="11"/>
        <v>6</v>
      </c>
      <c r="F99">
        <f t="shared" ca="1" si="11"/>
        <v>6</v>
      </c>
      <c r="G99" s="15">
        <f t="shared" ca="1" si="10"/>
        <v>1</v>
      </c>
    </row>
    <row r="100" spans="1:7" x14ac:dyDescent="0.35">
      <c r="A100">
        <f t="shared" ca="1" si="11"/>
        <v>6</v>
      </c>
      <c r="B100">
        <f t="shared" ca="1" si="11"/>
        <v>6</v>
      </c>
      <c r="C100">
        <f t="shared" ca="1" si="11"/>
        <v>3</v>
      </c>
      <c r="D100">
        <f t="shared" ca="1" si="11"/>
        <v>5</v>
      </c>
      <c r="E100">
        <f t="shared" ca="1" si="11"/>
        <v>6</v>
      </c>
      <c r="F100">
        <f t="shared" ca="1" si="11"/>
        <v>4</v>
      </c>
      <c r="G100" s="15">
        <f t="shared" ca="1" si="10"/>
        <v>2</v>
      </c>
    </row>
    <row r="101" spans="1:7" x14ac:dyDescent="0.35">
      <c r="A101">
        <f t="shared" ca="1" si="11"/>
        <v>2</v>
      </c>
      <c r="B101">
        <f t="shared" ca="1" si="11"/>
        <v>6</v>
      </c>
      <c r="C101">
        <f t="shared" ca="1" si="11"/>
        <v>1</v>
      </c>
      <c r="D101">
        <f t="shared" ca="1" si="11"/>
        <v>3</v>
      </c>
      <c r="E101">
        <f t="shared" ca="1" si="11"/>
        <v>6</v>
      </c>
      <c r="F101">
        <f t="shared" ca="1" si="11"/>
        <v>4</v>
      </c>
      <c r="G101" s="15">
        <f t="shared" ca="1" si="10"/>
        <v>1</v>
      </c>
    </row>
    <row r="102" spans="1:7" x14ac:dyDescent="0.35">
      <c r="A102">
        <f t="shared" ref="A102:F104" ca="1" si="12">RANDBETWEEN(1,6)</f>
        <v>2</v>
      </c>
      <c r="B102">
        <f t="shared" ca="1" si="12"/>
        <v>2</v>
      </c>
      <c r="C102">
        <f t="shared" ca="1" si="12"/>
        <v>6</v>
      </c>
      <c r="D102">
        <f t="shared" ca="1" si="12"/>
        <v>1</v>
      </c>
      <c r="E102">
        <f t="shared" ca="1" si="12"/>
        <v>1</v>
      </c>
      <c r="F102">
        <f t="shared" ca="1" si="12"/>
        <v>3</v>
      </c>
      <c r="G102" s="15">
        <f t="shared" ca="1" si="10"/>
        <v>1</v>
      </c>
    </row>
    <row r="103" spans="1:7" x14ac:dyDescent="0.35">
      <c r="A103">
        <f t="shared" ca="1" si="12"/>
        <v>4</v>
      </c>
      <c r="B103">
        <f t="shared" ca="1" si="12"/>
        <v>2</v>
      </c>
      <c r="C103">
        <f t="shared" ca="1" si="12"/>
        <v>3</v>
      </c>
      <c r="D103">
        <f t="shared" ca="1" si="12"/>
        <v>4</v>
      </c>
      <c r="E103">
        <f t="shared" ca="1" si="12"/>
        <v>1</v>
      </c>
      <c r="F103">
        <f t="shared" ca="1" si="12"/>
        <v>6</v>
      </c>
      <c r="G103" s="15">
        <f t="shared" ca="1" si="10"/>
        <v>0</v>
      </c>
    </row>
    <row r="104" spans="1:7" x14ac:dyDescent="0.35">
      <c r="A104">
        <f t="shared" ca="1" si="12"/>
        <v>5</v>
      </c>
      <c r="B104">
        <f t="shared" ca="1" si="12"/>
        <v>5</v>
      </c>
      <c r="C104">
        <f t="shared" ca="1" si="12"/>
        <v>5</v>
      </c>
      <c r="D104">
        <f t="shared" ca="1" si="12"/>
        <v>1</v>
      </c>
      <c r="E104">
        <f t="shared" ca="1" si="12"/>
        <v>5</v>
      </c>
      <c r="F104">
        <f t="shared" ca="1" si="12"/>
        <v>3</v>
      </c>
      <c r="G104" s="15">
        <f t="shared" ca="1" si="1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0"/>
  <sheetViews>
    <sheetView topLeftCell="C1" zoomScale="85" zoomScaleNormal="85" workbookViewId="0">
      <selection activeCell="H20" sqref="H20"/>
    </sheetView>
  </sheetViews>
  <sheetFormatPr defaultRowHeight="14.5" x14ac:dyDescent="0.35"/>
  <cols>
    <col min="3" max="3" width="15.6328125" bestFit="1" customWidth="1"/>
    <col min="4" max="4" width="40" bestFit="1" customWidth="1"/>
    <col min="5" max="5" width="38.90625" bestFit="1" customWidth="1"/>
    <col min="7" max="7" width="14" bestFit="1" customWidth="1"/>
    <col min="8" max="8" width="13.36328125" bestFit="1" customWidth="1"/>
  </cols>
  <sheetData>
    <row r="1" spans="3:8" x14ac:dyDescent="0.35">
      <c r="C1" s="2" t="s">
        <v>1</v>
      </c>
      <c r="D1" t="str">
        <f>$C1&amp;"_1"</f>
        <v>BINOMIAL_1</v>
      </c>
    </row>
    <row r="2" spans="3:8" x14ac:dyDescent="0.35">
      <c r="C2" t="s">
        <v>26</v>
      </c>
      <c r="D2" t="s">
        <v>28</v>
      </c>
      <c r="E2" t="s">
        <v>27</v>
      </c>
    </row>
    <row r="3" spans="3:8" x14ac:dyDescent="0.35">
      <c r="C3" t="s">
        <v>3</v>
      </c>
      <c r="D3">
        <v>20</v>
      </c>
      <c r="E3">
        <v>5</v>
      </c>
    </row>
    <row r="4" spans="3:8" x14ac:dyDescent="0.35">
      <c r="C4" t="s">
        <v>4</v>
      </c>
      <c r="D4">
        <v>1</v>
      </c>
      <c r="E4">
        <v>0</v>
      </c>
    </row>
    <row r="5" spans="3:8" x14ac:dyDescent="0.35">
      <c r="C5" s="2" t="s">
        <v>6</v>
      </c>
      <c r="D5" s="2" t="s">
        <v>5</v>
      </c>
      <c r="E5" s="2" t="s">
        <v>5</v>
      </c>
    </row>
    <row r="6" spans="3:8" x14ac:dyDescent="0.35">
      <c r="C6" s="4">
        <v>0</v>
      </c>
      <c r="D6" s="7">
        <f>_xlfn.BINOM.DIST(D$4,D$3,$C6,1)</f>
        <v>1</v>
      </c>
      <c r="E6" s="7">
        <f>_xlfn.BINOM.DIST(E$4,E$3,$C6,1)</f>
        <v>1</v>
      </c>
    </row>
    <row r="7" spans="3:8" x14ac:dyDescent="0.35">
      <c r="C7" s="5">
        <v>5.0000000000000001E-3</v>
      </c>
      <c r="D7" s="7">
        <f t="shared" ref="D7:E42" si="0">_xlfn.BINOM.DIST(D$4,D$3,$C7,1)</f>
        <v>0.99552610643287065</v>
      </c>
      <c r="E7" s="7">
        <f t="shared" si="0"/>
        <v>0.97524875312187498</v>
      </c>
    </row>
    <row r="8" spans="3:8" x14ac:dyDescent="0.35">
      <c r="C8" s="4">
        <v>0.01</v>
      </c>
      <c r="D8" s="7">
        <f t="shared" si="0"/>
        <v>0.98314066236434816</v>
      </c>
      <c r="E8" s="7">
        <f t="shared" si="0"/>
        <v>0.95099004990000002</v>
      </c>
    </row>
    <row r="9" spans="3:8" x14ac:dyDescent="0.35">
      <c r="C9" s="5">
        <v>1.4999999999999999E-2</v>
      </c>
      <c r="D9" s="7">
        <f t="shared" si="0"/>
        <v>0.96425412878276728</v>
      </c>
      <c r="E9" s="7">
        <f t="shared" si="0"/>
        <v>0.92721650236562503</v>
      </c>
      <c r="G9" s="8"/>
      <c r="H9" s="8"/>
    </row>
    <row r="10" spans="3:8" x14ac:dyDescent="0.35">
      <c r="C10" s="4">
        <v>0.02</v>
      </c>
      <c r="D10" s="7">
        <f t="shared" si="0"/>
        <v>0.94010102145105146</v>
      </c>
      <c r="E10" s="7">
        <f t="shared" si="0"/>
        <v>0.90392079680000004</v>
      </c>
      <c r="G10" t="s">
        <v>7</v>
      </c>
      <c r="H10" t="s">
        <v>8</v>
      </c>
    </row>
    <row r="11" spans="3:8" x14ac:dyDescent="0.35">
      <c r="C11" s="9">
        <v>2.5000000000000001E-2</v>
      </c>
      <c r="D11" s="8">
        <f t="shared" si="0"/>
        <v>0.91175828545966475</v>
      </c>
      <c r="E11" s="8">
        <f t="shared" si="0"/>
        <v>0.88109569335937499</v>
      </c>
      <c r="G11" s="8">
        <f>D11</f>
        <v>0.91175828545966475</v>
      </c>
      <c r="H11" s="8">
        <f>1-G11</f>
        <v>8.8241714540335248E-2</v>
      </c>
    </row>
    <row r="12" spans="3:8" x14ac:dyDescent="0.35">
      <c r="C12" s="4">
        <v>0.03</v>
      </c>
      <c r="D12" s="7">
        <f t="shared" si="0"/>
        <v>0.88016197772679705</v>
      </c>
      <c r="E12" s="7">
        <f t="shared" si="0"/>
        <v>0.85873402570000001</v>
      </c>
    </row>
    <row r="13" spans="3:8" x14ac:dyDescent="0.35">
      <c r="C13" s="5">
        <v>3.5000000000000003E-2</v>
      </c>
      <c r="D13" s="7">
        <f t="shared" si="0"/>
        <v>0.84612239763309993</v>
      </c>
      <c r="E13" s="7">
        <f t="shared" si="0"/>
        <v>0.83682870060312498</v>
      </c>
    </row>
    <row r="14" spans="3:8" x14ac:dyDescent="0.35">
      <c r="C14" s="4">
        <v>0.04</v>
      </c>
      <c r="D14" s="7">
        <f t="shared" si="0"/>
        <v>0.81033779544558071</v>
      </c>
      <c r="E14" s="7">
        <f t="shared" si="0"/>
        <v>0.81537269759999997</v>
      </c>
    </row>
    <row r="15" spans="3:8" x14ac:dyDescent="0.35">
      <c r="C15" s="5">
        <v>4.4999999999999998E-2</v>
      </c>
      <c r="D15" s="7">
        <f t="shared" si="0"/>
        <v>0.77340677837150462</v>
      </c>
      <c r="E15" s="7">
        <f t="shared" si="0"/>
        <v>0.794359068596875</v>
      </c>
    </row>
    <row r="16" spans="3:8" x14ac:dyDescent="0.35">
      <c r="C16" s="4">
        <v>0.05</v>
      </c>
      <c r="D16" s="7">
        <f t="shared" si="0"/>
        <v>0.73583952494384974</v>
      </c>
      <c r="E16" s="7">
        <f t="shared" si="0"/>
        <v>0.77378093749999999</v>
      </c>
    </row>
    <row r="17" spans="3:8" x14ac:dyDescent="0.35">
      <c r="C17" s="5">
        <v>5.5E-2</v>
      </c>
      <c r="D17" s="12">
        <f t="shared" si="0"/>
        <v>0.6980679099329945</v>
      </c>
      <c r="E17" s="12">
        <f t="shared" si="0"/>
        <v>0.75363149984062494</v>
      </c>
      <c r="F17" s="2"/>
      <c r="G17" s="8"/>
      <c r="H17" s="8"/>
    </row>
    <row r="18" spans="3:8" x14ac:dyDescent="0.35">
      <c r="C18" s="4">
        <v>0.06</v>
      </c>
      <c r="D18" s="7">
        <f t="shared" si="0"/>
        <v>0.66045463406524285</v>
      </c>
      <c r="E18" s="7">
        <f t="shared" si="0"/>
        <v>0.73390402239999997</v>
      </c>
    </row>
    <row r="19" spans="3:8" x14ac:dyDescent="0.35">
      <c r="C19" s="5">
        <v>6.5000000000000002E-2</v>
      </c>
      <c r="D19" s="7">
        <f t="shared" si="0"/>
        <v>0.62330144547009958</v>
      </c>
      <c r="E19" s="7">
        <f t="shared" si="0"/>
        <v>0.71459184283437505</v>
      </c>
    </row>
    <row r="20" spans="3:8" x14ac:dyDescent="0.35">
      <c r="C20" s="4">
        <v>7.0000000000000007E-2</v>
      </c>
      <c r="D20" s="7">
        <f t="shared" si="0"/>
        <v>0.58685653293961126</v>
      </c>
      <c r="E20" s="7">
        <f t="shared" si="0"/>
        <v>0.6956883693</v>
      </c>
    </row>
    <row r="21" spans="3:8" x14ac:dyDescent="0.35">
      <c r="C21" s="5">
        <v>7.4999999999999997E-2</v>
      </c>
      <c r="D21" s="7">
        <f t="shared" si="0"/>
        <v>0.55132116473134096</v>
      </c>
      <c r="E21" s="7">
        <f t="shared" si="0"/>
        <v>0.677187080078125</v>
      </c>
    </row>
    <row r="22" spans="3:8" x14ac:dyDescent="0.35">
      <c r="C22" s="4">
        <v>0.08</v>
      </c>
      <c r="D22" s="7">
        <f t="shared" si="0"/>
        <v>0.51685564075026891</v>
      </c>
      <c r="E22" s="7">
        <f t="shared" si="0"/>
        <v>0.65908152320000002</v>
      </c>
    </row>
    <row r="23" spans="3:8" x14ac:dyDescent="0.35">
      <c r="C23" s="5">
        <v>8.5000000000000006E-2</v>
      </c>
      <c r="D23" s="7">
        <f t="shared" si="0"/>
        <v>0.48358462047464368</v>
      </c>
      <c r="E23" s="7">
        <f t="shared" si="0"/>
        <v>0.64136531607187497</v>
      </c>
    </row>
    <row r="24" spans="3:8" x14ac:dyDescent="0.35">
      <c r="C24" s="4">
        <v>0.09</v>
      </c>
      <c r="D24" s="7">
        <f t="shared" si="0"/>
        <v>0.45160188391865541</v>
      </c>
      <c r="E24" s="7">
        <f t="shared" si="0"/>
        <v>0.62403214509999994</v>
      </c>
    </row>
    <row r="25" spans="3:8" x14ac:dyDescent="0.35">
      <c r="C25" s="5">
        <v>9.5000000000000001E-2</v>
      </c>
      <c r="D25" s="7">
        <f t="shared" si="0"/>
        <v>0.4209745782246922</v>
      </c>
      <c r="E25" s="7">
        <f t="shared" si="0"/>
        <v>0.60707576531562502</v>
      </c>
    </row>
    <row r="26" spans="3:8" x14ac:dyDescent="0.35">
      <c r="C26" s="6">
        <v>0.1</v>
      </c>
      <c r="D26" s="8">
        <f t="shared" si="0"/>
        <v>0.39174699812516767</v>
      </c>
      <c r="E26" s="8">
        <f t="shared" si="0"/>
        <v>0.59048999999999996</v>
      </c>
    </row>
    <row r="27" spans="3:8" x14ac:dyDescent="0.35">
      <c r="C27" s="5">
        <v>0.105</v>
      </c>
      <c r="D27" s="7">
        <f t="shared" si="0"/>
        <v>0.36394394448538281</v>
      </c>
      <c r="E27" s="7">
        <f t="shared" si="0"/>
        <v>0.57426874030937503</v>
      </c>
      <c r="F27" s="2"/>
      <c r="G27" s="8"/>
      <c r="H27" s="8"/>
    </row>
    <row r="28" spans="3:8" x14ac:dyDescent="0.35">
      <c r="C28" s="4">
        <v>0.11</v>
      </c>
      <c r="D28" s="7">
        <f t="shared" si="0"/>
        <v>0.33757370141277832</v>
      </c>
      <c r="E28" s="7">
        <f t="shared" si="0"/>
        <v>0.55840594489999995</v>
      </c>
    </row>
    <row r="29" spans="3:8" x14ac:dyDescent="0.35">
      <c r="C29" s="5">
        <v>0.115</v>
      </c>
      <c r="D29" s="7">
        <f t="shared" si="0"/>
        <v>0.31263066897385361</v>
      </c>
      <c r="E29" s="7">
        <f t="shared" si="0"/>
        <v>0.54289563955312503</v>
      </c>
    </row>
    <row r="30" spans="3:8" x14ac:dyDescent="0.35">
      <c r="C30" s="4">
        <v>0.12</v>
      </c>
      <c r="D30" s="7">
        <f t="shared" si="0"/>
        <v>0.28909768537870656</v>
      </c>
      <c r="E30" s="7">
        <f t="shared" si="0"/>
        <v>0.52773191679999998</v>
      </c>
    </row>
    <row r="31" spans="3:8" x14ac:dyDescent="0.35">
      <c r="C31" s="5">
        <v>0.125</v>
      </c>
      <c r="D31" s="7">
        <f t="shared" si="0"/>
        <v>0.26694806955658806</v>
      </c>
      <c r="E31" s="7">
        <f t="shared" si="0"/>
        <v>0.512908935546875</v>
      </c>
    </row>
    <row r="32" spans="3:8" x14ac:dyDescent="0.35">
      <c r="C32" s="4">
        <v>0.13</v>
      </c>
      <c r="D32" s="7">
        <f t="shared" si="0"/>
        <v>0.24614741233712381</v>
      </c>
      <c r="E32" s="7">
        <f t="shared" si="0"/>
        <v>0.49842092069999999</v>
      </c>
      <c r="G32" s="8"/>
      <c r="H32" s="8"/>
    </row>
    <row r="33" spans="3:7" x14ac:dyDescent="0.35">
      <c r="C33" s="5">
        <v>0.13500000000000001</v>
      </c>
      <c r="D33" s="7">
        <f t="shared" si="0"/>
        <v>0.22665514195505643</v>
      </c>
      <c r="E33" s="7">
        <f t="shared" si="0"/>
        <v>0.48426216279062501</v>
      </c>
    </row>
    <row r="34" spans="3:7" x14ac:dyDescent="0.35">
      <c r="C34" s="4">
        <v>0.14000000000000001</v>
      </c>
      <c r="D34" s="7">
        <f t="shared" si="0"/>
        <v>0.20842588729663608</v>
      </c>
      <c r="E34" s="7">
        <f t="shared" si="0"/>
        <v>0.47042701759999994</v>
      </c>
    </row>
    <row r="35" spans="3:7" x14ac:dyDescent="0.35">
      <c r="C35" s="5">
        <v>0.14499999999999999</v>
      </c>
      <c r="D35" s="7">
        <f t="shared" si="0"/>
        <v>0.19141066018916938</v>
      </c>
      <c r="E35" s="7">
        <f t="shared" si="0"/>
        <v>0.45690990578437501</v>
      </c>
    </row>
    <row r="36" spans="3:7" x14ac:dyDescent="0.35">
      <c r="C36" s="4">
        <v>0.15</v>
      </c>
      <c r="D36" s="7">
        <f t="shared" si="0"/>
        <v>0.17555787608868267</v>
      </c>
      <c r="E36" s="7">
        <f t="shared" si="0"/>
        <v>0.44370531250000006</v>
      </c>
    </row>
    <row r="37" spans="3:7" x14ac:dyDescent="0.35">
      <c r="C37" s="5">
        <v>0.155</v>
      </c>
      <c r="D37" s="7">
        <f t="shared" si="0"/>
        <v>0.16081423073192755</v>
      </c>
      <c r="E37" s="7">
        <f t="shared" si="0"/>
        <v>0.43080778702812506</v>
      </c>
    </row>
    <row r="38" spans="3:7" x14ac:dyDescent="0.35">
      <c r="C38" s="4">
        <v>0.16</v>
      </c>
      <c r="D38" s="7">
        <f t="shared" si="0"/>
        <v>0.14712544867661181</v>
      </c>
      <c r="E38" s="7">
        <f t="shared" si="0"/>
        <v>0.41821194239999998</v>
      </c>
    </row>
    <row r="39" spans="3:7" x14ac:dyDescent="0.35">
      <c r="C39" s="5">
        <v>0.16500000000000001</v>
      </c>
      <c r="D39" s="7">
        <f t="shared" si="0"/>
        <v>0.13443691814708691</v>
      </c>
      <c r="E39" s="7">
        <f t="shared" si="0"/>
        <v>0.40591245502187495</v>
      </c>
      <c r="G39" s="10"/>
    </row>
    <row r="40" spans="3:7" x14ac:dyDescent="0.35">
      <c r="C40" s="4">
        <v>0.17</v>
      </c>
      <c r="D40" s="7">
        <f t="shared" si="0"/>
        <v>0.12269422522175648</v>
      </c>
      <c r="E40" s="7">
        <f t="shared" si="0"/>
        <v>0.39390406429999997</v>
      </c>
    </row>
    <row r="41" spans="3:7" x14ac:dyDescent="0.35">
      <c r="C41" s="5">
        <v>0.17499999999999999</v>
      </c>
      <c r="D41" s="7">
        <f t="shared" si="0"/>
        <v>0.11184359913384535</v>
      </c>
      <c r="E41" s="7">
        <f t="shared" si="0"/>
        <v>0.38218157226562505</v>
      </c>
    </row>
    <row r="42" spans="3:7" x14ac:dyDescent="0.35">
      <c r="C42" s="4">
        <v>0.18</v>
      </c>
      <c r="D42" s="7">
        <f t="shared" si="0"/>
        <v>0.10183227930017069</v>
      </c>
      <c r="E42" s="7">
        <f t="shared" si="0"/>
        <v>0.37073984320000003</v>
      </c>
    </row>
    <row r="43" spans="3:7" x14ac:dyDescent="0.35">
      <c r="C43" s="4"/>
      <c r="D43" s="7"/>
    </row>
    <row r="44" spans="3:7" x14ac:dyDescent="0.35">
      <c r="C44" s="5"/>
      <c r="D44" s="7"/>
    </row>
    <row r="45" spans="3:7" x14ac:dyDescent="0.35">
      <c r="C45" s="4"/>
      <c r="D45" s="7"/>
    </row>
    <row r="46" spans="3:7" x14ac:dyDescent="0.35">
      <c r="C46" s="5"/>
      <c r="D46" s="7"/>
    </row>
    <row r="47" spans="3:7" x14ac:dyDescent="0.35">
      <c r="C47" s="4"/>
      <c r="D47" s="7"/>
    </row>
    <row r="48" spans="3:7" x14ac:dyDescent="0.35">
      <c r="C48" s="4"/>
      <c r="D48" s="7"/>
    </row>
    <row r="49" spans="3:4" x14ac:dyDescent="0.35">
      <c r="C49" s="5"/>
      <c r="D49" s="7"/>
    </row>
    <row r="50" spans="3:4" x14ac:dyDescent="0.35">
      <c r="C50" s="4"/>
      <c r="D50" s="7"/>
    </row>
    <row r="51" spans="3:4" x14ac:dyDescent="0.35">
      <c r="C51" s="4"/>
      <c r="D51" s="7"/>
    </row>
    <row r="52" spans="3:4" x14ac:dyDescent="0.35">
      <c r="C52" s="4"/>
      <c r="D52" s="7"/>
    </row>
    <row r="53" spans="3:4" x14ac:dyDescent="0.35">
      <c r="C53" s="5"/>
      <c r="D53" s="7"/>
    </row>
    <row r="54" spans="3:4" x14ac:dyDescent="0.35">
      <c r="C54" s="4"/>
      <c r="D54" s="7"/>
    </row>
    <row r="55" spans="3:4" x14ac:dyDescent="0.35">
      <c r="C55" s="5"/>
      <c r="D55" s="7"/>
    </row>
    <row r="56" spans="3:4" x14ac:dyDescent="0.35">
      <c r="C56" s="4"/>
      <c r="D56" s="7"/>
    </row>
    <row r="57" spans="3:4" x14ac:dyDescent="0.35">
      <c r="C57" s="4"/>
      <c r="D57" s="7"/>
    </row>
    <row r="58" spans="3:4" x14ac:dyDescent="0.35">
      <c r="C58" s="5"/>
      <c r="D58" s="7"/>
    </row>
    <row r="59" spans="3:4" x14ac:dyDescent="0.35">
      <c r="C59" s="4"/>
      <c r="D59" s="7"/>
    </row>
    <row r="60" spans="3:4" x14ac:dyDescent="0.35">
      <c r="C60" s="4"/>
      <c r="D60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Sheet1_new</vt:lpstr>
      <vt:lpstr>n86,c12</vt:lpstr>
      <vt:lpstr>n50,c56789</vt:lpstr>
      <vt:lpstr>comp chips</vt:lpstr>
      <vt:lpstr>lot100, G2</vt:lpstr>
      <vt:lpstr>lot2043, G2</vt:lpstr>
      <vt:lpstr>Sheet2</vt:lpstr>
      <vt:lpstr>lot2043, G2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Dodit Setiadi</dc:creator>
  <cp:lastModifiedBy>Dodit Setiadi</cp:lastModifiedBy>
  <dcterms:created xsi:type="dcterms:W3CDTF">2024-05-02T04:12:38Z</dcterms:created>
  <dcterms:modified xsi:type="dcterms:W3CDTF">2024-05-20T04:46:18Z</dcterms:modified>
</cp:coreProperties>
</file>