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0250" yWindow="-20" windowWidth="10290" windowHeight="8130" tabRatio="708" activeTab="1"/>
  </bookViews>
  <sheets>
    <sheet name="Hakkında" sheetId="3" r:id="rId1"/>
    <sheet name="e okul Bilg Yapıştır" sheetId="4" r:id="rId2"/>
    <sheet name="ÖLÇEK KRİTERLERİ" sheetId="5" r:id="rId3"/>
    <sheet name="1.Sınav" sheetId="14" r:id="rId4"/>
    <sheet name="2.Sınav" sheetId="15" r:id="rId5"/>
    <sheet name="Dersiçi 123" sheetId="6" r:id="rId6"/>
    <sheet name="Proje" sheetId="10" r:id="rId7"/>
    <sheet name="Dersici-1" sheetId="7" r:id="rId8"/>
    <sheet name="Dersici-2" sheetId="8" r:id="rId9"/>
    <sheet name="Dersici-3" sheetId="9" r:id="rId10"/>
    <sheet name="Sonuç Rp" sheetId="11" r:id="rId11"/>
  </sheets>
  <definedNames>
    <definedName name="_xlnm.Print_Area" localSheetId="3">'1.Sınav'!$A$1:$N$50</definedName>
    <definedName name="_xlnm.Print_Area" localSheetId="4">'2.Sınav'!$A$1:$N$48</definedName>
    <definedName name="_xlnm.Print_Area" localSheetId="7">'Dersici-1'!$A$1:$N$50</definedName>
    <definedName name="_xlnm.Print_Area" localSheetId="8">'Dersici-2'!$A$1:$N$48</definedName>
    <definedName name="_xlnm.Print_Area" localSheetId="5">'Dersiçi 123'!$A$1:$AU$60</definedName>
    <definedName name="_xlnm.Print_Area" localSheetId="1">'e okul Bilg Yapıştır'!$A$1:$AJ$54</definedName>
  </definedNames>
  <calcPr calcId="125725"/>
</workbook>
</file>

<file path=xl/calcChain.xml><?xml version="1.0" encoding="utf-8"?>
<calcChain xmlns="http://schemas.openxmlformats.org/spreadsheetml/2006/main">
  <c r="M5" i="14"/>
  <c r="L5"/>
  <c r="K5"/>
  <c r="J5"/>
  <c r="I5"/>
  <c r="H5"/>
  <c r="G5"/>
  <c r="F5"/>
  <c r="E5"/>
  <c r="D5"/>
  <c r="N7" i="15"/>
  <c r="N8"/>
  <c r="G8" s="1"/>
  <c r="N9"/>
  <c r="J9" s="1"/>
  <c r="N10"/>
  <c r="N11"/>
  <c r="N12"/>
  <c r="L12" s="1"/>
  <c r="N13"/>
  <c r="F13" s="1"/>
  <c r="N14"/>
  <c r="N15"/>
  <c r="N16"/>
  <c r="K16" s="1"/>
  <c r="N17"/>
  <c r="M17" s="1"/>
  <c r="N18"/>
  <c r="N19"/>
  <c r="N20"/>
  <c r="H20" s="1"/>
  <c r="N21"/>
  <c r="I21" s="1"/>
  <c r="N22"/>
  <c r="N23"/>
  <c r="N24"/>
  <c r="L24" s="1"/>
  <c r="N25"/>
  <c r="F25" s="1"/>
  <c r="N26"/>
  <c r="M26" s="1"/>
  <c r="N27"/>
  <c r="N28"/>
  <c r="D28" s="1"/>
  <c r="N29"/>
  <c r="I29" s="1"/>
  <c r="N30"/>
  <c r="I30" s="1"/>
  <c r="N31"/>
  <c r="N32"/>
  <c r="J32" s="1"/>
  <c r="N33"/>
  <c r="F33" s="1"/>
  <c r="N34"/>
  <c r="F34" s="1"/>
  <c r="N35"/>
  <c r="N36"/>
  <c r="F36" s="1"/>
  <c r="N37"/>
  <c r="N38"/>
  <c r="L38" s="1"/>
  <c r="N39"/>
  <c r="N40"/>
  <c r="G40" s="1"/>
  <c r="N41"/>
  <c r="J41" s="1"/>
  <c r="N42"/>
  <c r="H42" s="1"/>
  <c r="N43"/>
  <c r="N44"/>
  <c r="L44" s="1"/>
  <c r="N45"/>
  <c r="F45" s="1"/>
  <c r="N6"/>
  <c r="N45" i="14"/>
  <c r="N7"/>
  <c r="N8"/>
  <c r="N9"/>
  <c r="N10"/>
  <c r="N11"/>
  <c r="N12"/>
  <c r="N13"/>
  <c r="N14"/>
  <c r="N15"/>
  <c r="N16"/>
  <c r="N17"/>
  <c r="N18"/>
  <c r="N19"/>
  <c r="N20"/>
  <c r="N21"/>
  <c r="N22"/>
  <c r="N23"/>
  <c r="N24"/>
  <c r="N25"/>
  <c r="J25" s="1"/>
  <c r="N26"/>
  <c r="N27"/>
  <c r="N28"/>
  <c r="G28" s="1"/>
  <c r="N29"/>
  <c r="F29" s="1"/>
  <c r="N30"/>
  <c r="N31"/>
  <c r="N32"/>
  <c r="G32" s="1"/>
  <c r="N33"/>
  <c r="N34"/>
  <c r="N35"/>
  <c r="N36"/>
  <c r="K36" s="1"/>
  <c r="N37"/>
  <c r="N38"/>
  <c r="N39"/>
  <c r="N40"/>
  <c r="J40" s="1"/>
  <c r="N41"/>
  <c r="F41" s="1"/>
  <c r="N42"/>
  <c r="N43"/>
  <c r="N44"/>
  <c r="G44" s="1"/>
  <c r="N6"/>
  <c r="F6" s="1"/>
  <c r="M48" i="15"/>
  <c r="M47"/>
  <c r="C45"/>
  <c r="B45"/>
  <c r="I44"/>
  <c r="H44"/>
  <c r="D44"/>
  <c r="C44"/>
  <c r="B44"/>
  <c r="M43"/>
  <c r="L43"/>
  <c r="K43"/>
  <c r="J43"/>
  <c r="I43"/>
  <c r="H43"/>
  <c r="G43"/>
  <c r="F43"/>
  <c r="E43"/>
  <c r="D43"/>
  <c r="C43"/>
  <c r="B43"/>
  <c r="M42"/>
  <c r="L42"/>
  <c r="J42"/>
  <c r="F42"/>
  <c r="E42"/>
  <c r="D42"/>
  <c r="C42"/>
  <c r="B42"/>
  <c r="M41"/>
  <c r="F41"/>
  <c r="C41"/>
  <c r="B41"/>
  <c r="L40"/>
  <c r="K40"/>
  <c r="D40"/>
  <c r="C40"/>
  <c r="B40"/>
  <c r="J39"/>
  <c r="M39"/>
  <c r="L39"/>
  <c r="K39"/>
  <c r="I39"/>
  <c r="H39"/>
  <c r="G39"/>
  <c r="F39"/>
  <c r="E39"/>
  <c r="D39"/>
  <c r="C39"/>
  <c r="B39"/>
  <c r="I38"/>
  <c r="F38"/>
  <c r="C38"/>
  <c r="B38"/>
  <c r="I37"/>
  <c r="F37"/>
  <c r="C37"/>
  <c r="B37"/>
  <c r="I36"/>
  <c r="L36"/>
  <c r="H36"/>
  <c r="G36"/>
  <c r="C36"/>
  <c r="B36"/>
  <c r="J35"/>
  <c r="M35"/>
  <c r="L35"/>
  <c r="K35"/>
  <c r="I35"/>
  <c r="H35"/>
  <c r="G35"/>
  <c r="F35"/>
  <c r="E35"/>
  <c r="D35"/>
  <c r="C35"/>
  <c r="B35"/>
  <c r="H34"/>
  <c r="L34"/>
  <c r="J34"/>
  <c r="I34"/>
  <c r="E34"/>
  <c r="D34"/>
  <c r="C34"/>
  <c r="B34"/>
  <c r="M33"/>
  <c r="J33"/>
  <c r="C33"/>
  <c r="B33"/>
  <c r="K32"/>
  <c r="G32"/>
  <c r="C32"/>
  <c r="B32"/>
  <c r="J31"/>
  <c r="M31"/>
  <c r="L31"/>
  <c r="K31"/>
  <c r="I31"/>
  <c r="H31"/>
  <c r="G31"/>
  <c r="F31"/>
  <c r="E31"/>
  <c r="D31"/>
  <c r="C31"/>
  <c r="B31"/>
  <c r="L30"/>
  <c r="F30"/>
  <c r="C30"/>
  <c r="B30"/>
  <c r="K29"/>
  <c r="F29"/>
  <c r="C29"/>
  <c r="B29"/>
  <c r="I28"/>
  <c r="L28"/>
  <c r="K28"/>
  <c r="H28"/>
  <c r="G28"/>
  <c r="F28"/>
  <c r="C28"/>
  <c r="B28"/>
  <c r="M27"/>
  <c r="L27"/>
  <c r="K27"/>
  <c r="J27"/>
  <c r="I27"/>
  <c r="H27"/>
  <c r="G27"/>
  <c r="F27"/>
  <c r="E27"/>
  <c r="D27"/>
  <c r="C27"/>
  <c r="B27"/>
  <c r="H26"/>
  <c r="L26"/>
  <c r="J26"/>
  <c r="I26"/>
  <c r="E26"/>
  <c r="D26"/>
  <c r="C26"/>
  <c r="B26"/>
  <c r="M25"/>
  <c r="J25"/>
  <c r="G25"/>
  <c r="C25"/>
  <c r="B25"/>
  <c r="J24"/>
  <c r="K24"/>
  <c r="G24"/>
  <c r="F24"/>
  <c r="C24"/>
  <c r="B24"/>
  <c r="M23"/>
  <c r="L23"/>
  <c r="K23"/>
  <c r="J23"/>
  <c r="I23"/>
  <c r="H23"/>
  <c r="G23"/>
  <c r="F23"/>
  <c r="E23"/>
  <c r="D23"/>
  <c r="C23"/>
  <c r="B23"/>
  <c r="L22"/>
  <c r="I22"/>
  <c r="F22"/>
  <c r="C22"/>
  <c r="B22"/>
  <c r="F21"/>
  <c r="C21"/>
  <c r="B21"/>
  <c r="L20"/>
  <c r="K20"/>
  <c r="J20"/>
  <c r="G20"/>
  <c r="F20"/>
  <c r="D20"/>
  <c r="C20"/>
  <c r="B20"/>
  <c r="J19"/>
  <c r="M19"/>
  <c r="L19"/>
  <c r="K19"/>
  <c r="I19"/>
  <c r="H19"/>
  <c r="G19"/>
  <c r="F19"/>
  <c r="E19"/>
  <c r="D19"/>
  <c r="C19"/>
  <c r="B19"/>
  <c r="H18"/>
  <c r="M18"/>
  <c r="L18"/>
  <c r="J18"/>
  <c r="I18"/>
  <c r="F18"/>
  <c r="E18"/>
  <c r="D18"/>
  <c r="C18"/>
  <c r="B18"/>
  <c r="J17"/>
  <c r="G17"/>
  <c r="F17"/>
  <c r="C17"/>
  <c r="B17"/>
  <c r="J16"/>
  <c r="L16"/>
  <c r="G16"/>
  <c r="F16"/>
  <c r="D16"/>
  <c r="C16"/>
  <c r="B16"/>
  <c r="M15"/>
  <c r="L15"/>
  <c r="K15"/>
  <c r="J15"/>
  <c r="I15"/>
  <c r="H15"/>
  <c r="G15"/>
  <c r="F15"/>
  <c r="E15"/>
  <c r="D15"/>
  <c r="C15"/>
  <c r="B15"/>
  <c r="L14"/>
  <c r="I14"/>
  <c r="F14"/>
  <c r="C14"/>
  <c r="B14"/>
  <c r="I13"/>
  <c r="C13"/>
  <c r="B13"/>
  <c r="I12"/>
  <c r="K12"/>
  <c r="J12"/>
  <c r="H12"/>
  <c r="F12"/>
  <c r="D12"/>
  <c r="C12"/>
  <c r="B12"/>
  <c r="M11"/>
  <c r="L11"/>
  <c r="K11"/>
  <c r="J11"/>
  <c r="I11"/>
  <c r="H11"/>
  <c r="G11"/>
  <c r="F11"/>
  <c r="E11"/>
  <c r="D11"/>
  <c r="C11"/>
  <c r="B11"/>
  <c r="H10"/>
  <c r="M10"/>
  <c r="L10"/>
  <c r="J10"/>
  <c r="I10"/>
  <c r="F10"/>
  <c r="E10"/>
  <c r="D10"/>
  <c r="C10"/>
  <c r="B10"/>
  <c r="M9"/>
  <c r="G9"/>
  <c r="F9"/>
  <c r="C9"/>
  <c r="B9"/>
  <c r="J8"/>
  <c r="L8"/>
  <c r="K8"/>
  <c r="F8"/>
  <c r="D8"/>
  <c r="C8"/>
  <c r="B8"/>
  <c r="J7"/>
  <c r="M7"/>
  <c r="L7"/>
  <c r="K7"/>
  <c r="I7"/>
  <c r="H7"/>
  <c r="G7"/>
  <c r="F7"/>
  <c r="E7"/>
  <c r="D7"/>
  <c r="C7"/>
  <c r="B7"/>
  <c r="M6"/>
  <c r="I6"/>
  <c r="C6"/>
  <c r="B6"/>
  <c r="M5"/>
  <c r="L5"/>
  <c r="K5"/>
  <c r="J5"/>
  <c r="I5"/>
  <c r="H5"/>
  <c r="G5"/>
  <c r="F5"/>
  <c r="E5"/>
  <c r="D5"/>
  <c r="A4"/>
  <c r="F3"/>
  <c r="A3"/>
  <c r="A2"/>
  <c r="A1"/>
  <c r="L49" i="14"/>
  <c r="L48"/>
  <c r="I45"/>
  <c r="F45"/>
  <c r="C45"/>
  <c r="B45"/>
  <c r="I44"/>
  <c r="J44"/>
  <c r="H44"/>
  <c r="D44"/>
  <c r="C44"/>
  <c r="B44"/>
  <c r="M43"/>
  <c r="L43"/>
  <c r="K43"/>
  <c r="J43"/>
  <c r="I43"/>
  <c r="H43"/>
  <c r="G43"/>
  <c r="F43"/>
  <c r="E43"/>
  <c r="D43"/>
  <c r="C43"/>
  <c r="B43"/>
  <c r="H42"/>
  <c r="M42"/>
  <c r="L42"/>
  <c r="J42"/>
  <c r="I42"/>
  <c r="F42"/>
  <c r="E42"/>
  <c r="D42"/>
  <c r="C42"/>
  <c r="B42"/>
  <c r="M41"/>
  <c r="C41"/>
  <c r="B41"/>
  <c r="G40"/>
  <c r="F40"/>
  <c r="C40"/>
  <c r="B40"/>
  <c r="J39"/>
  <c r="M39"/>
  <c r="L39"/>
  <c r="K39"/>
  <c r="I39"/>
  <c r="H39"/>
  <c r="G39"/>
  <c r="F39"/>
  <c r="E39"/>
  <c r="D39"/>
  <c r="C39"/>
  <c r="B39"/>
  <c r="L38"/>
  <c r="M38"/>
  <c r="I38"/>
  <c r="H38"/>
  <c r="F38"/>
  <c r="E38"/>
  <c r="C38"/>
  <c r="B38"/>
  <c r="I37"/>
  <c r="F37"/>
  <c r="C37"/>
  <c r="B37"/>
  <c r="I36"/>
  <c r="L36"/>
  <c r="H36"/>
  <c r="G36"/>
  <c r="C36"/>
  <c r="B36"/>
  <c r="M35"/>
  <c r="L35"/>
  <c r="K35"/>
  <c r="J35"/>
  <c r="I35"/>
  <c r="H35"/>
  <c r="G35"/>
  <c r="F35"/>
  <c r="E35"/>
  <c r="D35"/>
  <c r="C35"/>
  <c r="B35"/>
  <c r="H34"/>
  <c r="M34"/>
  <c r="L34"/>
  <c r="J34"/>
  <c r="I34"/>
  <c r="F34"/>
  <c r="E34"/>
  <c r="D34"/>
  <c r="C34"/>
  <c r="B34"/>
  <c r="M33"/>
  <c r="J33"/>
  <c r="F33"/>
  <c r="C33"/>
  <c r="B33"/>
  <c r="J32"/>
  <c r="K32"/>
  <c r="C32"/>
  <c r="B32"/>
  <c r="M31"/>
  <c r="L31"/>
  <c r="K31"/>
  <c r="J31"/>
  <c r="I31"/>
  <c r="H31"/>
  <c r="G31"/>
  <c r="F31"/>
  <c r="E31"/>
  <c r="D31"/>
  <c r="C31"/>
  <c r="B31"/>
  <c r="L30"/>
  <c r="M30"/>
  <c r="I30"/>
  <c r="H30"/>
  <c r="F30"/>
  <c r="E30"/>
  <c r="C30"/>
  <c r="B30"/>
  <c r="I29"/>
  <c r="C29"/>
  <c r="B29"/>
  <c r="I28"/>
  <c r="K28"/>
  <c r="J28"/>
  <c r="H28"/>
  <c r="F28"/>
  <c r="D28"/>
  <c r="C28"/>
  <c r="B28"/>
  <c r="M27"/>
  <c r="L27"/>
  <c r="K27"/>
  <c r="J27"/>
  <c r="I27"/>
  <c r="H27"/>
  <c r="G27"/>
  <c r="F27"/>
  <c r="E27"/>
  <c r="D27"/>
  <c r="C27"/>
  <c r="B27"/>
  <c r="H26"/>
  <c r="M26"/>
  <c r="L26"/>
  <c r="J26"/>
  <c r="I26"/>
  <c r="F26"/>
  <c r="E26"/>
  <c r="D26"/>
  <c r="C26"/>
  <c r="B26"/>
  <c r="M25"/>
  <c r="F25"/>
  <c r="C25"/>
  <c r="B25"/>
  <c r="J24"/>
  <c r="L24"/>
  <c r="K24"/>
  <c r="G24"/>
  <c r="D24"/>
  <c r="C24"/>
  <c r="B24"/>
  <c r="M23"/>
  <c r="L23"/>
  <c r="K23"/>
  <c r="J23"/>
  <c r="I23"/>
  <c r="H23"/>
  <c r="G23"/>
  <c r="F23"/>
  <c r="E23"/>
  <c r="D23"/>
  <c r="C23"/>
  <c r="B23"/>
  <c r="L22"/>
  <c r="M22"/>
  <c r="I22"/>
  <c r="F22"/>
  <c r="E22"/>
  <c r="C22"/>
  <c r="B22"/>
  <c r="I21"/>
  <c r="F21"/>
  <c r="C21"/>
  <c r="B21"/>
  <c r="I20"/>
  <c r="L20"/>
  <c r="K20"/>
  <c r="J20"/>
  <c r="H20"/>
  <c r="G20"/>
  <c r="F20"/>
  <c r="D20"/>
  <c r="C20"/>
  <c r="B20"/>
  <c r="M19"/>
  <c r="L19"/>
  <c r="K19"/>
  <c r="J19"/>
  <c r="I19"/>
  <c r="H19"/>
  <c r="G19"/>
  <c r="F19"/>
  <c r="E19"/>
  <c r="D19"/>
  <c r="C19"/>
  <c r="B19"/>
  <c r="H18"/>
  <c r="M18"/>
  <c r="L18"/>
  <c r="J18"/>
  <c r="I18"/>
  <c r="F18"/>
  <c r="E18"/>
  <c r="D18"/>
  <c r="C18"/>
  <c r="B18"/>
  <c r="M17"/>
  <c r="J17"/>
  <c r="G17"/>
  <c r="F17"/>
  <c r="C17"/>
  <c r="B17"/>
  <c r="J16"/>
  <c r="L16"/>
  <c r="K16"/>
  <c r="G16"/>
  <c r="F16"/>
  <c r="D16"/>
  <c r="C16"/>
  <c r="B16"/>
  <c r="M15"/>
  <c r="L15"/>
  <c r="K15"/>
  <c r="J15"/>
  <c r="I15"/>
  <c r="H15"/>
  <c r="G15"/>
  <c r="F15"/>
  <c r="E15"/>
  <c r="D15"/>
  <c r="C15"/>
  <c r="B15"/>
  <c r="D14"/>
  <c r="I14"/>
  <c r="C14"/>
  <c r="B14"/>
  <c r="J13"/>
  <c r="F13"/>
  <c r="C13"/>
  <c r="B13"/>
  <c r="I12"/>
  <c r="L12"/>
  <c r="K12"/>
  <c r="J12"/>
  <c r="H12"/>
  <c r="G12"/>
  <c r="F12"/>
  <c r="D12"/>
  <c r="C12"/>
  <c r="B12"/>
  <c r="M11"/>
  <c r="L11"/>
  <c r="K11"/>
  <c r="J11"/>
  <c r="I11"/>
  <c r="H11"/>
  <c r="G11"/>
  <c r="F11"/>
  <c r="E11"/>
  <c r="D11"/>
  <c r="C11"/>
  <c r="B11"/>
  <c r="H10"/>
  <c r="M10"/>
  <c r="L10"/>
  <c r="J10"/>
  <c r="I10"/>
  <c r="F10"/>
  <c r="E10"/>
  <c r="D10"/>
  <c r="C10"/>
  <c r="B10"/>
  <c r="E9"/>
  <c r="J9"/>
  <c r="G9"/>
  <c r="F9"/>
  <c r="C9"/>
  <c r="B9"/>
  <c r="M8"/>
  <c r="L8"/>
  <c r="K8"/>
  <c r="G8"/>
  <c r="F8"/>
  <c r="D8"/>
  <c r="C8"/>
  <c r="B8"/>
  <c r="M7"/>
  <c r="L7"/>
  <c r="K7"/>
  <c r="J7"/>
  <c r="I7"/>
  <c r="H7"/>
  <c r="G7"/>
  <c r="F7"/>
  <c r="E7"/>
  <c r="D7"/>
  <c r="C7"/>
  <c r="B7"/>
  <c r="C6"/>
  <c r="B6"/>
  <c r="A4"/>
  <c r="F3"/>
  <c r="A3"/>
  <c r="A2"/>
  <c r="A1"/>
  <c r="I45" i="15" l="1"/>
  <c r="G12"/>
  <c r="I20"/>
  <c r="D24"/>
  <c r="F26"/>
  <c r="J28"/>
  <c r="L32"/>
  <c r="M34"/>
  <c r="D36"/>
  <c r="F40"/>
  <c r="G41"/>
  <c r="I42"/>
  <c r="K44"/>
  <c r="J44"/>
  <c r="F32"/>
  <c r="G33"/>
  <c r="K36"/>
  <c r="G44"/>
  <c r="D32"/>
  <c r="J36"/>
  <c r="J40"/>
  <c r="F44"/>
  <c r="L28" i="14"/>
  <c r="J36"/>
  <c r="K40"/>
  <c r="F44"/>
  <c r="F36"/>
  <c r="J41"/>
  <c r="L44"/>
  <c r="D36"/>
  <c r="K44"/>
  <c r="L6"/>
  <c r="I6"/>
  <c r="J13" i="15"/>
  <c r="M14"/>
  <c r="M22"/>
  <c r="D6"/>
  <c r="L6"/>
  <c r="K6"/>
  <c r="I8"/>
  <c r="D9"/>
  <c r="L9"/>
  <c r="G10"/>
  <c r="E12"/>
  <c r="M12"/>
  <c r="H13"/>
  <c r="K14"/>
  <c r="I16"/>
  <c r="D17"/>
  <c r="L17"/>
  <c r="G18"/>
  <c r="E20"/>
  <c r="M20"/>
  <c r="H21"/>
  <c r="K22"/>
  <c r="I24"/>
  <c r="D25"/>
  <c r="L25"/>
  <c r="G26"/>
  <c r="E28"/>
  <c r="M28"/>
  <c r="H29"/>
  <c r="K30"/>
  <c r="I32"/>
  <c r="D33"/>
  <c r="L33"/>
  <c r="G34"/>
  <c r="E36"/>
  <c r="M36"/>
  <c r="H37"/>
  <c r="K38"/>
  <c r="I40"/>
  <c r="D41"/>
  <c r="L41"/>
  <c r="G42"/>
  <c r="E44"/>
  <c r="M44"/>
  <c r="H45"/>
  <c r="F6"/>
  <c r="K13"/>
  <c r="E6"/>
  <c r="E14"/>
  <c r="J6"/>
  <c r="H8"/>
  <c r="K9"/>
  <c r="G13"/>
  <c r="J14"/>
  <c r="H16"/>
  <c r="K17"/>
  <c r="G21"/>
  <c r="J22"/>
  <c r="H24"/>
  <c r="K25"/>
  <c r="G29"/>
  <c r="J30"/>
  <c r="H32"/>
  <c r="K33"/>
  <c r="G37"/>
  <c r="J38"/>
  <c r="H40"/>
  <c r="K41"/>
  <c r="G45"/>
  <c r="E13"/>
  <c r="H14"/>
  <c r="E21"/>
  <c r="M21"/>
  <c r="H22"/>
  <c r="I25"/>
  <c r="E29"/>
  <c r="M29"/>
  <c r="H30"/>
  <c r="I33"/>
  <c r="E37"/>
  <c r="M37"/>
  <c r="H38"/>
  <c r="I41"/>
  <c r="E45"/>
  <c r="M45"/>
  <c r="H6"/>
  <c r="I9"/>
  <c r="M13"/>
  <c r="I17"/>
  <c r="G6"/>
  <c r="E8"/>
  <c r="M8"/>
  <c r="H9"/>
  <c r="K10"/>
  <c r="D13"/>
  <c r="L13"/>
  <c r="G14"/>
  <c r="E16"/>
  <c r="M16"/>
  <c r="H17"/>
  <c r="K18"/>
  <c r="D21"/>
  <c r="L21"/>
  <c r="G22"/>
  <c r="E24"/>
  <c r="M24"/>
  <c r="H25"/>
  <c r="K26"/>
  <c r="D29"/>
  <c r="L29"/>
  <c r="G30"/>
  <c r="E32"/>
  <c r="M32"/>
  <c r="H33"/>
  <c r="K34"/>
  <c r="D37"/>
  <c r="L37"/>
  <c r="G38"/>
  <c r="E40"/>
  <c r="M40"/>
  <c r="H41"/>
  <c r="K42"/>
  <c r="D45"/>
  <c r="L45"/>
  <c r="K21"/>
  <c r="K37"/>
  <c r="K45"/>
  <c r="J21"/>
  <c r="E22"/>
  <c r="J29"/>
  <c r="E30"/>
  <c r="M30"/>
  <c r="J37"/>
  <c r="E38"/>
  <c r="M38"/>
  <c r="J45"/>
  <c r="E9"/>
  <c r="D14"/>
  <c r="E17"/>
  <c r="D22"/>
  <c r="E25"/>
  <c r="D30"/>
  <c r="E33"/>
  <c r="D38"/>
  <c r="E41"/>
  <c r="E6" i="14"/>
  <c r="E14"/>
  <c r="J21"/>
  <c r="J8"/>
  <c r="M9"/>
  <c r="I13"/>
  <c r="L14"/>
  <c r="K6"/>
  <c r="I8"/>
  <c r="D9"/>
  <c r="L9"/>
  <c r="G10"/>
  <c r="E12"/>
  <c r="M12"/>
  <c r="H13"/>
  <c r="K14"/>
  <c r="I16"/>
  <c r="D17"/>
  <c r="L17"/>
  <c r="G18"/>
  <c r="E20"/>
  <c r="M20"/>
  <c r="H21"/>
  <c r="K22"/>
  <c r="I24"/>
  <c r="D25"/>
  <c r="L25"/>
  <c r="G26"/>
  <c r="E28"/>
  <c r="M28"/>
  <c r="H29"/>
  <c r="K30"/>
  <c r="I32"/>
  <c r="D33"/>
  <c r="L33"/>
  <c r="G34"/>
  <c r="E36"/>
  <c r="M36"/>
  <c r="H37"/>
  <c r="K38"/>
  <c r="I40"/>
  <c r="D41"/>
  <c r="L41"/>
  <c r="G42"/>
  <c r="E44"/>
  <c r="M44"/>
  <c r="H45"/>
  <c r="J6"/>
  <c r="H8"/>
  <c r="K9"/>
  <c r="G13"/>
  <c r="J14"/>
  <c r="H16"/>
  <c r="K17"/>
  <c r="G21"/>
  <c r="J22"/>
  <c r="H24"/>
  <c r="K25"/>
  <c r="G29"/>
  <c r="J30"/>
  <c r="H32"/>
  <c r="K33"/>
  <c r="G37"/>
  <c r="J38"/>
  <c r="H40"/>
  <c r="K41"/>
  <c r="G45"/>
  <c r="H6"/>
  <c r="I17"/>
  <c r="E21"/>
  <c r="H22"/>
  <c r="F24"/>
  <c r="F32"/>
  <c r="I33"/>
  <c r="E37"/>
  <c r="M37"/>
  <c r="I41"/>
  <c r="E45"/>
  <c r="M45"/>
  <c r="I9"/>
  <c r="E13"/>
  <c r="M13"/>
  <c r="H14"/>
  <c r="M21"/>
  <c r="I25"/>
  <c r="E29"/>
  <c r="M29"/>
  <c r="G6"/>
  <c r="E8"/>
  <c r="H9"/>
  <c r="K10"/>
  <c r="D13"/>
  <c r="L13"/>
  <c r="G14"/>
  <c r="E16"/>
  <c r="M16"/>
  <c r="H17"/>
  <c r="K18"/>
  <c r="D21"/>
  <c r="L21"/>
  <c r="G22"/>
  <c r="E24"/>
  <c r="M24"/>
  <c r="H25"/>
  <c r="K26"/>
  <c r="D29"/>
  <c r="L29"/>
  <c r="G30"/>
  <c r="E32"/>
  <c r="M32"/>
  <c r="H33"/>
  <c r="K34"/>
  <c r="D37"/>
  <c r="L37"/>
  <c r="G38"/>
  <c r="E40"/>
  <c r="M40"/>
  <c r="H41"/>
  <c r="K42"/>
  <c r="D45"/>
  <c r="L45"/>
  <c r="K21"/>
  <c r="G25"/>
  <c r="K29"/>
  <c r="D32"/>
  <c r="L32"/>
  <c r="G33"/>
  <c r="K37"/>
  <c r="D40"/>
  <c r="L40"/>
  <c r="G41"/>
  <c r="K45"/>
  <c r="K13"/>
  <c r="J29"/>
  <c r="J37"/>
  <c r="J45"/>
  <c r="F14"/>
  <c r="M6"/>
  <c r="M14"/>
  <c r="D6"/>
  <c r="E17"/>
  <c r="D22"/>
  <c r="E25"/>
  <c r="D30"/>
  <c r="E33"/>
  <c r="D38"/>
  <c r="E41"/>
  <c r="B13" i="10"/>
  <c r="C13"/>
  <c r="D13"/>
  <c r="K13"/>
  <c r="L13"/>
  <c r="M13"/>
  <c r="N13"/>
  <c r="F13" s="1"/>
  <c r="B14"/>
  <c r="C14"/>
  <c r="J14"/>
  <c r="K14"/>
  <c r="N14"/>
  <c r="D14" s="1"/>
  <c r="B15"/>
  <c r="C15"/>
  <c r="N15"/>
  <c r="G15" s="1"/>
  <c r="B16"/>
  <c r="C16"/>
  <c r="N16"/>
  <c r="J16" s="1"/>
  <c r="B17"/>
  <c r="C17"/>
  <c r="K17"/>
  <c r="L17"/>
  <c r="M17"/>
  <c r="N17"/>
  <c r="J17" s="1"/>
  <c r="B18"/>
  <c r="C18"/>
  <c r="K18"/>
  <c r="L18"/>
  <c r="N18"/>
  <c r="H18" s="1"/>
  <c r="B19"/>
  <c r="C19"/>
  <c r="G19"/>
  <c r="N19"/>
  <c r="K19" s="1"/>
  <c r="B20"/>
  <c r="C20"/>
  <c r="N20"/>
  <c r="F20" s="1"/>
  <c r="B21"/>
  <c r="C21"/>
  <c r="D21"/>
  <c r="G21"/>
  <c r="I21"/>
  <c r="J21"/>
  <c r="K21"/>
  <c r="L21"/>
  <c r="M21"/>
  <c r="N21"/>
  <c r="F21" s="1"/>
  <c r="B22"/>
  <c r="C22"/>
  <c r="H22"/>
  <c r="J22"/>
  <c r="K22"/>
  <c r="N22"/>
  <c r="D22" s="1"/>
  <c r="B23"/>
  <c r="C23"/>
  <c r="N23"/>
  <c r="G23" s="1"/>
  <c r="B24"/>
  <c r="C24"/>
  <c r="I24"/>
  <c r="N24"/>
  <c r="J24" s="1"/>
  <c r="B25"/>
  <c r="C25"/>
  <c r="E25"/>
  <c r="G25"/>
  <c r="H25"/>
  <c r="I25"/>
  <c r="K25"/>
  <c r="L25"/>
  <c r="M25"/>
  <c r="N25"/>
  <c r="J25" s="1"/>
  <c r="B26"/>
  <c r="C26"/>
  <c r="D26"/>
  <c r="G26"/>
  <c r="L26"/>
  <c r="N26"/>
  <c r="H26" s="1"/>
  <c r="B27"/>
  <c r="C27"/>
  <c r="G27"/>
  <c r="J27"/>
  <c r="N27"/>
  <c r="K27" s="1"/>
  <c r="B28"/>
  <c r="C28"/>
  <c r="D28"/>
  <c r="J28"/>
  <c r="L28"/>
  <c r="M28"/>
  <c r="N28"/>
  <c r="F28" s="1"/>
  <c r="B29"/>
  <c r="C29"/>
  <c r="G29"/>
  <c r="H29"/>
  <c r="I29"/>
  <c r="J29"/>
  <c r="K29"/>
  <c r="L29"/>
  <c r="N29"/>
  <c r="F29" s="1"/>
  <c r="B30"/>
  <c r="C30"/>
  <c r="N30"/>
  <c r="I30" s="1"/>
  <c r="B31"/>
  <c r="C31"/>
  <c r="N31"/>
  <c r="G31" s="1"/>
  <c r="B32"/>
  <c r="C32"/>
  <c r="N32"/>
  <c r="J32" s="1"/>
  <c r="B33"/>
  <c r="C33"/>
  <c r="L33"/>
  <c r="M33"/>
  <c r="N33"/>
  <c r="J33" s="1"/>
  <c r="B34"/>
  <c r="C34"/>
  <c r="L34"/>
  <c r="N34"/>
  <c r="H34" s="1"/>
  <c r="B35"/>
  <c r="C35"/>
  <c r="J35"/>
  <c r="N35"/>
  <c r="K35" s="1"/>
  <c r="B36"/>
  <c r="C36"/>
  <c r="D36"/>
  <c r="E36"/>
  <c r="I36"/>
  <c r="J36"/>
  <c r="L36"/>
  <c r="M36"/>
  <c r="N36"/>
  <c r="F36" s="1"/>
  <c r="B37"/>
  <c r="C37"/>
  <c r="D37"/>
  <c r="L37"/>
  <c r="M37"/>
  <c r="N37"/>
  <c r="F37" s="1"/>
  <c r="B38"/>
  <c r="C38"/>
  <c r="D38"/>
  <c r="J38"/>
  <c r="K38"/>
  <c r="L38"/>
  <c r="N38"/>
  <c r="I38" s="1"/>
  <c r="B39"/>
  <c r="C39"/>
  <c r="N39"/>
  <c r="E39" s="1"/>
  <c r="B40"/>
  <c r="C40"/>
  <c r="E40"/>
  <c r="M40"/>
  <c r="N40"/>
  <c r="J40" s="1"/>
  <c r="B41"/>
  <c r="C41"/>
  <c r="N41"/>
  <c r="J41" s="1"/>
  <c r="B42"/>
  <c r="C42"/>
  <c r="K42"/>
  <c r="N42"/>
  <c r="H42" s="1"/>
  <c r="B43"/>
  <c r="C43"/>
  <c r="J43"/>
  <c r="N43"/>
  <c r="K43" s="1"/>
  <c r="B44"/>
  <c r="C44"/>
  <c r="L44"/>
  <c r="M44"/>
  <c r="N44"/>
  <c r="F44" s="1"/>
  <c r="B45"/>
  <c r="C45"/>
  <c r="H45"/>
  <c r="K45"/>
  <c r="L45"/>
  <c r="M45"/>
  <c r="N45"/>
  <c r="F45" s="1"/>
  <c r="B46"/>
  <c r="C46"/>
  <c r="N46"/>
  <c r="I46" s="1"/>
  <c r="B47"/>
  <c r="C47"/>
  <c r="N47"/>
  <c r="G47" s="1"/>
  <c r="B48"/>
  <c r="C48"/>
  <c r="N48"/>
  <c r="J48" s="1"/>
  <c r="B49"/>
  <c r="C49"/>
  <c r="I49"/>
  <c r="K49"/>
  <c r="N49"/>
  <c r="J49" s="1"/>
  <c r="B50"/>
  <c r="C50"/>
  <c r="N50"/>
  <c r="F50" s="1"/>
  <c r="B51"/>
  <c r="C51"/>
  <c r="N51"/>
  <c r="K51" s="1"/>
  <c r="B52"/>
  <c r="C52"/>
  <c r="N52"/>
  <c r="F52" s="1"/>
  <c r="B53"/>
  <c r="C53"/>
  <c r="M53"/>
  <c r="N53"/>
  <c r="F53" s="1"/>
  <c r="B54"/>
  <c r="C54"/>
  <c r="N54"/>
  <c r="I54" s="1"/>
  <c r="B55"/>
  <c r="C55"/>
  <c r="N55"/>
  <c r="G55" s="1"/>
  <c r="B56"/>
  <c r="C56"/>
  <c r="N56"/>
  <c r="G56" s="1"/>
  <c r="B20" i="6"/>
  <c r="C20"/>
  <c r="AA20"/>
  <c r="AH20"/>
  <c r="V20" s="1"/>
  <c r="AI20"/>
  <c r="Q20" s="1"/>
  <c r="AJ20"/>
  <c r="I20" s="1"/>
  <c r="B21"/>
  <c r="C21"/>
  <c r="E21"/>
  <c r="AH21"/>
  <c r="V21" s="1"/>
  <c r="AI21"/>
  <c r="K21" s="1"/>
  <c r="AJ21"/>
  <c r="F21" s="1"/>
  <c r="B22"/>
  <c r="C22"/>
  <c r="U22"/>
  <c r="AC22"/>
  <c r="AD22"/>
  <c r="AH22"/>
  <c r="S22" s="1"/>
  <c r="AI22"/>
  <c r="K22" s="1"/>
  <c r="AJ22"/>
  <c r="X22" s="1"/>
  <c r="B23"/>
  <c r="C23"/>
  <c r="N23"/>
  <c r="T23"/>
  <c r="Z23"/>
  <c r="AD23"/>
  <c r="AH23"/>
  <c r="P23" s="1"/>
  <c r="AI23"/>
  <c r="H23" s="1"/>
  <c r="AJ23"/>
  <c r="X23" s="1"/>
  <c r="B24"/>
  <c r="C24"/>
  <c r="G24"/>
  <c r="AA24"/>
  <c r="AH24"/>
  <c r="J24" s="1"/>
  <c r="AI24"/>
  <c r="E24" s="1"/>
  <c r="AJ24"/>
  <c r="U24" s="1"/>
  <c r="B25"/>
  <c r="C25"/>
  <c r="D25"/>
  <c r="H25"/>
  <c r="AC25"/>
  <c r="AF25"/>
  <c r="AH25"/>
  <c r="J25" s="1"/>
  <c r="AI25"/>
  <c r="W25" s="1"/>
  <c r="AJ25"/>
  <c r="R25" s="1"/>
  <c r="B26"/>
  <c r="C26"/>
  <c r="AH26"/>
  <c r="G26" s="1"/>
  <c r="AI26"/>
  <c r="W26" s="1"/>
  <c r="AJ26"/>
  <c r="L26" s="1"/>
  <c r="B27"/>
  <c r="C27"/>
  <c r="N27"/>
  <c r="AA27"/>
  <c r="AD27"/>
  <c r="AH27"/>
  <c r="D27" s="1"/>
  <c r="AI27"/>
  <c r="T27" s="1"/>
  <c r="AJ27"/>
  <c r="L27" s="1"/>
  <c r="B28"/>
  <c r="C28"/>
  <c r="G28"/>
  <c r="M28"/>
  <c r="S28"/>
  <c r="AB28"/>
  <c r="AE28"/>
  <c r="AH28"/>
  <c r="V28" s="1"/>
  <c r="AI28"/>
  <c r="Q28" s="1"/>
  <c r="AJ28"/>
  <c r="I28" s="1"/>
  <c r="B29"/>
  <c r="C29"/>
  <c r="D29"/>
  <c r="AH29"/>
  <c r="V29" s="1"/>
  <c r="AI29"/>
  <c r="K29" s="1"/>
  <c r="AJ29"/>
  <c r="F29" s="1"/>
  <c r="B30"/>
  <c r="C30"/>
  <c r="Q30"/>
  <c r="AC30"/>
  <c r="AD30"/>
  <c r="AH30"/>
  <c r="S30" s="1"/>
  <c r="AI30"/>
  <c r="K30" s="1"/>
  <c r="AJ30"/>
  <c r="X30" s="1"/>
  <c r="B31"/>
  <c r="C31"/>
  <c r="T31"/>
  <c r="AH31"/>
  <c r="P31" s="1"/>
  <c r="AI31"/>
  <c r="H31" s="1"/>
  <c r="AJ31"/>
  <c r="X31" s="1"/>
  <c r="B32"/>
  <c r="C32"/>
  <c r="S32"/>
  <c r="Y32"/>
  <c r="AH32"/>
  <c r="J32" s="1"/>
  <c r="AI32"/>
  <c r="E32" s="1"/>
  <c r="AJ32"/>
  <c r="U32" s="1"/>
  <c r="B33"/>
  <c r="C33"/>
  <c r="P33"/>
  <c r="V33"/>
  <c r="Y33"/>
  <c r="AH33"/>
  <c r="J33" s="1"/>
  <c r="AI33"/>
  <c r="W33" s="1"/>
  <c r="AJ33"/>
  <c r="R33" s="1"/>
  <c r="B34"/>
  <c r="C34"/>
  <c r="F34"/>
  <c r="I34"/>
  <c r="O34"/>
  <c r="R34"/>
  <c r="Y34"/>
  <c r="AA34"/>
  <c r="AD34"/>
  <c r="AG34"/>
  <c r="AH34"/>
  <c r="G34" s="1"/>
  <c r="AI34"/>
  <c r="W34" s="1"/>
  <c r="AJ34"/>
  <c r="L34" s="1"/>
  <c r="B35"/>
  <c r="C35"/>
  <c r="Z35"/>
  <c r="AH35"/>
  <c r="D35" s="1"/>
  <c r="AI35"/>
  <c r="T35" s="1"/>
  <c r="AJ35"/>
  <c r="L35" s="1"/>
  <c r="B36"/>
  <c r="C36"/>
  <c r="M36"/>
  <c r="P36"/>
  <c r="AA36"/>
  <c r="AB36"/>
  <c r="AE36"/>
  <c r="AH36"/>
  <c r="V36" s="1"/>
  <c r="AI36"/>
  <c r="Q36" s="1"/>
  <c r="AJ36"/>
  <c r="I36" s="1"/>
  <c r="B37"/>
  <c r="C37"/>
  <c r="D37"/>
  <c r="W37"/>
  <c r="AH37"/>
  <c r="V37" s="1"/>
  <c r="AI37"/>
  <c r="K37" s="1"/>
  <c r="AJ37"/>
  <c r="F37" s="1"/>
  <c r="B38"/>
  <c r="C38"/>
  <c r="O38"/>
  <c r="AH38"/>
  <c r="S38" s="1"/>
  <c r="AI38"/>
  <c r="K38" s="1"/>
  <c r="AJ38"/>
  <c r="X38" s="1"/>
  <c r="B39"/>
  <c r="C39"/>
  <c r="F39"/>
  <c r="AD39"/>
  <c r="AH39"/>
  <c r="P39" s="1"/>
  <c r="AI39"/>
  <c r="H39" s="1"/>
  <c r="AJ39"/>
  <c r="X39" s="1"/>
  <c r="B40"/>
  <c r="C40"/>
  <c r="M40"/>
  <c r="P40"/>
  <c r="S40"/>
  <c r="V40"/>
  <c r="Y40"/>
  <c r="AB40"/>
  <c r="AH40"/>
  <c r="J40" s="1"/>
  <c r="AI40"/>
  <c r="E40" s="1"/>
  <c r="AJ40"/>
  <c r="U40" s="1"/>
  <c r="B41"/>
  <c r="C41"/>
  <c r="E41"/>
  <c r="H41"/>
  <c r="Q41"/>
  <c r="Y41"/>
  <c r="Z41"/>
  <c r="AC41"/>
  <c r="AF41"/>
  <c r="AH41"/>
  <c r="J41" s="1"/>
  <c r="AI41"/>
  <c r="W41" s="1"/>
  <c r="AJ41"/>
  <c r="R41" s="1"/>
  <c r="B42"/>
  <c r="C42"/>
  <c r="F42"/>
  <c r="O42"/>
  <c r="AA42"/>
  <c r="AC42"/>
  <c r="AD42"/>
  <c r="AH42"/>
  <c r="G42" s="1"/>
  <c r="AI42"/>
  <c r="W42" s="1"/>
  <c r="AJ42"/>
  <c r="L42" s="1"/>
  <c r="B43"/>
  <c r="C43"/>
  <c r="F43"/>
  <c r="R43"/>
  <c r="X43"/>
  <c r="AA43"/>
  <c r="AD43"/>
  <c r="AH43"/>
  <c r="D43" s="1"/>
  <c r="AI43"/>
  <c r="T43" s="1"/>
  <c r="AJ43"/>
  <c r="L43" s="1"/>
  <c r="B44"/>
  <c r="C44"/>
  <c r="D44"/>
  <c r="M44"/>
  <c r="Y44"/>
  <c r="AB44"/>
  <c r="AE44"/>
  <c r="AH44"/>
  <c r="V44" s="1"/>
  <c r="AI44"/>
  <c r="Q44" s="1"/>
  <c r="AJ44"/>
  <c r="I44" s="1"/>
  <c r="B45"/>
  <c r="C45"/>
  <c r="D45"/>
  <c r="E45"/>
  <c r="H45"/>
  <c r="P45"/>
  <c r="Z45"/>
  <c r="AC45"/>
  <c r="AF45"/>
  <c r="AH45"/>
  <c r="V45" s="1"/>
  <c r="AI45"/>
  <c r="K45" s="1"/>
  <c r="AJ45"/>
  <c r="F45" s="1"/>
  <c r="B46"/>
  <c r="C46"/>
  <c r="M46"/>
  <c r="Y46"/>
  <c r="AH46"/>
  <c r="S46" s="1"/>
  <c r="AI46"/>
  <c r="K46" s="1"/>
  <c r="AJ46"/>
  <c r="X46" s="1"/>
  <c r="B47"/>
  <c r="C47"/>
  <c r="AH47"/>
  <c r="P47" s="1"/>
  <c r="AI47"/>
  <c r="H47" s="1"/>
  <c r="AJ47"/>
  <c r="X47" s="1"/>
  <c r="B48"/>
  <c r="C48"/>
  <c r="AH48"/>
  <c r="J48" s="1"/>
  <c r="AI48"/>
  <c r="E48" s="1"/>
  <c r="AJ48"/>
  <c r="R48" s="1"/>
  <c r="B49"/>
  <c r="C49"/>
  <c r="AF49"/>
  <c r="AH49"/>
  <c r="J49" s="1"/>
  <c r="AI49"/>
  <c r="W49" s="1"/>
  <c r="AJ49"/>
  <c r="R49" s="1"/>
  <c r="B50"/>
  <c r="C50"/>
  <c r="AH50"/>
  <c r="G50" s="1"/>
  <c r="AI50"/>
  <c r="W50" s="1"/>
  <c r="AJ50"/>
  <c r="L50" s="1"/>
  <c r="B51"/>
  <c r="C51"/>
  <c r="AH51"/>
  <c r="D51" s="1"/>
  <c r="AI51"/>
  <c r="T51" s="1"/>
  <c r="AJ51"/>
  <c r="I51" s="1"/>
  <c r="B52"/>
  <c r="C52"/>
  <c r="AH52"/>
  <c r="V52" s="1"/>
  <c r="AI52"/>
  <c r="Q52" s="1"/>
  <c r="AJ52"/>
  <c r="AG52" s="1"/>
  <c r="B53"/>
  <c r="C53"/>
  <c r="AH53"/>
  <c r="V53" s="1"/>
  <c r="AI53"/>
  <c r="K53" s="1"/>
  <c r="AJ53"/>
  <c r="F53" s="1"/>
  <c r="B54"/>
  <c r="C54"/>
  <c r="AH54"/>
  <c r="J54" s="1"/>
  <c r="AI54"/>
  <c r="H54" s="1"/>
  <c r="AJ54"/>
  <c r="X54" s="1"/>
  <c r="B55"/>
  <c r="C55"/>
  <c r="V55"/>
  <c r="AH55"/>
  <c r="G55" s="1"/>
  <c r="AI55"/>
  <c r="AF55" s="1"/>
  <c r="AJ55"/>
  <c r="U55" s="1"/>
  <c r="B56"/>
  <c r="C56"/>
  <c r="AH56"/>
  <c r="J56" s="1"/>
  <c r="AI56"/>
  <c r="AC56" s="1"/>
  <c r="AJ56"/>
  <c r="U56" s="1"/>
  <c r="B57"/>
  <c r="C57"/>
  <c r="AH57"/>
  <c r="G57" s="1"/>
  <c r="AI57"/>
  <c r="W57" s="1"/>
  <c r="AJ57"/>
  <c r="R57" s="1"/>
  <c r="AC3" i="4"/>
  <c r="AB3"/>
  <c r="AA3"/>
  <c r="AF3"/>
  <c r="AG3"/>
  <c r="AH3"/>
  <c r="AI3"/>
  <c r="AE3"/>
  <c r="AF6"/>
  <c r="AF7" s="1"/>
  <c r="AG6"/>
  <c r="AG7" s="1"/>
  <c r="AH6"/>
  <c r="AI6"/>
  <c r="AI7" s="1"/>
  <c r="AF10"/>
  <c r="AG10"/>
  <c r="AH10"/>
  <c r="AI10"/>
  <c r="AE10"/>
  <c r="AE6"/>
  <c r="AE7" s="1"/>
  <c r="AB6"/>
  <c r="AC6"/>
  <c r="AC7" s="1"/>
  <c r="AB10"/>
  <c r="AC10"/>
  <c r="AA10"/>
  <c r="AA6"/>
  <c r="O52"/>
  <c r="P52" s="1"/>
  <c r="Q52" s="1"/>
  <c r="O43"/>
  <c r="P43" s="1"/>
  <c r="Q43" s="1"/>
  <c r="O44"/>
  <c r="P44" s="1"/>
  <c r="Q44" s="1"/>
  <c r="O45"/>
  <c r="P45" s="1"/>
  <c r="Q45" s="1"/>
  <c r="O46"/>
  <c r="P46" s="1"/>
  <c r="Q46" s="1"/>
  <c r="O47"/>
  <c r="P47" s="1"/>
  <c r="Q47" s="1"/>
  <c r="O48"/>
  <c r="P48" s="1"/>
  <c r="Q48" s="1"/>
  <c r="O49"/>
  <c r="P49" s="1"/>
  <c r="Q49" s="1"/>
  <c r="O50"/>
  <c r="P50"/>
  <c r="Q50" s="1"/>
  <c r="O51"/>
  <c r="P51" s="1"/>
  <c r="Q51" s="1"/>
  <c r="D53" i="10" l="1"/>
  <c r="E52"/>
  <c r="F46" i="6"/>
  <c r="D45" i="10"/>
  <c r="Y54" i="6"/>
  <c r="H53"/>
  <c r="G45" i="10"/>
  <c r="W53" i="6"/>
  <c r="W52"/>
  <c r="AD46"/>
  <c r="Z53"/>
  <c r="AE52"/>
  <c r="M48" i="10"/>
  <c r="J46"/>
  <c r="I45"/>
  <c r="K54"/>
  <c r="K50"/>
  <c r="K46"/>
  <c r="J45"/>
  <c r="AH8" i="4"/>
  <c r="AG8"/>
  <c r="AH7"/>
  <c r="AB53" i="6"/>
  <c r="M49"/>
  <c r="I52" i="10"/>
  <c r="AA7" i="4"/>
  <c r="AE8"/>
  <c r="AE9" s="1"/>
  <c r="AG9"/>
  <c r="H57" i="6"/>
  <c r="I50"/>
  <c r="Z49"/>
  <c r="J52" i="10"/>
  <c r="N57" i="6"/>
  <c r="O56"/>
  <c r="AB49"/>
  <c r="V48"/>
  <c r="M52" i="10"/>
  <c r="Q57" i="6"/>
  <c r="AA56"/>
  <c r="N47"/>
  <c r="E56" i="10"/>
  <c r="D46"/>
  <c r="AB57" i="6"/>
  <c r="P52"/>
  <c r="T47"/>
  <c r="H56" i="10"/>
  <c r="L54"/>
  <c r="L49"/>
  <c r="G46"/>
  <c r="AF57" i="6"/>
  <c r="L53"/>
  <c r="I56" i="10"/>
  <c r="H46"/>
  <c r="F47" i="6"/>
  <c r="E37" i="10"/>
  <c r="D33"/>
  <c r="D30"/>
  <c r="D20"/>
  <c r="M38" i="6"/>
  <c r="F35"/>
  <c r="H21"/>
  <c r="R50"/>
  <c r="R38"/>
  <c r="R35"/>
  <c r="X28"/>
  <c r="Q21"/>
  <c r="G53" i="10"/>
  <c r="G41"/>
  <c r="M57" i="6"/>
  <c r="Q54"/>
  <c r="AF53"/>
  <c r="E53"/>
  <c r="S50"/>
  <c r="H49"/>
  <c r="O48"/>
  <c r="O47"/>
  <c r="M45"/>
  <c r="G44"/>
  <c r="I42"/>
  <c r="U38"/>
  <c r="D36"/>
  <c r="X35"/>
  <c r="N34"/>
  <c r="AB33"/>
  <c r="AA28"/>
  <c r="N25"/>
  <c r="AE24"/>
  <c r="T21"/>
  <c r="H53" i="10"/>
  <c r="L52"/>
  <c r="M49"/>
  <c r="G42"/>
  <c r="H41"/>
  <c r="I40"/>
  <c r="G37"/>
  <c r="E33"/>
  <c r="G30"/>
  <c r="K26"/>
  <c r="L22"/>
  <c r="E20"/>
  <c r="D17"/>
  <c r="E13"/>
  <c r="Z38" i="6"/>
  <c r="O30"/>
  <c r="T29"/>
  <c r="P25"/>
  <c r="W21"/>
  <c r="D54" i="10"/>
  <c r="I53"/>
  <c r="D49"/>
  <c r="D44"/>
  <c r="I41"/>
  <c r="H37"/>
  <c r="G33"/>
  <c r="H30"/>
  <c r="E21"/>
  <c r="I20"/>
  <c r="E17"/>
  <c r="G13"/>
  <c r="E54" i="6"/>
  <c r="M50"/>
  <c r="X51"/>
  <c r="N49"/>
  <c r="AA48"/>
  <c r="AD47"/>
  <c r="AA38"/>
  <c r="AD35"/>
  <c r="V25"/>
  <c r="I22"/>
  <c r="Z21"/>
  <c r="E55" i="10"/>
  <c r="G54"/>
  <c r="J53"/>
  <c r="E49"/>
  <c r="E48"/>
  <c r="E44"/>
  <c r="K41"/>
  <c r="I37"/>
  <c r="D34"/>
  <c r="H33"/>
  <c r="J30"/>
  <c r="J20"/>
  <c r="G17"/>
  <c r="H13"/>
  <c r="D41"/>
  <c r="E41"/>
  <c r="N45" i="6"/>
  <c r="O44"/>
  <c r="Z29"/>
  <c r="T57"/>
  <c r="AG54"/>
  <c r="N53"/>
  <c r="AD50"/>
  <c r="Q49"/>
  <c r="T45"/>
  <c r="P44"/>
  <c r="R42"/>
  <c r="N41"/>
  <c r="AE40"/>
  <c r="D40"/>
  <c r="O39"/>
  <c r="AC38"/>
  <c r="W36"/>
  <c r="U34"/>
  <c r="D32"/>
  <c r="U30"/>
  <c r="AB29"/>
  <c r="R27"/>
  <c r="Y25"/>
  <c r="O22"/>
  <c r="AC21"/>
  <c r="M56" i="10"/>
  <c r="J55"/>
  <c r="H54"/>
  <c r="K53"/>
  <c r="G49"/>
  <c r="H48"/>
  <c r="L46"/>
  <c r="E45"/>
  <c r="I44"/>
  <c r="L41"/>
  <c r="F39"/>
  <c r="G38"/>
  <c r="J37"/>
  <c r="G34"/>
  <c r="I33"/>
  <c r="I32"/>
  <c r="K30"/>
  <c r="M29"/>
  <c r="D29"/>
  <c r="E28"/>
  <c r="D25"/>
  <c r="H21"/>
  <c r="L20"/>
  <c r="J19"/>
  <c r="D18"/>
  <c r="H17"/>
  <c r="G14"/>
  <c r="I13"/>
  <c r="E53"/>
  <c r="N54" i="6"/>
  <c r="O55"/>
  <c r="V50"/>
  <c r="Z54"/>
  <c r="Y50"/>
  <c r="Q42"/>
  <c r="Z57"/>
  <c r="P53"/>
  <c r="AG50"/>
  <c r="T49"/>
  <c r="W45"/>
  <c r="U44"/>
  <c r="U42"/>
  <c r="P41"/>
  <c r="G40"/>
  <c r="V39"/>
  <c r="AG38"/>
  <c r="I38"/>
  <c r="X36"/>
  <c r="V34"/>
  <c r="D33"/>
  <c r="P32"/>
  <c r="N31"/>
  <c r="AA30"/>
  <c r="X27"/>
  <c r="AC26"/>
  <c r="AB25"/>
  <c r="R22"/>
  <c r="AF21"/>
  <c r="M55" i="10"/>
  <c r="J54"/>
  <c r="L53"/>
  <c r="D52"/>
  <c r="G50"/>
  <c r="H49"/>
  <c r="I48"/>
  <c r="J44"/>
  <c r="M41"/>
  <c r="H38"/>
  <c r="K37"/>
  <c r="K34"/>
  <c r="K33"/>
  <c r="L30"/>
  <c r="E29"/>
  <c r="I28"/>
  <c r="G22"/>
  <c r="M20"/>
  <c r="G18"/>
  <c r="I17"/>
  <c r="H14"/>
  <c r="J13"/>
  <c r="F55"/>
  <c r="F47"/>
  <c r="J56"/>
  <c r="H50"/>
  <c r="G39"/>
  <c r="K56"/>
  <c r="H55"/>
  <c r="M54"/>
  <c r="E54"/>
  <c r="G52"/>
  <c r="L51"/>
  <c r="D51"/>
  <c r="I50"/>
  <c r="F49"/>
  <c r="K48"/>
  <c r="H47"/>
  <c r="M46"/>
  <c r="E46"/>
  <c r="G44"/>
  <c r="L43"/>
  <c r="D43"/>
  <c r="I42"/>
  <c r="F41"/>
  <c r="K40"/>
  <c r="H39"/>
  <c r="M38"/>
  <c r="E38"/>
  <c r="G36"/>
  <c r="L35"/>
  <c r="D35"/>
  <c r="I34"/>
  <c r="F33"/>
  <c r="K32"/>
  <c r="H31"/>
  <c r="M30"/>
  <c r="E30"/>
  <c r="G28"/>
  <c r="L27"/>
  <c r="D27"/>
  <c r="I26"/>
  <c r="F25"/>
  <c r="K24"/>
  <c r="H23"/>
  <c r="M22"/>
  <c r="E22"/>
  <c r="G20"/>
  <c r="L19"/>
  <c r="D19"/>
  <c r="I18"/>
  <c r="F17"/>
  <c r="K16"/>
  <c r="H15"/>
  <c r="M14"/>
  <c r="E14"/>
  <c r="L56"/>
  <c r="D56"/>
  <c r="I55"/>
  <c r="F54"/>
  <c r="H52"/>
  <c r="M51"/>
  <c r="E51"/>
  <c r="J50"/>
  <c r="L48"/>
  <c r="D48"/>
  <c r="I47"/>
  <c r="F46"/>
  <c r="H44"/>
  <c r="M43"/>
  <c r="E43"/>
  <c r="J42"/>
  <c r="L40"/>
  <c r="D40"/>
  <c r="I39"/>
  <c r="F38"/>
  <c r="H36"/>
  <c r="M35"/>
  <c r="E35"/>
  <c r="J34"/>
  <c r="L32"/>
  <c r="D32"/>
  <c r="I31"/>
  <c r="F30"/>
  <c r="H28"/>
  <c r="M27"/>
  <c r="E27"/>
  <c r="J26"/>
  <c r="L24"/>
  <c r="D24"/>
  <c r="I23"/>
  <c r="F22"/>
  <c r="H20"/>
  <c r="M19"/>
  <c r="E19"/>
  <c r="J18"/>
  <c r="L16"/>
  <c r="D16"/>
  <c r="I15"/>
  <c r="F14"/>
  <c r="F51"/>
  <c r="J47"/>
  <c r="F43"/>
  <c r="J39"/>
  <c r="F35"/>
  <c r="M32"/>
  <c r="E32"/>
  <c r="J31"/>
  <c r="F27"/>
  <c r="M24"/>
  <c r="E24"/>
  <c r="J23"/>
  <c r="F19"/>
  <c r="M16"/>
  <c r="E16"/>
  <c r="J15"/>
  <c r="F56"/>
  <c r="K55"/>
  <c r="G51"/>
  <c r="L50"/>
  <c r="D50"/>
  <c r="F48"/>
  <c r="G43"/>
  <c r="L42"/>
  <c r="D42"/>
  <c r="G35"/>
  <c r="F32"/>
  <c r="K31"/>
  <c r="F24"/>
  <c r="K23"/>
  <c r="F16"/>
  <c r="K15"/>
  <c r="K47"/>
  <c r="F40"/>
  <c r="K39"/>
  <c r="L55"/>
  <c r="D55"/>
  <c r="K52"/>
  <c r="H51"/>
  <c r="M50"/>
  <c r="E50"/>
  <c r="G48"/>
  <c r="L47"/>
  <c r="D47"/>
  <c r="K44"/>
  <c r="H43"/>
  <c r="M42"/>
  <c r="E42"/>
  <c r="G40"/>
  <c r="L39"/>
  <c r="D39"/>
  <c r="K36"/>
  <c r="H35"/>
  <c r="M34"/>
  <c r="E34"/>
  <c r="G32"/>
  <c r="L31"/>
  <c r="D31"/>
  <c r="K28"/>
  <c r="H27"/>
  <c r="M26"/>
  <c r="E26"/>
  <c r="G24"/>
  <c r="L23"/>
  <c r="D23"/>
  <c r="I22"/>
  <c r="K20"/>
  <c r="H19"/>
  <c r="M18"/>
  <c r="E18"/>
  <c r="G16"/>
  <c r="L15"/>
  <c r="D15"/>
  <c r="I14"/>
  <c r="I51"/>
  <c r="M47"/>
  <c r="E47"/>
  <c r="I43"/>
  <c r="F42"/>
  <c r="H40"/>
  <c r="M39"/>
  <c r="I35"/>
  <c r="F34"/>
  <c r="H32"/>
  <c r="M31"/>
  <c r="E31"/>
  <c r="I27"/>
  <c r="F26"/>
  <c r="H24"/>
  <c r="M23"/>
  <c r="E23"/>
  <c r="I19"/>
  <c r="F18"/>
  <c r="H16"/>
  <c r="M15"/>
  <c r="E15"/>
  <c r="F31"/>
  <c r="F23"/>
  <c r="I16"/>
  <c r="F15"/>
  <c r="J51"/>
  <c r="L14"/>
  <c r="Y56" i="6"/>
  <c r="Z51"/>
  <c r="Y48"/>
  <c r="V47"/>
  <c r="G56"/>
  <c r="AA54"/>
  <c r="Q53"/>
  <c r="G52"/>
  <c r="AA51"/>
  <c r="V49"/>
  <c r="D49"/>
  <c r="D48"/>
  <c r="Z46"/>
  <c r="X57"/>
  <c r="E57"/>
  <c r="AB56"/>
  <c r="K56"/>
  <c r="AD55"/>
  <c r="F55"/>
  <c r="AC54"/>
  <c r="O54"/>
  <c r="T53"/>
  <c r="D53"/>
  <c r="AA52"/>
  <c r="M52"/>
  <c r="AD51"/>
  <c r="AA50"/>
  <c r="O50"/>
  <c r="X49"/>
  <c r="E49"/>
  <c r="AB48"/>
  <c r="G48"/>
  <c r="Z47"/>
  <c r="AA46"/>
  <c r="N46"/>
  <c r="Q45"/>
  <c r="Y42"/>
  <c r="N42"/>
  <c r="T41"/>
  <c r="Y38"/>
  <c r="F38"/>
  <c r="AC37"/>
  <c r="M37"/>
  <c r="S36"/>
  <c r="N35"/>
  <c r="Z33"/>
  <c r="H33"/>
  <c r="AE32"/>
  <c r="M32"/>
  <c r="AD31"/>
  <c r="Z30"/>
  <c r="I30"/>
  <c r="AF29"/>
  <c r="N29"/>
  <c r="P28"/>
  <c r="F27"/>
  <c r="O26"/>
  <c r="Q25"/>
  <c r="S24"/>
  <c r="Z22"/>
  <c r="E22"/>
  <c r="X20"/>
  <c r="D56"/>
  <c r="W55"/>
  <c r="M54"/>
  <c r="X52"/>
  <c r="Y57"/>
  <c r="AE56"/>
  <c r="M56"/>
  <c r="N55"/>
  <c r="AD54"/>
  <c r="AB52"/>
  <c r="O52"/>
  <c r="F51"/>
  <c r="AC50"/>
  <c r="Q50"/>
  <c r="Y49"/>
  <c r="AE48"/>
  <c r="M48"/>
  <c r="AC46"/>
  <c r="O46"/>
  <c r="AA44"/>
  <c r="V41"/>
  <c r="D41"/>
  <c r="AA40"/>
  <c r="W39"/>
  <c r="AF37"/>
  <c r="N37"/>
  <c r="U36"/>
  <c r="S34"/>
  <c r="E34"/>
  <c r="N33"/>
  <c r="O32"/>
  <c r="M30"/>
  <c r="P29"/>
  <c r="AD26"/>
  <c r="R26"/>
  <c r="T25"/>
  <c r="V24"/>
  <c r="AA22"/>
  <c r="F22"/>
  <c r="Y20"/>
  <c r="R54"/>
  <c r="N51"/>
  <c r="Q46"/>
  <c r="Z39"/>
  <c r="P37"/>
  <c r="AC33"/>
  <c r="F31"/>
  <c r="Q29"/>
  <c r="U28"/>
  <c r="AG26"/>
  <c r="S26"/>
  <c r="Y24"/>
  <c r="G20"/>
  <c r="R55"/>
  <c r="U54"/>
  <c r="S52"/>
  <c r="O51"/>
  <c r="E50"/>
  <c r="AG46"/>
  <c r="N43"/>
  <c r="AF33"/>
  <c r="Q33"/>
  <c r="U26"/>
  <c r="AB20"/>
  <c r="M20"/>
  <c r="P56"/>
  <c r="P48"/>
  <c r="R46"/>
  <c r="Q37"/>
  <c r="AC57"/>
  <c r="P57"/>
  <c r="S56"/>
  <c r="T55"/>
  <c r="W54"/>
  <c r="F54"/>
  <c r="AC53"/>
  <c r="M53"/>
  <c r="U52"/>
  <c r="R51"/>
  <c r="U50"/>
  <c r="F50"/>
  <c r="AC49"/>
  <c r="P49"/>
  <c r="S48"/>
  <c r="R47"/>
  <c r="U46"/>
  <c r="E46"/>
  <c r="AB45"/>
  <c r="L45"/>
  <c r="S44"/>
  <c r="O43"/>
  <c r="AG42"/>
  <c r="S42"/>
  <c r="E42"/>
  <c r="AB41"/>
  <c r="M41"/>
  <c r="O40"/>
  <c r="N39"/>
  <c r="AD38"/>
  <c r="Q38"/>
  <c r="T37"/>
  <c r="Y36"/>
  <c r="G36"/>
  <c r="AA35"/>
  <c r="X34"/>
  <c r="M34"/>
  <c r="T33"/>
  <c r="V32"/>
  <c r="R31"/>
  <c r="AG30"/>
  <c r="R30"/>
  <c r="W29"/>
  <c r="Y28"/>
  <c r="D28"/>
  <c r="Z27"/>
  <c r="V26"/>
  <c r="Z25"/>
  <c r="E25"/>
  <c r="AB24"/>
  <c r="D24"/>
  <c r="W23"/>
  <c r="AG22"/>
  <c r="Q22"/>
  <c r="N21"/>
  <c r="AE20"/>
  <c r="O20"/>
  <c r="W46"/>
  <c r="X26"/>
  <c r="F26"/>
  <c r="P20"/>
  <c r="V56"/>
  <c r="I54"/>
  <c r="X50"/>
  <c r="I46"/>
  <c r="W44"/>
  <c r="R39"/>
  <c r="Z37"/>
  <c r="E37"/>
  <c r="O36"/>
  <c r="X33"/>
  <c r="AA32"/>
  <c r="W31"/>
  <c r="W30"/>
  <c r="E30"/>
  <c r="E29"/>
  <c r="Y26"/>
  <c r="I26"/>
  <c r="M24"/>
  <c r="S20"/>
  <c r="D52"/>
  <c r="V42"/>
  <c r="V57"/>
  <c r="D57"/>
  <c r="Z55"/>
  <c r="Y52"/>
  <c r="N50"/>
  <c r="W47"/>
  <c r="X44"/>
  <c r="Z43"/>
  <c r="X42"/>
  <c r="M42"/>
  <c r="T39"/>
  <c r="W38"/>
  <c r="E38"/>
  <c r="AB37"/>
  <c r="H37"/>
  <c r="AC34"/>
  <c r="Q34"/>
  <c r="E33"/>
  <c r="AB32"/>
  <c r="G32"/>
  <c r="Z31"/>
  <c r="Y30"/>
  <c r="F30"/>
  <c r="AC29"/>
  <c r="H29"/>
  <c r="O28"/>
  <c r="AA26"/>
  <c r="M26"/>
  <c r="P24"/>
  <c r="W22"/>
  <c r="U20"/>
  <c r="T56"/>
  <c r="U53"/>
  <c r="H52"/>
  <c r="L48"/>
  <c r="J46"/>
  <c r="H44"/>
  <c r="J57"/>
  <c r="E56"/>
  <c r="X55"/>
  <c r="P55"/>
  <c r="H55"/>
  <c r="S54"/>
  <c r="K54"/>
  <c r="I52"/>
  <c r="AB51"/>
  <c r="L51"/>
  <c r="U48"/>
  <c r="AA57"/>
  <c r="S57"/>
  <c r="K57"/>
  <c r="AD56"/>
  <c r="N56"/>
  <c r="F56"/>
  <c r="AG55"/>
  <c r="Y55"/>
  <c r="Q55"/>
  <c r="I55"/>
  <c r="AB54"/>
  <c r="T54"/>
  <c r="L54"/>
  <c r="D54"/>
  <c r="AE53"/>
  <c r="O53"/>
  <c r="G53"/>
  <c r="Z52"/>
  <c r="R52"/>
  <c r="J52"/>
  <c r="AC51"/>
  <c r="U51"/>
  <c r="M51"/>
  <c r="E51"/>
  <c r="AF50"/>
  <c r="P50"/>
  <c r="H50"/>
  <c r="AA49"/>
  <c r="S49"/>
  <c r="K49"/>
  <c r="AD48"/>
  <c r="N48"/>
  <c r="F48"/>
  <c r="AG47"/>
  <c r="Y47"/>
  <c r="Q47"/>
  <c r="I47"/>
  <c r="AB46"/>
  <c r="T46"/>
  <c r="L46"/>
  <c r="D46"/>
  <c r="AE45"/>
  <c r="O45"/>
  <c r="G45"/>
  <c r="Z44"/>
  <c r="R44"/>
  <c r="J44"/>
  <c r="AC43"/>
  <c r="U43"/>
  <c r="M43"/>
  <c r="E43"/>
  <c r="AF42"/>
  <c r="P42"/>
  <c r="H42"/>
  <c r="AA41"/>
  <c r="S41"/>
  <c r="K41"/>
  <c r="AD40"/>
  <c r="N40"/>
  <c r="F40"/>
  <c r="AG39"/>
  <c r="Y39"/>
  <c r="Q39"/>
  <c r="I39"/>
  <c r="AB38"/>
  <c r="T38"/>
  <c r="L38"/>
  <c r="D38"/>
  <c r="AE37"/>
  <c r="O37"/>
  <c r="G37"/>
  <c r="Z36"/>
  <c r="R36"/>
  <c r="J36"/>
  <c r="AC35"/>
  <c r="U35"/>
  <c r="M35"/>
  <c r="E35"/>
  <c r="AF34"/>
  <c r="P34"/>
  <c r="H34"/>
  <c r="AA33"/>
  <c r="S33"/>
  <c r="K33"/>
  <c r="AD32"/>
  <c r="N32"/>
  <c r="F32"/>
  <c r="AG31"/>
  <c r="Y31"/>
  <c r="Q31"/>
  <c r="I31"/>
  <c r="AB30"/>
  <c r="T30"/>
  <c r="L30"/>
  <c r="D30"/>
  <c r="AE29"/>
  <c r="O29"/>
  <c r="G29"/>
  <c r="Z28"/>
  <c r="R28"/>
  <c r="J28"/>
  <c r="AC27"/>
  <c r="U27"/>
  <c r="M27"/>
  <c r="E27"/>
  <c r="AF26"/>
  <c r="P26"/>
  <c r="H26"/>
  <c r="AA25"/>
  <c r="S25"/>
  <c r="K25"/>
  <c r="AD24"/>
  <c r="N24"/>
  <c r="F24"/>
  <c r="AG23"/>
  <c r="Y23"/>
  <c r="Q23"/>
  <c r="I23"/>
  <c r="AB22"/>
  <c r="T22"/>
  <c r="L22"/>
  <c r="D22"/>
  <c r="AE21"/>
  <c r="O21"/>
  <c r="G21"/>
  <c r="Z20"/>
  <c r="R20"/>
  <c r="J20"/>
  <c r="W56"/>
  <c r="X53"/>
  <c r="V43"/>
  <c r="L41"/>
  <c r="W40"/>
  <c r="J39"/>
  <c r="X37"/>
  <c r="K36"/>
  <c r="V35"/>
  <c r="L33"/>
  <c r="W32"/>
  <c r="J31"/>
  <c r="X29"/>
  <c r="K28"/>
  <c r="V27"/>
  <c r="Q26"/>
  <c r="L25"/>
  <c r="W24"/>
  <c r="O24"/>
  <c r="R23"/>
  <c r="J23"/>
  <c r="M22"/>
  <c r="X21"/>
  <c r="P21"/>
  <c r="K20"/>
  <c r="J55"/>
  <c r="L49"/>
  <c r="K44"/>
  <c r="U57"/>
  <c r="AF56"/>
  <c r="X56"/>
  <c r="H56"/>
  <c r="AA55"/>
  <c r="S55"/>
  <c r="K55"/>
  <c r="V54"/>
  <c r="AG53"/>
  <c r="Y53"/>
  <c r="I53"/>
  <c r="T52"/>
  <c r="L52"/>
  <c r="AE51"/>
  <c r="W51"/>
  <c r="G51"/>
  <c r="Z50"/>
  <c r="J50"/>
  <c r="U49"/>
  <c r="AF48"/>
  <c r="X48"/>
  <c r="H48"/>
  <c r="AA47"/>
  <c r="S47"/>
  <c r="K47"/>
  <c r="V46"/>
  <c r="AG45"/>
  <c r="Y45"/>
  <c r="I45"/>
  <c r="T44"/>
  <c r="L44"/>
  <c r="AE43"/>
  <c r="W43"/>
  <c r="G43"/>
  <c r="Z42"/>
  <c r="J42"/>
  <c r="U41"/>
  <c r="AF40"/>
  <c r="X40"/>
  <c r="H40"/>
  <c r="AA39"/>
  <c r="S39"/>
  <c r="K39"/>
  <c r="V38"/>
  <c r="N38"/>
  <c r="AG37"/>
  <c r="Y37"/>
  <c r="I37"/>
  <c r="T36"/>
  <c r="L36"/>
  <c r="AE35"/>
  <c r="W35"/>
  <c r="O35"/>
  <c r="G35"/>
  <c r="Z34"/>
  <c r="J34"/>
  <c r="U33"/>
  <c r="M33"/>
  <c r="AF32"/>
  <c r="X32"/>
  <c r="H32"/>
  <c r="AA31"/>
  <c r="S31"/>
  <c r="K31"/>
  <c r="V30"/>
  <c r="N30"/>
  <c r="AG29"/>
  <c r="Y29"/>
  <c r="I29"/>
  <c r="T28"/>
  <c r="L28"/>
  <c r="AE27"/>
  <c r="W27"/>
  <c r="O27"/>
  <c r="G27"/>
  <c r="Z26"/>
  <c r="J26"/>
  <c r="U25"/>
  <c r="M25"/>
  <c r="AF24"/>
  <c r="X24"/>
  <c r="H24"/>
  <c r="AA23"/>
  <c r="S23"/>
  <c r="K23"/>
  <c r="V22"/>
  <c r="N22"/>
  <c r="AG21"/>
  <c r="Y21"/>
  <c r="I21"/>
  <c r="T20"/>
  <c r="L20"/>
  <c r="D20"/>
  <c r="L57"/>
  <c r="W48"/>
  <c r="J47"/>
  <c r="X45"/>
  <c r="F57"/>
  <c r="AG56"/>
  <c r="Q56"/>
  <c r="D55"/>
  <c r="AE54"/>
  <c r="G54"/>
  <c r="J53"/>
  <c r="H51"/>
  <c r="K50"/>
  <c r="I48"/>
  <c r="AB47"/>
  <c r="L47"/>
  <c r="AE46"/>
  <c r="G46"/>
  <c r="R45"/>
  <c r="AC44"/>
  <c r="E44"/>
  <c r="AF43"/>
  <c r="P43"/>
  <c r="I40"/>
  <c r="AB39"/>
  <c r="L39"/>
  <c r="AE38"/>
  <c r="R37"/>
  <c r="H35"/>
  <c r="K34"/>
  <c r="AD33"/>
  <c r="F33"/>
  <c r="AG32"/>
  <c r="Q32"/>
  <c r="I32"/>
  <c r="AB31"/>
  <c r="L31"/>
  <c r="D31"/>
  <c r="AE30"/>
  <c r="G30"/>
  <c r="R29"/>
  <c r="J29"/>
  <c r="AC28"/>
  <c r="E28"/>
  <c r="AF27"/>
  <c r="P27"/>
  <c r="H27"/>
  <c r="K26"/>
  <c r="AD25"/>
  <c r="F25"/>
  <c r="AG24"/>
  <c r="Q24"/>
  <c r="I24"/>
  <c r="AB23"/>
  <c r="L23"/>
  <c r="D23"/>
  <c r="AE22"/>
  <c r="G22"/>
  <c r="R21"/>
  <c r="J21"/>
  <c r="AC20"/>
  <c r="E20"/>
  <c r="K52"/>
  <c r="V51"/>
  <c r="AD57"/>
  <c r="I56"/>
  <c r="AB55"/>
  <c r="L55"/>
  <c r="R53"/>
  <c r="AC52"/>
  <c r="E52"/>
  <c r="AF51"/>
  <c r="P51"/>
  <c r="AD49"/>
  <c r="F49"/>
  <c r="AG48"/>
  <c r="Q48"/>
  <c r="D47"/>
  <c r="J45"/>
  <c r="H43"/>
  <c r="K42"/>
  <c r="AD41"/>
  <c r="F41"/>
  <c r="AG40"/>
  <c r="Q40"/>
  <c r="D39"/>
  <c r="G38"/>
  <c r="J37"/>
  <c r="AC36"/>
  <c r="E36"/>
  <c r="AF35"/>
  <c r="P35"/>
  <c r="AE57"/>
  <c r="O57"/>
  <c r="Z56"/>
  <c r="R56"/>
  <c r="AC55"/>
  <c r="M55"/>
  <c r="E55"/>
  <c r="AF54"/>
  <c r="P54"/>
  <c r="AA53"/>
  <c r="S53"/>
  <c r="AD52"/>
  <c r="N52"/>
  <c r="F52"/>
  <c r="AG51"/>
  <c r="Y51"/>
  <c r="Q51"/>
  <c r="AB50"/>
  <c r="T50"/>
  <c r="D50"/>
  <c r="AE49"/>
  <c r="O49"/>
  <c r="G49"/>
  <c r="Z48"/>
  <c r="AC47"/>
  <c r="U47"/>
  <c r="M47"/>
  <c r="E47"/>
  <c r="AF46"/>
  <c r="P46"/>
  <c r="H46"/>
  <c r="AA45"/>
  <c r="S45"/>
  <c r="AD44"/>
  <c r="N44"/>
  <c r="F44"/>
  <c r="AG43"/>
  <c r="Y43"/>
  <c r="Q43"/>
  <c r="I43"/>
  <c r="AB42"/>
  <c r="T42"/>
  <c r="D42"/>
  <c r="AE41"/>
  <c r="O41"/>
  <c r="G41"/>
  <c r="Z40"/>
  <c r="R40"/>
  <c r="AC39"/>
  <c r="U39"/>
  <c r="M39"/>
  <c r="E39"/>
  <c r="AF38"/>
  <c r="P38"/>
  <c r="H38"/>
  <c r="AA37"/>
  <c r="S37"/>
  <c r="AD36"/>
  <c r="N36"/>
  <c r="F36"/>
  <c r="AG35"/>
  <c r="Y35"/>
  <c r="Q35"/>
  <c r="I35"/>
  <c r="AB34"/>
  <c r="T34"/>
  <c r="D34"/>
  <c r="AE33"/>
  <c r="O33"/>
  <c r="G33"/>
  <c r="Z32"/>
  <c r="R32"/>
  <c r="AC31"/>
  <c r="U31"/>
  <c r="M31"/>
  <c r="E31"/>
  <c r="AF30"/>
  <c r="P30"/>
  <c r="H30"/>
  <c r="AA29"/>
  <c r="S29"/>
  <c r="AD28"/>
  <c r="N28"/>
  <c r="F28"/>
  <c r="AG27"/>
  <c r="Y27"/>
  <c r="Q27"/>
  <c r="I27"/>
  <c r="AB26"/>
  <c r="T26"/>
  <c r="D26"/>
  <c r="AE25"/>
  <c r="O25"/>
  <c r="G25"/>
  <c r="Z24"/>
  <c r="R24"/>
  <c r="AC23"/>
  <c r="U23"/>
  <c r="M23"/>
  <c r="E23"/>
  <c r="AF22"/>
  <c r="P22"/>
  <c r="H22"/>
  <c r="AA21"/>
  <c r="S21"/>
  <c r="AD20"/>
  <c r="N20"/>
  <c r="F20"/>
  <c r="K48"/>
  <c r="J43"/>
  <c r="X41"/>
  <c r="K40"/>
  <c r="L37"/>
  <c r="J35"/>
  <c r="K32"/>
  <c r="V31"/>
  <c r="L29"/>
  <c r="W28"/>
  <c r="J27"/>
  <c r="E26"/>
  <c r="X25"/>
  <c r="K24"/>
  <c r="V23"/>
  <c r="F23"/>
  <c r="Y22"/>
  <c r="AB21"/>
  <c r="L21"/>
  <c r="D21"/>
  <c r="W20"/>
  <c r="AG57"/>
  <c r="I57"/>
  <c r="AE55"/>
  <c r="AF52"/>
  <c r="S51"/>
  <c r="K51"/>
  <c r="I49"/>
  <c r="T48"/>
  <c r="S43"/>
  <c r="K43"/>
  <c r="AG41"/>
  <c r="I41"/>
  <c r="T40"/>
  <c r="L40"/>
  <c r="AE39"/>
  <c r="G39"/>
  <c r="J38"/>
  <c r="U37"/>
  <c r="AF36"/>
  <c r="H36"/>
  <c r="S35"/>
  <c r="K35"/>
  <c r="AG33"/>
  <c r="I33"/>
  <c r="T32"/>
  <c r="L32"/>
  <c r="AE31"/>
  <c r="O31"/>
  <c r="G31"/>
  <c r="J30"/>
  <c r="U29"/>
  <c r="M29"/>
  <c r="AF28"/>
  <c r="H28"/>
  <c r="S27"/>
  <c r="K27"/>
  <c r="N26"/>
  <c r="AG25"/>
  <c r="I25"/>
  <c r="T24"/>
  <c r="L24"/>
  <c r="AE23"/>
  <c r="O23"/>
  <c r="G23"/>
  <c r="J22"/>
  <c r="U21"/>
  <c r="M21"/>
  <c r="AF20"/>
  <c r="H20"/>
  <c r="J51"/>
  <c r="L56"/>
  <c r="AG49"/>
  <c r="AE47"/>
  <c r="G47"/>
  <c r="U45"/>
  <c r="AF44"/>
  <c r="AD53"/>
  <c r="AE50"/>
  <c r="AC48"/>
  <c r="AF47"/>
  <c r="AD45"/>
  <c r="AG44"/>
  <c r="AB43"/>
  <c r="AE42"/>
  <c r="AC40"/>
  <c r="AF39"/>
  <c r="AD37"/>
  <c r="AG36"/>
  <c r="AB35"/>
  <c r="AE34"/>
  <c r="AC32"/>
  <c r="AF31"/>
  <c r="AD29"/>
  <c r="AG28"/>
  <c r="AB27"/>
  <c r="AE26"/>
  <c r="AC24"/>
  <c r="AF23"/>
  <c r="AD21"/>
  <c r="AG20"/>
  <c r="AF8" i="4"/>
  <c r="AF9" s="1"/>
  <c r="AI8"/>
  <c r="AI9" s="1"/>
  <c r="AB7"/>
  <c r="AB8" s="1"/>
  <c r="AC8"/>
  <c r="AC9" s="1"/>
  <c r="A3" i="6"/>
  <c r="A1" i="11"/>
  <c r="A2"/>
  <c r="A3"/>
  <c r="J3"/>
  <c r="A4"/>
  <c r="A6"/>
  <c r="A7"/>
  <c r="A8"/>
  <c r="A9"/>
  <c r="A10"/>
  <c r="A11"/>
  <c r="A13"/>
  <c r="A1" i="10"/>
  <c r="A2"/>
  <c r="A3"/>
  <c r="A4"/>
  <c r="D5"/>
  <c r="E5"/>
  <c r="F5"/>
  <c r="G5"/>
  <c r="H5"/>
  <c r="I5"/>
  <c r="J5"/>
  <c r="K5"/>
  <c r="L5"/>
  <c r="M5"/>
  <c r="B6"/>
  <c r="C6"/>
  <c r="N6"/>
  <c r="G6" s="1"/>
  <c r="B7"/>
  <c r="C7"/>
  <c r="N7"/>
  <c r="F7" s="1"/>
  <c r="B8"/>
  <c r="C8"/>
  <c r="N8"/>
  <c r="E8" s="1"/>
  <c r="B9"/>
  <c r="C9"/>
  <c r="N9"/>
  <c r="D9" s="1"/>
  <c r="B10"/>
  <c r="C10"/>
  <c r="N10"/>
  <c r="G10" s="1"/>
  <c r="B11"/>
  <c r="C11"/>
  <c r="N11"/>
  <c r="F11" s="1"/>
  <c r="B12"/>
  <c r="C12"/>
  <c r="N12"/>
  <c r="E12" s="1"/>
  <c r="M59"/>
  <c r="M60"/>
  <c r="A1" i="9"/>
  <c r="A2"/>
  <c r="A3"/>
  <c r="F3"/>
  <c r="A4"/>
  <c r="D5"/>
  <c r="E5"/>
  <c r="F5"/>
  <c r="G5"/>
  <c r="H5"/>
  <c r="I5"/>
  <c r="J5"/>
  <c r="K5"/>
  <c r="L5"/>
  <c r="M5"/>
  <c r="B6"/>
  <c r="C6"/>
  <c r="N6"/>
  <c r="F6" s="1"/>
  <c r="B7"/>
  <c r="C7"/>
  <c r="N7"/>
  <c r="E7" s="1"/>
  <c r="B8"/>
  <c r="C8"/>
  <c r="N8"/>
  <c r="D8" s="1"/>
  <c r="B9"/>
  <c r="C9"/>
  <c r="N9"/>
  <c r="G9" s="1"/>
  <c r="B10"/>
  <c r="C10"/>
  <c r="N10"/>
  <c r="F10" s="1"/>
  <c r="B11"/>
  <c r="C11"/>
  <c r="N11"/>
  <c r="E11" s="1"/>
  <c r="B12"/>
  <c r="C12"/>
  <c r="N12"/>
  <c r="D12" s="1"/>
  <c r="B13"/>
  <c r="C13"/>
  <c r="N13"/>
  <c r="G13" s="1"/>
  <c r="B14"/>
  <c r="C14"/>
  <c r="N14"/>
  <c r="F14" s="1"/>
  <c r="B15"/>
  <c r="C15"/>
  <c r="N15"/>
  <c r="E15" s="1"/>
  <c r="B16"/>
  <c r="C16"/>
  <c r="N16"/>
  <c r="D16" s="1"/>
  <c r="B17"/>
  <c r="C17"/>
  <c r="N17"/>
  <c r="F17" s="1"/>
  <c r="B18"/>
  <c r="C18"/>
  <c r="N18"/>
  <c r="F18" s="1"/>
  <c r="B19"/>
  <c r="C19"/>
  <c r="N19"/>
  <c r="D19" s="1"/>
  <c r="B20"/>
  <c r="C20"/>
  <c r="N20"/>
  <c r="D20" s="1"/>
  <c r="B21"/>
  <c r="C21"/>
  <c r="N21"/>
  <c r="F21" s="1"/>
  <c r="B22"/>
  <c r="C22"/>
  <c r="N22"/>
  <c r="F22" s="1"/>
  <c r="B23"/>
  <c r="C23"/>
  <c r="N23"/>
  <c r="D23" s="1"/>
  <c r="B24"/>
  <c r="C24"/>
  <c r="N24"/>
  <c r="D24" s="1"/>
  <c r="B25"/>
  <c r="C25"/>
  <c r="N25"/>
  <c r="F25" s="1"/>
  <c r="B26"/>
  <c r="C26"/>
  <c r="N26"/>
  <c r="F26" s="1"/>
  <c r="B27"/>
  <c r="C27"/>
  <c r="N27"/>
  <c r="D27" s="1"/>
  <c r="B28"/>
  <c r="C28"/>
  <c r="N28"/>
  <c r="D28" s="1"/>
  <c r="B29"/>
  <c r="C29"/>
  <c r="N29"/>
  <c r="F29" s="1"/>
  <c r="B30"/>
  <c r="C30"/>
  <c r="N30"/>
  <c r="F30" s="1"/>
  <c r="B31"/>
  <c r="C31"/>
  <c r="N31"/>
  <c r="D31" s="1"/>
  <c r="B32"/>
  <c r="C32"/>
  <c r="N32"/>
  <c r="D32" s="1"/>
  <c r="B33"/>
  <c r="C33"/>
  <c r="N33"/>
  <c r="F33" s="1"/>
  <c r="B34"/>
  <c r="C34"/>
  <c r="N34"/>
  <c r="F34" s="1"/>
  <c r="B35"/>
  <c r="C35"/>
  <c r="N35"/>
  <c r="D35" s="1"/>
  <c r="B36"/>
  <c r="C36"/>
  <c r="N36"/>
  <c r="D36" s="1"/>
  <c r="B37"/>
  <c r="C37"/>
  <c r="N37"/>
  <c r="F37" s="1"/>
  <c r="B38"/>
  <c r="C38"/>
  <c r="N38"/>
  <c r="F38" s="1"/>
  <c r="B39"/>
  <c r="C39"/>
  <c r="N39"/>
  <c r="D39" s="1"/>
  <c r="B40"/>
  <c r="C40"/>
  <c r="N40"/>
  <c r="D40" s="1"/>
  <c r="B41"/>
  <c r="C41"/>
  <c r="N41"/>
  <c r="F41" s="1"/>
  <c r="B42"/>
  <c r="C42"/>
  <c r="N42"/>
  <c r="F42" s="1"/>
  <c r="B43"/>
  <c r="C43"/>
  <c r="N43"/>
  <c r="D43" s="1"/>
  <c r="B44"/>
  <c r="C44"/>
  <c r="N44"/>
  <c r="D44" s="1"/>
  <c r="B45"/>
  <c r="C45"/>
  <c r="N45"/>
  <c r="F45" s="1"/>
  <c r="M48"/>
  <c r="M49"/>
  <c r="A1" i="8"/>
  <c r="A2"/>
  <c r="A3"/>
  <c r="F3"/>
  <c r="A4"/>
  <c r="D5"/>
  <c r="E5"/>
  <c r="F5"/>
  <c r="G5"/>
  <c r="H5"/>
  <c r="I5"/>
  <c r="J5"/>
  <c r="K5"/>
  <c r="L5"/>
  <c r="M5"/>
  <c r="B6"/>
  <c r="C6"/>
  <c r="N6"/>
  <c r="F6" s="1"/>
  <c r="B7"/>
  <c r="C7"/>
  <c r="N7"/>
  <c r="E7" s="1"/>
  <c r="B8"/>
  <c r="C8"/>
  <c r="N8"/>
  <c r="D8" s="1"/>
  <c r="B9"/>
  <c r="C9"/>
  <c r="N9"/>
  <c r="F9" s="1"/>
  <c r="B10"/>
  <c r="C10"/>
  <c r="N10"/>
  <c r="F10" s="1"/>
  <c r="B11"/>
  <c r="C11"/>
  <c r="N11"/>
  <c r="D11" s="1"/>
  <c r="B12"/>
  <c r="C12"/>
  <c r="N12"/>
  <c r="D12" s="1"/>
  <c r="B13"/>
  <c r="C13"/>
  <c r="N13"/>
  <c r="F13" s="1"/>
  <c r="B14"/>
  <c r="C14"/>
  <c r="N14"/>
  <c r="F14" s="1"/>
  <c r="B15"/>
  <c r="C15"/>
  <c r="N15"/>
  <c r="D15" s="1"/>
  <c r="B16"/>
  <c r="C16"/>
  <c r="N16"/>
  <c r="G16" s="1"/>
  <c r="B17"/>
  <c r="C17"/>
  <c r="N17"/>
  <c r="F17" s="1"/>
  <c r="B18"/>
  <c r="C18"/>
  <c r="N18"/>
  <c r="F18" s="1"/>
  <c r="B19"/>
  <c r="C19"/>
  <c r="N19"/>
  <c r="D19" s="1"/>
  <c r="B20"/>
  <c r="C20"/>
  <c r="N20"/>
  <c r="G20" s="1"/>
  <c r="B21"/>
  <c r="C21"/>
  <c r="N21"/>
  <c r="F21" s="1"/>
  <c r="B22"/>
  <c r="C22"/>
  <c r="N22"/>
  <c r="F22" s="1"/>
  <c r="B23"/>
  <c r="C23"/>
  <c r="N23"/>
  <c r="D23" s="1"/>
  <c r="B24"/>
  <c r="C24"/>
  <c r="N24"/>
  <c r="G24" s="1"/>
  <c r="B25"/>
  <c r="C25"/>
  <c r="N25"/>
  <c r="F25" s="1"/>
  <c r="B26"/>
  <c r="C26"/>
  <c r="N26"/>
  <c r="F26" s="1"/>
  <c r="B27"/>
  <c r="C27"/>
  <c r="N27"/>
  <c r="D27" s="1"/>
  <c r="B28"/>
  <c r="C28"/>
  <c r="N28"/>
  <c r="G28" s="1"/>
  <c r="B29"/>
  <c r="C29"/>
  <c r="N29"/>
  <c r="F29" s="1"/>
  <c r="B30"/>
  <c r="C30"/>
  <c r="N30"/>
  <c r="F30" s="1"/>
  <c r="B31"/>
  <c r="C31"/>
  <c r="N31"/>
  <c r="D31" s="1"/>
  <c r="B32"/>
  <c r="C32"/>
  <c r="N32"/>
  <c r="G32" s="1"/>
  <c r="B33"/>
  <c r="C33"/>
  <c r="N33"/>
  <c r="F33" s="1"/>
  <c r="B34"/>
  <c r="C34"/>
  <c r="N34"/>
  <c r="F34" s="1"/>
  <c r="B35"/>
  <c r="C35"/>
  <c r="N35"/>
  <c r="D35" s="1"/>
  <c r="B36"/>
  <c r="C36"/>
  <c r="N36"/>
  <c r="G36" s="1"/>
  <c r="B37"/>
  <c r="C37"/>
  <c r="N37"/>
  <c r="F37" s="1"/>
  <c r="B38"/>
  <c r="C38"/>
  <c r="N38"/>
  <c r="F38" s="1"/>
  <c r="B39"/>
  <c r="C39"/>
  <c r="N39"/>
  <c r="D39" s="1"/>
  <c r="B40"/>
  <c r="C40"/>
  <c r="N40"/>
  <c r="G40" s="1"/>
  <c r="B41"/>
  <c r="C41"/>
  <c r="N41"/>
  <c r="F41" s="1"/>
  <c r="B42"/>
  <c r="C42"/>
  <c r="N42"/>
  <c r="F42" s="1"/>
  <c r="B43"/>
  <c r="C43"/>
  <c r="N43"/>
  <c r="D43" s="1"/>
  <c r="B44"/>
  <c r="C44"/>
  <c r="N44"/>
  <c r="G44" s="1"/>
  <c r="B45"/>
  <c r="C45"/>
  <c r="N45"/>
  <c r="F45" s="1"/>
  <c r="M47"/>
  <c r="M48"/>
  <c r="A1" i="7"/>
  <c r="A2"/>
  <c r="A3"/>
  <c r="F3"/>
  <c r="A4"/>
  <c r="D5"/>
  <c r="E5"/>
  <c r="F5"/>
  <c r="G5"/>
  <c r="H5"/>
  <c r="I5"/>
  <c r="J5"/>
  <c r="K5"/>
  <c r="L5"/>
  <c r="M5"/>
  <c r="B6"/>
  <c r="C6"/>
  <c r="N6"/>
  <c r="F6" s="1"/>
  <c r="B7"/>
  <c r="C7"/>
  <c r="N7"/>
  <c r="E7" s="1"/>
  <c r="B8"/>
  <c r="C8"/>
  <c r="N8"/>
  <c r="D8" s="1"/>
  <c r="B9"/>
  <c r="C9"/>
  <c r="N9"/>
  <c r="G9" s="1"/>
  <c r="B10"/>
  <c r="C10"/>
  <c r="N10"/>
  <c r="F10" s="1"/>
  <c r="B11"/>
  <c r="C11"/>
  <c r="N11"/>
  <c r="E11" s="1"/>
  <c r="B12"/>
  <c r="C12"/>
  <c r="N12"/>
  <c r="D12" s="1"/>
  <c r="B13"/>
  <c r="C13"/>
  <c r="N13"/>
  <c r="G13" s="1"/>
  <c r="B14"/>
  <c r="C14"/>
  <c r="N14"/>
  <c r="F14" s="1"/>
  <c r="B15"/>
  <c r="C15"/>
  <c r="N15"/>
  <c r="E15" s="1"/>
  <c r="B16"/>
  <c r="C16"/>
  <c r="N16"/>
  <c r="D16" s="1"/>
  <c r="B17"/>
  <c r="C17"/>
  <c r="N17"/>
  <c r="G17" s="1"/>
  <c r="B18"/>
  <c r="C18"/>
  <c r="N18"/>
  <c r="F18" s="1"/>
  <c r="B19"/>
  <c r="C19"/>
  <c r="N19"/>
  <c r="E19" s="1"/>
  <c r="B20"/>
  <c r="C20"/>
  <c r="N20"/>
  <c r="D20" s="1"/>
  <c r="B21"/>
  <c r="C21"/>
  <c r="N21"/>
  <c r="G21" s="1"/>
  <c r="B22"/>
  <c r="C22"/>
  <c r="N22"/>
  <c r="F22" s="1"/>
  <c r="B23"/>
  <c r="C23"/>
  <c r="N23"/>
  <c r="E23" s="1"/>
  <c r="B24"/>
  <c r="C24"/>
  <c r="N24"/>
  <c r="D24" s="1"/>
  <c r="B25"/>
  <c r="C25"/>
  <c r="N25"/>
  <c r="G25" s="1"/>
  <c r="B26"/>
  <c r="C26"/>
  <c r="N26"/>
  <c r="F26" s="1"/>
  <c r="B27"/>
  <c r="C27"/>
  <c r="N27"/>
  <c r="E27" s="1"/>
  <c r="B28"/>
  <c r="C28"/>
  <c r="N28"/>
  <c r="D28" s="1"/>
  <c r="B29"/>
  <c r="C29"/>
  <c r="N29"/>
  <c r="G29" s="1"/>
  <c r="B30"/>
  <c r="C30"/>
  <c r="N30"/>
  <c r="F30" s="1"/>
  <c r="B31"/>
  <c r="C31"/>
  <c r="N31"/>
  <c r="E31" s="1"/>
  <c r="B32"/>
  <c r="C32"/>
  <c r="N32"/>
  <c r="D32" s="1"/>
  <c r="B33"/>
  <c r="C33"/>
  <c r="N33"/>
  <c r="G33" s="1"/>
  <c r="B34"/>
  <c r="C34"/>
  <c r="N34"/>
  <c r="F34" s="1"/>
  <c r="B35"/>
  <c r="C35"/>
  <c r="N35"/>
  <c r="E35" s="1"/>
  <c r="B36"/>
  <c r="C36"/>
  <c r="N36"/>
  <c r="D36" s="1"/>
  <c r="B37"/>
  <c r="C37"/>
  <c r="N37"/>
  <c r="G37" s="1"/>
  <c r="B38"/>
  <c r="C38"/>
  <c r="N38"/>
  <c r="F38" s="1"/>
  <c r="B39"/>
  <c r="C39"/>
  <c r="N39"/>
  <c r="E39" s="1"/>
  <c r="B40"/>
  <c r="C40"/>
  <c r="N40"/>
  <c r="D40" s="1"/>
  <c r="B41"/>
  <c r="C41"/>
  <c r="N41"/>
  <c r="G41" s="1"/>
  <c r="B42"/>
  <c r="C42"/>
  <c r="N42"/>
  <c r="F42" s="1"/>
  <c r="B43"/>
  <c r="C43"/>
  <c r="N43"/>
  <c r="E43" s="1"/>
  <c r="B44"/>
  <c r="C44"/>
  <c r="N44"/>
  <c r="D44" s="1"/>
  <c r="B45"/>
  <c r="C45"/>
  <c r="N45"/>
  <c r="G45" s="1"/>
  <c r="L48"/>
  <c r="L49"/>
  <c r="A1" i="6"/>
  <c r="A2"/>
  <c r="J3"/>
  <c r="A4"/>
  <c r="D5"/>
  <c r="G5"/>
  <c r="J5"/>
  <c r="M5"/>
  <c r="P5"/>
  <c r="S5"/>
  <c r="V5"/>
  <c r="Y5"/>
  <c r="AB5"/>
  <c r="AE5"/>
  <c r="B7"/>
  <c r="C7"/>
  <c r="AH7"/>
  <c r="J7" s="1"/>
  <c r="AI7"/>
  <c r="N7" s="1"/>
  <c r="AJ7"/>
  <c r="F7" s="1"/>
  <c r="B8"/>
  <c r="C8"/>
  <c r="AH8"/>
  <c r="G8" s="1"/>
  <c r="AI8"/>
  <c r="K8" s="1"/>
  <c r="AJ8"/>
  <c r="O8" s="1"/>
  <c r="B9"/>
  <c r="C9"/>
  <c r="AH9"/>
  <c r="D9" s="1"/>
  <c r="AI9"/>
  <c r="H9" s="1"/>
  <c r="AJ9"/>
  <c r="L9" s="1"/>
  <c r="B10"/>
  <c r="C10"/>
  <c r="AH10"/>
  <c r="M10" s="1"/>
  <c r="AI10"/>
  <c r="E10" s="1"/>
  <c r="AJ10"/>
  <c r="I10" s="1"/>
  <c r="B11"/>
  <c r="C11"/>
  <c r="AH11"/>
  <c r="J11" s="1"/>
  <c r="AI11"/>
  <c r="H11" s="1"/>
  <c r="AJ11"/>
  <c r="L11" s="1"/>
  <c r="B12"/>
  <c r="C12"/>
  <c r="AH12"/>
  <c r="G12" s="1"/>
  <c r="AI12"/>
  <c r="K12" s="1"/>
  <c r="AJ12"/>
  <c r="I12" s="1"/>
  <c r="B13"/>
  <c r="C13"/>
  <c r="AH13"/>
  <c r="J13" s="1"/>
  <c r="AI13"/>
  <c r="H13" s="1"/>
  <c r="AJ13"/>
  <c r="L13" s="1"/>
  <c r="B14"/>
  <c r="C14"/>
  <c r="AH14"/>
  <c r="G14" s="1"/>
  <c r="AI14"/>
  <c r="K14" s="1"/>
  <c r="AJ14"/>
  <c r="I14" s="1"/>
  <c r="B15"/>
  <c r="C15"/>
  <c r="AH15"/>
  <c r="J15" s="1"/>
  <c r="AI15"/>
  <c r="H15" s="1"/>
  <c r="AJ15"/>
  <c r="L15" s="1"/>
  <c r="B16"/>
  <c r="C16"/>
  <c r="AH16"/>
  <c r="G16" s="1"/>
  <c r="AI16"/>
  <c r="K16" s="1"/>
  <c r="AJ16"/>
  <c r="I16" s="1"/>
  <c r="B17"/>
  <c r="C17"/>
  <c r="AH17"/>
  <c r="J17" s="1"/>
  <c r="AI17"/>
  <c r="H17" s="1"/>
  <c r="AJ17"/>
  <c r="L17" s="1"/>
  <c r="B18"/>
  <c r="C18"/>
  <c r="AH18"/>
  <c r="G18" s="1"/>
  <c r="AI18"/>
  <c r="K18" s="1"/>
  <c r="AJ18"/>
  <c r="I18" s="1"/>
  <c r="B19"/>
  <c r="C19"/>
  <c r="AH19"/>
  <c r="J19" s="1"/>
  <c r="AI19"/>
  <c r="K19" s="1"/>
  <c r="AJ19"/>
  <c r="L19" s="1"/>
  <c r="AE59"/>
  <c r="AE60"/>
  <c r="O2" i="4"/>
  <c r="P2" s="1"/>
  <c r="Q2" s="1"/>
  <c r="AA2"/>
  <c r="B4" i="11" s="1"/>
  <c r="AB2" i="4"/>
  <c r="C4" i="11" s="1"/>
  <c r="AC2" i="4"/>
  <c r="D4" i="11" s="1"/>
  <c r="AE2" i="4"/>
  <c r="F4" i="11" s="1"/>
  <c r="AF2" i="4"/>
  <c r="G4" i="11" s="1"/>
  <c r="AG2" i="4"/>
  <c r="H4" i="11" s="1"/>
  <c r="AH2" i="4"/>
  <c r="I4" i="11" s="1"/>
  <c r="AI2" i="4"/>
  <c r="J4" i="11" s="1"/>
  <c r="O3" i="4"/>
  <c r="P3" s="1"/>
  <c r="Q3" s="1"/>
  <c r="B5" i="11"/>
  <c r="C5"/>
  <c r="D5"/>
  <c r="F5"/>
  <c r="G5"/>
  <c r="H5"/>
  <c r="I5"/>
  <c r="J5"/>
  <c r="O4" i="4"/>
  <c r="P4" s="1"/>
  <c r="Q4" s="1"/>
  <c r="O5"/>
  <c r="P5" s="1"/>
  <c r="Q5" s="1"/>
  <c r="O6"/>
  <c r="P6"/>
  <c r="Q6" s="1"/>
  <c r="B7" i="11"/>
  <c r="C7"/>
  <c r="D7"/>
  <c r="G7"/>
  <c r="H7"/>
  <c r="I7"/>
  <c r="O7" i="4"/>
  <c r="P7" s="1"/>
  <c r="Q7" s="1"/>
  <c r="B8" i="11"/>
  <c r="D8"/>
  <c r="O8" i="4"/>
  <c r="P8" s="1"/>
  <c r="Q8" s="1"/>
  <c r="O9"/>
  <c r="P9" s="1"/>
  <c r="Q9" s="1"/>
  <c r="O10"/>
  <c r="P10" s="1"/>
  <c r="Q10" s="1"/>
  <c r="B11" i="11"/>
  <c r="C11"/>
  <c r="D11"/>
  <c r="F11"/>
  <c r="G11"/>
  <c r="H11"/>
  <c r="I11"/>
  <c r="J11"/>
  <c r="O11" i="4"/>
  <c r="P11" s="1"/>
  <c r="Q11" s="1"/>
  <c r="O12"/>
  <c r="P12" s="1"/>
  <c r="Q12" s="1"/>
  <c r="O13"/>
  <c r="P13" s="1"/>
  <c r="Q13" s="1"/>
  <c r="O14"/>
  <c r="P14" s="1"/>
  <c r="Q14" s="1"/>
  <c r="O15"/>
  <c r="P15" s="1"/>
  <c r="Q15" s="1"/>
  <c r="O16"/>
  <c r="P16" s="1"/>
  <c r="Q16" s="1"/>
  <c r="O17"/>
  <c r="P17" s="1"/>
  <c r="Q17" s="1"/>
  <c r="O18"/>
  <c r="P18" s="1"/>
  <c r="Q18" s="1"/>
  <c r="O19"/>
  <c r="P19" s="1"/>
  <c r="Q19" s="1"/>
  <c r="O20"/>
  <c r="P20" s="1"/>
  <c r="Q20" s="1"/>
  <c r="O21"/>
  <c r="P21" s="1"/>
  <c r="Q21" s="1"/>
  <c r="O22"/>
  <c r="P22" s="1"/>
  <c r="Q22" s="1"/>
  <c r="O23"/>
  <c r="P23" s="1"/>
  <c r="Q23" s="1"/>
  <c r="O24"/>
  <c r="P24" s="1"/>
  <c r="Q24" s="1"/>
  <c r="O25"/>
  <c r="P25" s="1"/>
  <c r="Q25" s="1"/>
  <c r="O26"/>
  <c r="P26" s="1"/>
  <c r="Q26" s="1"/>
  <c r="O27"/>
  <c r="P27" s="1"/>
  <c r="Q27" s="1"/>
  <c r="O28"/>
  <c r="P28" s="1"/>
  <c r="Q28" s="1"/>
  <c r="O29"/>
  <c r="P29" s="1"/>
  <c r="Q29" s="1"/>
  <c r="O30"/>
  <c r="P30" s="1"/>
  <c r="Q30" s="1"/>
  <c r="O31"/>
  <c r="P31" s="1"/>
  <c r="Q31" s="1"/>
  <c r="O32"/>
  <c r="P32" s="1"/>
  <c r="Q32" s="1"/>
  <c r="O33"/>
  <c r="P33" s="1"/>
  <c r="Q33" s="1"/>
  <c r="O34"/>
  <c r="P34" s="1"/>
  <c r="Q34" s="1"/>
  <c r="O35"/>
  <c r="P35" s="1"/>
  <c r="Q35" s="1"/>
  <c r="O36"/>
  <c r="P36" s="1"/>
  <c r="Q36" s="1"/>
  <c r="O37"/>
  <c r="P37" s="1"/>
  <c r="Q37" s="1"/>
  <c r="O38"/>
  <c r="P38" s="1"/>
  <c r="Q38" s="1"/>
  <c r="O39"/>
  <c r="P39"/>
  <c r="Q39" s="1"/>
  <c r="O40"/>
  <c r="P40" s="1"/>
  <c r="Q40" s="1"/>
  <c r="O41"/>
  <c r="P41" s="1"/>
  <c r="Q41" s="1"/>
  <c r="O42"/>
  <c r="P42" s="1"/>
  <c r="Q42" s="1"/>
  <c r="AA9" l="1"/>
  <c r="B10" i="11" s="1"/>
  <c r="AA8" i="4"/>
  <c r="AB9"/>
  <c r="C10" i="11" s="1"/>
  <c r="AH9" i="4"/>
  <c r="I10" i="11" s="1"/>
  <c r="F7"/>
  <c r="F10"/>
  <c r="J7"/>
  <c r="H10"/>
  <c r="I8"/>
  <c r="K12" i="7"/>
  <c r="K11"/>
  <c r="L10"/>
  <c r="L43"/>
  <c r="M34"/>
  <c r="L14" i="9"/>
  <c r="G9" i="11"/>
  <c r="K33" i="8"/>
  <c r="H32"/>
  <c r="M29"/>
  <c r="C9" i="11"/>
  <c r="AC12" i="4"/>
  <c r="D10" i="11"/>
  <c r="H9"/>
  <c r="F9"/>
  <c r="L30" i="7"/>
  <c r="L12" i="8"/>
  <c r="M29" i="9"/>
  <c r="I9" i="11"/>
  <c r="D9"/>
  <c r="F8"/>
  <c r="G8"/>
  <c r="M35" i="8"/>
  <c r="K23"/>
  <c r="M9"/>
  <c r="H8" i="11"/>
  <c r="C8"/>
  <c r="M21" i="9"/>
  <c r="H12" i="10"/>
  <c r="R12" i="6"/>
  <c r="Q11"/>
  <c r="T10"/>
  <c r="D43" i="7"/>
  <c r="M42"/>
  <c r="E42"/>
  <c r="K34"/>
  <c r="K32"/>
  <c r="K31"/>
  <c r="K18"/>
  <c r="I45" i="8"/>
  <c r="I19"/>
  <c r="E13"/>
  <c r="I39" i="9"/>
  <c r="D30"/>
  <c r="D22"/>
  <c r="M15"/>
  <c r="Y19" i="6"/>
  <c r="M18"/>
  <c r="K42" i="7"/>
  <c r="G34"/>
  <c r="M18"/>
  <c r="E18"/>
  <c r="M45" i="8"/>
  <c r="K39"/>
  <c r="I35"/>
  <c r="I29"/>
  <c r="M19"/>
  <c r="K17"/>
  <c r="H16"/>
  <c r="M13"/>
  <c r="E9"/>
  <c r="K43" i="9"/>
  <c r="H42"/>
  <c r="M39"/>
  <c r="K33"/>
  <c r="L30"/>
  <c r="E29"/>
  <c r="L22"/>
  <c r="E21"/>
  <c r="G15"/>
  <c r="AC19" i="6"/>
  <c r="T19"/>
  <c r="H19"/>
  <c r="Y18"/>
  <c r="AD16"/>
  <c r="F16"/>
  <c r="AG15"/>
  <c r="R15"/>
  <c r="AB14"/>
  <c r="P14"/>
  <c r="D14"/>
  <c r="AE13"/>
  <c r="P13"/>
  <c r="N12"/>
  <c r="Z11"/>
  <c r="F11"/>
  <c r="AC10"/>
  <c r="H10"/>
  <c r="H43" i="7"/>
  <c r="L42"/>
  <c r="H42"/>
  <c r="K40"/>
  <c r="G39"/>
  <c r="G36"/>
  <c r="L35"/>
  <c r="H35"/>
  <c r="L34"/>
  <c r="H34"/>
  <c r="E34"/>
  <c r="G30"/>
  <c r="L27"/>
  <c r="D27"/>
  <c r="M26"/>
  <c r="H26"/>
  <c r="K24"/>
  <c r="G20"/>
  <c r="L19"/>
  <c r="H19"/>
  <c r="L18"/>
  <c r="H18"/>
  <c r="D18"/>
  <c r="L15"/>
  <c r="D15"/>
  <c r="M14"/>
  <c r="E14"/>
  <c r="D10"/>
  <c r="L7"/>
  <c r="D7"/>
  <c r="M6"/>
  <c r="E6"/>
  <c r="K45" i="8"/>
  <c r="E45"/>
  <c r="L44"/>
  <c r="D44"/>
  <c r="M43"/>
  <c r="E43"/>
  <c r="M37"/>
  <c r="E37"/>
  <c r="L36"/>
  <c r="K35"/>
  <c r="E35"/>
  <c r="K29"/>
  <c r="E29"/>
  <c r="L28"/>
  <c r="D28"/>
  <c r="M27"/>
  <c r="E27"/>
  <c r="M21"/>
  <c r="E21"/>
  <c r="L20"/>
  <c r="K19"/>
  <c r="E19"/>
  <c r="I13"/>
  <c r="I9"/>
  <c r="K7"/>
  <c r="M45" i="9"/>
  <c r="E45"/>
  <c r="K39"/>
  <c r="E39"/>
  <c r="L38"/>
  <c r="D38"/>
  <c r="M37"/>
  <c r="E37"/>
  <c r="M31"/>
  <c r="I31"/>
  <c r="H30"/>
  <c r="I29"/>
  <c r="K27"/>
  <c r="H26"/>
  <c r="M23"/>
  <c r="I23"/>
  <c r="H22"/>
  <c r="I21"/>
  <c r="K17"/>
  <c r="K15"/>
  <c r="D14"/>
  <c r="M13"/>
  <c r="E13"/>
  <c r="D12" i="10"/>
  <c r="M11"/>
  <c r="L8"/>
  <c r="D8"/>
  <c r="M7"/>
  <c r="AF19" i="6"/>
  <c r="Q19"/>
  <c r="E19"/>
  <c r="AF18"/>
  <c r="O16"/>
  <c r="Y15"/>
  <c r="I15"/>
  <c r="AF14"/>
  <c r="T14"/>
  <c r="H14"/>
  <c r="AA13"/>
  <c r="G13"/>
  <c r="K35" i="7"/>
  <c r="D35"/>
  <c r="H27"/>
  <c r="K26"/>
  <c r="E26"/>
  <c r="G24"/>
  <c r="K19"/>
  <c r="D19"/>
  <c r="H15"/>
  <c r="I14"/>
  <c r="H7"/>
  <c r="I6"/>
  <c r="H44" i="8"/>
  <c r="I43"/>
  <c r="I37"/>
  <c r="D36"/>
  <c r="H28"/>
  <c r="I27"/>
  <c r="I21"/>
  <c r="D20"/>
  <c r="I45" i="9"/>
  <c r="H38"/>
  <c r="I37"/>
  <c r="K31"/>
  <c r="E31"/>
  <c r="K23"/>
  <c r="E23"/>
  <c r="I13"/>
  <c r="H8" i="10"/>
  <c r="D17" i="6"/>
  <c r="I38" i="7"/>
  <c r="G23"/>
  <c r="G31" i="8"/>
  <c r="G11"/>
  <c r="G41" i="9"/>
  <c r="AG19" i="6"/>
  <c r="Z19"/>
  <c r="R19"/>
  <c r="I19"/>
  <c r="AB18"/>
  <c r="P18"/>
  <c r="D18"/>
  <c r="AA17"/>
  <c r="G17"/>
  <c r="AA16"/>
  <c r="N16"/>
  <c r="AD15"/>
  <c r="U15"/>
  <c r="M15"/>
  <c r="Y14"/>
  <c r="M14"/>
  <c r="S13"/>
  <c r="D13"/>
  <c r="Z12"/>
  <c r="F12"/>
  <c r="AC11"/>
  <c r="R11"/>
  <c r="I11"/>
  <c r="AF10"/>
  <c r="P10"/>
  <c r="AE9"/>
  <c r="K43" i="7"/>
  <c r="G42"/>
  <c r="H39"/>
  <c r="K38"/>
  <c r="E38"/>
  <c r="K36"/>
  <c r="G35"/>
  <c r="I34"/>
  <c r="D34"/>
  <c r="G32"/>
  <c r="L31"/>
  <c r="D31"/>
  <c r="M30"/>
  <c r="H30"/>
  <c r="K27"/>
  <c r="L26"/>
  <c r="G26"/>
  <c r="H23"/>
  <c r="K22"/>
  <c r="E22"/>
  <c r="K20"/>
  <c r="G19"/>
  <c r="I18"/>
  <c r="K15"/>
  <c r="L14"/>
  <c r="D14"/>
  <c r="G12"/>
  <c r="L11"/>
  <c r="D11"/>
  <c r="M10"/>
  <c r="E10"/>
  <c r="K7"/>
  <c r="L6"/>
  <c r="D6"/>
  <c r="G45" i="8"/>
  <c r="K43"/>
  <c r="I41"/>
  <c r="D40"/>
  <c r="M39"/>
  <c r="E39"/>
  <c r="K37"/>
  <c r="H36"/>
  <c r="G35"/>
  <c r="M33"/>
  <c r="E33"/>
  <c r="L32"/>
  <c r="I31"/>
  <c r="G29"/>
  <c r="K27"/>
  <c r="I25"/>
  <c r="D24"/>
  <c r="M23"/>
  <c r="E23"/>
  <c r="K21"/>
  <c r="H20"/>
  <c r="G19"/>
  <c r="M17"/>
  <c r="E17"/>
  <c r="L16"/>
  <c r="I15"/>
  <c r="G13"/>
  <c r="I11"/>
  <c r="G9"/>
  <c r="M7"/>
  <c r="G45" i="9"/>
  <c r="M43"/>
  <c r="E43"/>
  <c r="L42"/>
  <c r="I41"/>
  <c r="G39"/>
  <c r="K37"/>
  <c r="I35"/>
  <c r="D34"/>
  <c r="M33"/>
  <c r="E33"/>
  <c r="G29"/>
  <c r="M27"/>
  <c r="E27"/>
  <c r="L26"/>
  <c r="I25"/>
  <c r="G23"/>
  <c r="K21"/>
  <c r="I19"/>
  <c r="D18"/>
  <c r="M17"/>
  <c r="E17"/>
  <c r="K11"/>
  <c r="S17" i="6"/>
  <c r="AC15"/>
  <c r="I22" i="7"/>
  <c r="G41" i="8"/>
  <c r="G15"/>
  <c r="G35" i="9"/>
  <c r="G19"/>
  <c r="M19" i="6"/>
  <c r="AC18"/>
  <c r="Q18"/>
  <c r="E18"/>
  <c r="AB17"/>
  <c r="O17"/>
  <c r="N15"/>
  <c r="E15"/>
  <c r="AA12"/>
  <c r="AD11"/>
  <c r="U11"/>
  <c r="M11"/>
  <c r="G44" i="7"/>
  <c r="K39"/>
  <c r="L38"/>
  <c r="G38"/>
  <c r="G31"/>
  <c r="I30"/>
  <c r="D30"/>
  <c r="G28"/>
  <c r="K23"/>
  <c r="L22"/>
  <c r="G22"/>
  <c r="G16"/>
  <c r="G11"/>
  <c r="H10"/>
  <c r="K41" i="8"/>
  <c r="H40"/>
  <c r="G39"/>
  <c r="G33"/>
  <c r="K31"/>
  <c r="K25"/>
  <c r="H24"/>
  <c r="G23"/>
  <c r="G17"/>
  <c r="K15"/>
  <c r="K11"/>
  <c r="G43" i="9"/>
  <c r="K41"/>
  <c r="K35"/>
  <c r="H34"/>
  <c r="G33"/>
  <c r="G27"/>
  <c r="K25"/>
  <c r="K19"/>
  <c r="H18"/>
  <c r="G17"/>
  <c r="L12" i="10"/>
  <c r="E11"/>
  <c r="G9"/>
  <c r="Z16" i="6"/>
  <c r="D38" i="7"/>
  <c r="D22"/>
  <c r="G25" i="8"/>
  <c r="G25" i="9"/>
  <c r="AD19" i="6"/>
  <c r="U19"/>
  <c r="N19"/>
  <c r="F19"/>
  <c r="AE18"/>
  <c r="T18"/>
  <c r="H18"/>
  <c r="AE17"/>
  <c r="P17"/>
  <c r="R16"/>
  <c r="Z15"/>
  <c r="Q15"/>
  <c r="F15"/>
  <c r="AC14"/>
  <c r="Q14"/>
  <c r="E14"/>
  <c r="AB13"/>
  <c r="O13"/>
  <c r="AD12"/>
  <c r="O12"/>
  <c r="AG11"/>
  <c r="Y11"/>
  <c r="N11"/>
  <c r="E11"/>
  <c r="AB10"/>
  <c r="D10"/>
  <c r="K44" i="7"/>
  <c r="G43"/>
  <c r="I42"/>
  <c r="D42"/>
  <c r="G40"/>
  <c r="L39"/>
  <c r="D39"/>
  <c r="M38"/>
  <c r="H38"/>
  <c r="H31"/>
  <c r="K30"/>
  <c r="E30"/>
  <c r="K28"/>
  <c r="G27"/>
  <c r="I26"/>
  <c r="D26"/>
  <c r="L23"/>
  <c r="D23"/>
  <c r="M22"/>
  <c r="H22"/>
  <c r="K16"/>
  <c r="G15"/>
  <c r="H14"/>
  <c r="H11"/>
  <c r="I10"/>
  <c r="G7"/>
  <c r="H6"/>
  <c r="G43" i="8"/>
  <c r="M41"/>
  <c r="E41"/>
  <c r="L40"/>
  <c r="I39"/>
  <c r="G37"/>
  <c r="I33"/>
  <c r="D32"/>
  <c r="M31"/>
  <c r="E31"/>
  <c r="G27"/>
  <c r="M25"/>
  <c r="E25"/>
  <c r="L24"/>
  <c r="I23"/>
  <c r="G21"/>
  <c r="I17"/>
  <c r="D16"/>
  <c r="M15"/>
  <c r="E15"/>
  <c r="K13"/>
  <c r="H12"/>
  <c r="M11"/>
  <c r="E11"/>
  <c r="K9"/>
  <c r="K45" i="9"/>
  <c r="I43"/>
  <c r="D42"/>
  <c r="M41"/>
  <c r="E41"/>
  <c r="G37"/>
  <c r="M35"/>
  <c r="E35"/>
  <c r="L34"/>
  <c r="I33"/>
  <c r="G31"/>
  <c r="K29"/>
  <c r="I27"/>
  <c r="D26"/>
  <c r="M25"/>
  <c r="E25"/>
  <c r="G21"/>
  <c r="M19"/>
  <c r="E19"/>
  <c r="L18"/>
  <c r="I17"/>
  <c r="H14"/>
  <c r="I11" i="10"/>
  <c r="K9"/>
  <c r="J12"/>
  <c r="F12"/>
  <c r="K11"/>
  <c r="G11"/>
  <c r="L10"/>
  <c r="H10"/>
  <c r="D10"/>
  <c r="M9"/>
  <c r="I9"/>
  <c r="E9"/>
  <c r="J8"/>
  <c r="F8"/>
  <c r="K7"/>
  <c r="G7"/>
  <c r="L6"/>
  <c r="H6"/>
  <c r="D6"/>
  <c r="K12"/>
  <c r="G12"/>
  <c r="L11"/>
  <c r="H11"/>
  <c r="D11"/>
  <c r="M10"/>
  <c r="I10"/>
  <c r="E10"/>
  <c r="J9"/>
  <c r="F9"/>
  <c r="K8"/>
  <c r="G8"/>
  <c r="L7"/>
  <c r="H7"/>
  <c r="D7"/>
  <c r="M6"/>
  <c r="I6"/>
  <c r="E6"/>
  <c r="J10"/>
  <c r="F10"/>
  <c r="I7"/>
  <c r="E7"/>
  <c r="J6"/>
  <c r="F6"/>
  <c r="M12"/>
  <c r="I12"/>
  <c r="J11"/>
  <c r="K10"/>
  <c r="L9"/>
  <c r="H9"/>
  <c r="M8"/>
  <c r="I8"/>
  <c r="J7"/>
  <c r="K6"/>
  <c r="L45" i="9"/>
  <c r="H45"/>
  <c r="D45"/>
  <c r="M44"/>
  <c r="I44"/>
  <c r="E44"/>
  <c r="J43"/>
  <c r="F43"/>
  <c r="K42"/>
  <c r="G42"/>
  <c r="L41"/>
  <c r="H41"/>
  <c r="D41"/>
  <c r="M40"/>
  <c r="I40"/>
  <c r="E40"/>
  <c r="J39"/>
  <c r="F39"/>
  <c r="K38"/>
  <c r="G38"/>
  <c r="L37"/>
  <c r="H37"/>
  <c r="D37"/>
  <c r="M36"/>
  <c r="I36"/>
  <c r="E36"/>
  <c r="J35"/>
  <c r="F35"/>
  <c r="K34"/>
  <c r="G34"/>
  <c r="L33"/>
  <c r="H33"/>
  <c r="D33"/>
  <c r="M32"/>
  <c r="I32"/>
  <c r="E32"/>
  <c r="J31"/>
  <c r="F31"/>
  <c r="K30"/>
  <c r="G30"/>
  <c r="L29"/>
  <c r="H29"/>
  <c r="D29"/>
  <c r="M28"/>
  <c r="I28"/>
  <c r="E28"/>
  <c r="J27"/>
  <c r="F27"/>
  <c r="K26"/>
  <c r="G26"/>
  <c r="L25"/>
  <c r="H25"/>
  <c r="D25"/>
  <c r="M24"/>
  <c r="I24"/>
  <c r="E24"/>
  <c r="J23"/>
  <c r="F23"/>
  <c r="K22"/>
  <c r="G22"/>
  <c r="L21"/>
  <c r="H21"/>
  <c r="D21"/>
  <c r="M20"/>
  <c r="I20"/>
  <c r="E20"/>
  <c r="J19"/>
  <c r="F19"/>
  <c r="K18"/>
  <c r="G18"/>
  <c r="L17"/>
  <c r="H17"/>
  <c r="D17"/>
  <c r="M16"/>
  <c r="I16"/>
  <c r="E16"/>
  <c r="J15"/>
  <c r="F15"/>
  <c r="K14"/>
  <c r="G14"/>
  <c r="L13"/>
  <c r="H13"/>
  <c r="D13"/>
  <c r="M12"/>
  <c r="I12"/>
  <c r="E12"/>
  <c r="J11"/>
  <c r="F11"/>
  <c r="K10"/>
  <c r="G10"/>
  <c r="L9"/>
  <c r="H9"/>
  <c r="D9"/>
  <c r="M8"/>
  <c r="I8"/>
  <c r="E8"/>
  <c r="J7"/>
  <c r="F7"/>
  <c r="K6"/>
  <c r="G6"/>
  <c r="J44"/>
  <c r="F44"/>
  <c r="J40"/>
  <c r="F40"/>
  <c r="J36"/>
  <c r="F36"/>
  <c r="J32"/>
  <c r="F32"/>
  <c r="J28"/>
  <c r="F28"/>
  <c r="J24"/>
  <c r="F24"/>
  <c r="J20"/>
  <c r="F20"/>
  <c r="J16"/>
  <c r="F16"/>
  <c r="J12"/>
  <c r="F12"/>
  <c r="G11"/>
  <c r="L10"/>
  <c r="H10"/>
  <c r="D10"/>
  <c r="M9"/>
  <c r="I9"/>
  <c r="E9"/>
  <c r="J8"/>
  <c r="F8"/>
  <c r="K7"/>
  <c r="G7"/>
  <c r="L6"/>
  <c r="H6"/>
  <c r="D6"/>
  <c r="J45"/>
  <c r="K44"/>
  <c r="G44"/>
  <c r="L43"/>
  <c r="H43"/>
  <c r="M42"/>
  <c r="I42"/>
  <c r="E42"/>
  <c r="J41"/>
  <c r="K40"/>
  <c r="G40"/>
  <c r="L39"/>
  <c r="H39"/>
  <c r="M38"/>
  <c r="I38"/>
  <c r="E38"/>
  <c r="J37"/>
  <c r="K36"/>
  <c r="G36"/>
  <c r="L35"/>
  <c r="H35"/>
  <c r="M34"/>
  <c r="I34"/>
  <c r="E34"/>
  <c r="J33"/>
  <c r="K32"/>
  <c r="G32"/>
  <c r="L31"/>
  <c r="H31"/>
  <c r="M30"/>
  <c r="I30"/>
  <c r="E30"/>
  <c r="J29"/>
  <c r="K28"/>
  <c r="G28"/>
  <c r="L27"/>
  <c r="H27"/>
  <c r="M26"/>
  <c r="I26"/>
  <c r="E26"/>
  <c r="J25"/>
  <c r="K24"/>
  <c r="G24"/>
  <c r="L23"/>
  <c r="H23"/>
  <c r="M22"/>
  <c r="I22"/>
  <c r="E22"/>
  <c r="J21"/>
  <c r="K20"/>
  <c r="G20"/>
  <c r="L19"/>
  <c r="H19"/>
  <c r="M18"/>
  <c r="I18"/>
  <c r="E18"/>
  <c r="J17"/>
  <c r="K16"/>
  <c r="G16"/>
  <c r="L15"/>
  <c r="H15"/>
  <c r="D15"/>
  <c r="M14"/>
  <c r="I14"/>
  <c r="E14"/>
  <c r="J13"/>
  <c r="F13"/>
  <c r="K12"/>
  <c r="G12"/>
  <c r="L11"/>
  <c r="H11"/>
  <c r="D11"/>
  <c r="M10"/>
  <c r="I10"/>
  <c r="E10"/>
  <c r="J9"/>
  <c r="F9"/>
  <c r="K8"/>
  <c r="G8"/>
  <c r="L7"/>
  <c r="H7"/>
  <c r="D7"/>
  <c r="M6"/>
  <c r="I6"/>
  <c r="E6"/>
  <c r="L44"/>
  <c r="H44"/>
  <c r="J42"/>
  <c r="L40"/>
  <c r="H40"/>
  <c r="J38"/>
  <c r="L36"/>
  <c r="H36"/>
  <c r="J34"/>
  <c r="L32"/>
  <c r="H32"/>
  <c r="J30"/>
  <c r="L28"/>
  <c r="H28"/>
  <c r="J26"/>
  <c r="L24"/>
  <c r="H24"/>
  <c r="J22"/>
  <c r="L20"/>
  <c r="H20"/>
  <c r="J18"/>
  <c r="L16"/>
  <c r="H16"/>
  <c r="I15"/>
  <c r="J14"/>
  <c r="K13"/>
  <c r="L12"/>
  <c r="H12"/>
  <c r="M11"/>
  <c r="I11"/>
  <c r="J10"/>
  <c r="K9"/>
  <c r="L8"/>
  <c r="H8"/>
  <c r="M7"/>
  <c r="I7"/>
  <c r="J6"/>
  <c r="L45" i="8"/>
  <c r="H45"/>
  <c r="D45"/>
  <c r="M44"/>
  <c r="I44"/>
  <c r="E44"/>
  <c r="J43"/>
  <c r="F43"/>
  <c r="K42"/>
  <c r="G42"/>
  <c r="L41"/>
  <c r="H41"/>
  <c r="D41"/>
  <c r="M40"/>
  <c r="I40"/>
  <c r="E40"/>
  <c r="J39"/>
  <c r="F39"/>
  <c r="K38"/>
  <c r="G38"/>
  <c r="L37"/>
  <c r="H37"/>
  <c r="D37"/>
  <c r="M36"/>
  <c r="I36"/>
  <c r="E36"/>
  <c r="J35"/>
  <c r="F35"/>
  <c r="K34"/>
  <c r="G34"/>
  <c r="L33"/>
  <c r="H33"/>
  <c r="D33"/>
  <c r="M32"/>
  <c r="I32"/>
  <c r="E32"/>
  <c r="J31"/>
  <c r="F31"/>
  <c r="K30"/>
  <c r="G30"/>
  <c r="L29"/>
  <c r="H29"/>
  <c r="D29"/>
  <c r="M28"/>
  <c r="I28"/>
  <c r="E28"/>
  <c r="J27"/>
  <c r="F27"/>
  <c r="K26"/>
  <c r="G26"/>
  <c r="L25"/>
  <c r="H25"/>
  <c r="D25"/>
  <c r="M24"/>
  <c r="I24"/>
  <c r="E24"/>
  <c r="J23"/>
  <c r="F23"/>
  <c r="K22"/>
  <c r="G22"/>
  <c r="L21"/>
  <c r="H21"/>
  <c r="D21"/>
  <c r="M20"/>
  <c r="I20"/>
  <c r="E20"/>
  <c r="J19"/>
  <c r="F19"/>
  <c r="K18"/>
  <c r="G18"/>
  <c r="L17"/>
  <c r="H17"/>
  <c r="D17"/>
  <c r="M16"/>
  <c r="I16"/>
  <c r="E16"/>
  <c r="J15"/>
  <c r="F15"/>
  <c r="K14"/>
  <c r="G14"/>
  <c r="L13"/>
  <c r="H13"/>
  <c r="D13"/>
  <c r="M12"/>
  <c r="I12"/>
  <c r="E12"/>
  <c r="J11"/>
  <c r="F11"/>
  <c r="K10"/>
  <c r="G10"/>
  <c r="L9"/>
  <c r="H9"/>
  <c r="D9"/>
  <c r="M8"/>
  <c r="I8"/>
  <c r="E8"/>
  <c r="J7"/>
  <c r="F7"/>
  <c r="K6"/>
  <c r="G6"/>
  <c r="J44"/>
  <c r="F44"/>
  <c r="L42"/>
  <c r="H42"/>
  <c r="D42"/>
  <c r="J40"/>
  <c r="F40"/>
  <c r="L38"/>
  <c r="H38"/>
  <c r="D38"/>
  <c r="J36"/>
  <c r="F36"/>
  <c r="L34"/>
  <c r="H34"/>
  <c r="D34"/>
  <c r="J32"/>
  <c r="F32"/>
  <c r="L30"/>
  <c r="H30"/>
  <c r="D30"/>
  <c r="J28"/>
  <c r="F28"/>
  <c r="L26"/>
  <c r="H26"/>
  <c r="D26"/>
  <c r="J24"/>
  <c r="F24"/>
  <c r="L22"/>
  <c r="H22"/>
  <c r="D22"/>
  <c r="J20"/>
  <c r="F20"/>
  <c r="L18"/>
  <c r="H18"/>
  <c r="D18"/>
  <c r="J16"/>
  <c r="F16"/>
  <c r="L14"/>
  <c r="H14"/>
  <c r="D14"/>
  <c r="J12"/>
  <c r="F12"/>
  <c r="L10"/>
  <c r="H10"/>
  <c r="D10"/>
  <c r="J8"/>
  <c r="F8"/>
  <c r="G7"/>
  <c r="L6"/>
  <c r="H6"/>
  <c r="D6"/>
  <c r="J45"/>
  <c r="K44"/>
  <c r="L43"/>
  <c r="H43"/>
  <c r="M42"/>
  <c r="I42"/>
  <c r="E42"/>
  <c r="J41"/>
  <c r="K40"/>
  <c r="L39"/>
  <c r="H39"/>
  <c r="M38"/>
  <c r="I38"/>
  <c r="E38"/>
  <c r="J37"/>
  <c r="K36"/>
  <c r="L35"/>
  <c r="H35"/>
  <c r="M34"/>
  <c r="I34"/>
  <c r="E34"/>
  <c r="J33"/>
  <c r="K32"/>
  <c r="L31"/>
  <c r="H31"/>
  <c r="M30"/>
  <c r="I30"/>
  <c r="E30"/>
  <c r="J29"/>
  <c r="K28"/>
  <c r="L27"/>
  <c r="H27"/>
  <c r="M26"/>
  <c r="I26"/>
  <c r="E26"/>
  <c r="J25"/>
  <c r="K24"/>
  <c r="L23"/>
  <c r="H23"/>
  <c r="M22"/>
  <c r="I22"/>
  <c r="E22"/>
  <c r="J21"/>
  <c r="K20"/>
  <c r="L19"/>
  <c r="H19"/>
  <c r="M18"/>
  <c r="I18"/>
  <c r="E18"/>
  <c r="J17"/>
  <c r="K16"/>
  <c r="L15"/>
  <c r="H15"/>
  <c r="M14"/>
  <c r="I14"/>
  <c r="E14"/>
  <c r="J13"/>
  <c r="K12"/>
  <c r="G12"/>
  <c r="L11"/>
  <c r="H11"/>
  <c r="M10"/>
  <c r="I10"/>
  <c r="E10"/>
  <c r="J9"/>
  <c r="K8"/>
  <c r="G8"/>
  <c r="L7"/>
  <c r="H7"/>
  <c r="D7"/>
  <c r="M6"/>
  <c r="I6"/>
  <c r="E6"/>
  <c r="J42"/>
  <c r="J38"/>
  <c r="J34"/>
  <c r="J30"/>
  <c r="J26"/>
  <c r="J22"/>
  <c r="J18"/>
  <c r="J14"/>
  <c r="J10"/>
  <c r="L8"/>
  <c r="H8"/>
  <c r="I7"/>
  <c r="J6"/>
  <c r="L45" i="7"/>
  <c r="H45"/>
  <c r="D45"/>
  <c r="M44"/>
  <c r="I44"/>
  <c r="E44"/>
  <c r="J43"/>
  <c r="F43"/>
  <c r="L41"/>
  <c r="H41"/>
  <c r="D41"/>
  <c r="M40"/>
  <c r="I40"/>
  <c r="E40"/>
  <c r="J39"/>
  <c r="F39"/>
  <c r="L37"/>
  <c r="H37"/>
  <c r="D37"/>
  <c r="M36"/>
  <c r="I36"/>
  <c r="E36"/>
  <c r="J35"/>
  <c r="F35"/>
  <c r="L33"/>
  <c r="H33"/>
  <c r="D33"/>
  <c r="M32"/>
  <c r="I32"/>
  <c r="E32"/>
  <c r="J31"/>
  <c r="F31"/>
  <c r="L29"/>
  <c r="H29"/>
  <c r="D29"/>
  <c r="M28"/>
  <c r="I28"/>
  <c r="E28"/>
  <c r="J27"/>
  <c r="F27"/>
  <c r="L25"/>
  <c r="H25"/>
  <c r="D25"/>
  <c r="M24"/>
  <c r="I24"/>
  <c r="E24"/>
  <c r="J23"/>
  <c r="F23"/>
  <c r="L21"/>
  <c r="H21"/>
  <c r="D21"/>
  <c r="M20"/>
  <c r="I20"/>
  <c r="E20"/>
  <c r="J19"/>
  <c r="F19"/>
  <c r="G18"/>
  <c r="L17"/>
  <c r="H17"/>
  <c r="D17"/>
  <c r="M16"/>
  <c r="I16"/>
  <c r="E16"/>
  <c r="J15"/>
  <c r="F15"/>
  <c r="K14"/>
  <c r="G14"/>
  <c r="L13"/>
  <c r="H13"/>
  <c r="D13"/>
  <c r="M12"/>
  <c r="I12"/>
  <c r="E12"/>
  <c r="J11"/>
  <c r="F11"/>
  <c r="K10"/>
  <c r="G10"/>
  <c r="L9"/>
  <c r="H9"/>
  <c r="D9"/>
  <c r="M8"/>
  <c r="I8"/>
  <c r="E8"/>
  <c r="J7"/>
  <c r="F7"/>
  <c r="K6"/>
  <c r="G6"/>
  <c r="M45"/>
  <c r="I45"/>
  <c r="E45"/>
  <c r="J44"/>
  <c r="F44"/>
  <c r="M41"/>
  <c r="I41"/>
  <c r="E41"/>
  <c r="J40"/>
  <c r="F40"/>
  <c r="M37"/>
  <c r="I37"/>
  <c r="E37"/>
  <c r="J36"/>
  <c r="F36"/>
  <c r="M33"/>
  <c r="I33"/>
  <c r="E33"/>
  <c r="J32"/>
  <c r="F32"/>
  <c r="M29"/>
  <c r="I29"/>
  <c r="E29"/>
  <c r="J28"/>
  <c r="F28"/>
  <c r="M25"/>
  <c r="I25"/>
  <c r="E25"/>
  <c r="J24"/>
  <c r="F24"/>
  <c r="M21"/>
  <c r="I21"/>
  <c r="E21"/>
  <c r="J20"/>
  <c r="F20"/>
  <c r="M17"/>
  <c r="I17"/>
  <c r="E17"/>
  <c r="J16"/>
  <c r="F16"/>
  <c r="M13"/>
  <c r="I13"/>
  <c r="E13"/>
  <c r="J12"/>
  <c r="F12"/>
  <c r="M9"/>
  <c r="I9"/>
  <c r="E9"/>
  <c r="J8"/>
  <c r="F8"/>
  <c r="J45"/>
  <c r="F45"/>
  <c r="J41"/>
  <c r="F41"/>
  <c r="J37"/>
  <c r="F37"/>
  <c r="J33"/>
  <c r="F33"/>
  <c r="J29"/>
  <c r="F29"/>
  <c r="J25"/>
  <c r="F25"/>
  <c r="J21"/>
  <c r="F21"/>
  <c r="J17"/>
  <c r="F17"/>
  <c r="J13"/>
  <c r="F13"/>
  <c r="J9"/>
  <c r="F9"/>
  <c r="K8"/>
  <c r="G8"/>
  <c r="K45"/>
  <c r="L44"/>
  <c r="H44"/>
  <c r="M43"/>
  <c r="I43"/>
  <c r="J42"/>
  <c r="K41"/>
  <c r="L40"/>
  <c r="H40"/>
  <c r="M39"/>
  <c r="I39"/>
  <c r="J38"/>
  <c r="K37"/>
  <c r="L36"/>
  <c r="H36"/>
  <c r="M35"/>
  <c r="I35"/>
  <c r="J34"/>
  <c r="K33"/>
  <c r="L32"/>
  <c r="H32"/>
  <c r="M31"/>
  <c r="I31"/>
  <c r="J30"/>
  <c r="K29"/>
  <c r="L28"/>
  <c r="H28"/>
  <c r="M27"/>
  <c r="I27"/>
  <c r="J26"/>
  <c r="K25"/>
  <c r="L24"/>
  <c r="H24"/>
  <c r="M23"/>
  <c r="I23"/>
  <c r="J22"/>
  <c r="K21"/>
  <c r="L20"/>
  <c r="H20"/>
  <c r="M19"/>
  <c r="I19"/>
  <c r="J18"/>
  <c r="K17"/>
  <c r="L16"/>
  <c r="H16"/>
  <c r="M15"/>
  <c r="I15"/>
  <c r="J14"/>
  <c r="K13"/>
  <c r="L12"/>
  <c r="H12"/>
  <c r="M11"/>
  <c r="I11"/>
  <c r="J10"/>
  <c r="K9"/>
  <c r="L8"/>
  <c r="H8"/>
  <c r="M7"/>
  <c r="I7"/>
  <c r="J6"/>
  <c r="AE19" i="6"/>
  <c r="AA19"/>
  <c r="W19"/>
  <c r="S19"/>
  <c r="O19"/>
  <c r="G19"/>
  <c r="AD18"/>
  <c r="Z18"/>
  <c r="V18"/>
  <c r="R18"/>
  <c r="N18"/>
  <c r="J18"/>
  <c r="F18"/>
  <c r="AG17"/>
  <c r="AC17"/>
  <c r="Y17"/>
  <c r="U17"/>
  <c r="Q17"/>
  <c r="M17"/>
  <c r="I17"/>
  <c r="E17"/>
  <c r="AF16"/>
  <c r="AB16"/>
  <c r="X16"/>
  <c r="T16"/>
  <c r="P16"/>
  <c r="L16"/>
  <c r="H16"/>
  <c r="D16"/>
  <c r="AE15"/>
  <c r="AA15"/>
  <c r="W15"/>
  <c r="S15"/>
  <c r="O15"/>
  <c r="K15"/>
  <c r="G15"/>
  <c r="AD14"/>
  <c r="Z14"/>
  <c r="V14"/>
  <c r="R14"/>
  <c r="N14"/>
  <c r="J14"/>
  <c r="F14"/>
  <c r="AG13"/>
  <c r="AC13"/>
  <c r="Y13"/>
  <c r="U13"/>
  <c r="Q13"/>
  <c r="M13"/>
  <c r="I13"/>
  <c r="E13"/>
  <c r="AF12"/>
  <c r="AB12"/>
  <c r="X12"/>
  <c r="T12"/>
  <c r="P12"/>
  <c r="L12"/>
  <c r="H12"/>
  <c r="D12"/>
  <c r="AE11"/>
  <c r="AA11"/>
  <c r="W11"/>
  <c r="S11"/>
  <c r="O11"/>
  <c r="K11"/>
  <c r="G11"/>
  <c r="AD10"/>
  <c r="Z10"/>
  <c r="V10"/>
  <c r="R10"/>
  <c r="N10"/>
  <c r="J10"/>
  <c r="F10"/>
  <c r="AG9"/>
  <c r="AC9"/>
  <c r="Y9"/>
  <c r="U9"/>
  <c r="Q9"/>
  <c r="M9"/>
  <c r="I9"/>
  <c r="E9"/>
  <c r="AF8"/>
  <c r="AB8"/>
  <c r="X8"/>
  <c r="T8"/>
  <c r="P8"/>
  <c r="L8"/>
  <c r="H8"/>
  <c r="D8"/>
  <c r="AE7"/>
  <c r="AA7"/>
  <c r="W7"/>
  <c r="S7"/>
  <c r="O7"/>
  <c r="K7"/>
  <c r="G7"/>
  <c r="AB19"/>
  <c r="X19"/>
  <c r="P19"/>
  <c r="D19"/>
  <c r="AA18"/>
  <c r="W18"/>
  <c r="S18"/>
  <c r="O18"/>
  <c r="AD17"/>
  <c r="Z17"/>
  <c r="V17"/>
  <c r="R17"/>
  <c r="N17"/>
  <c r="F17"/>
  <c r="AG16"/>
  <c r="AC16"/>
  <c r="Y16"/>
  <c r="U16"/>
  <c r="Q16"/>
  <c r="M16"/>
  <c r="E16"/>
  <c r="AF15"/>
  <c r="AB15"/>
  <c r="X15"/>
  <c r="T15"/>
  <c r="P15"/>
  <c r="D15"/>
  <c r="AE14"/>
  <c r="AA14"/>
  <c r="W14"/>
  <c r="S14"/>
  <c r="O14"/>
  <c r="AD13"/>
  <c r="Z13"/>
  <c r="V13"/>
  <c r="R13"/>
  <c r="N13"/>
  <c r="F13"/>
  <c r="AG12"/>
  <c r="AC12"/>
  <c r="Y12"/>
  <c r="U12"/>
  <c r="Q12"/>
  <c r="M12"/>
  <c r="E12"/>
  <c r="AF11"/>
  <c r="AB11"/>
  <c r="X11"/>
  <c r="T11"/>
  <c r="P11"/>
  <c r="D11"/>
  <c r="AE10"/>
  <c r="AA10"/>
  <c r="W10"/>
  <c r="S10"/>
  <c r="O10"/>
  <c r="K10"/>
  <c r="G10"/>
  <c r="AD9"/>
  <c r="Z9"/>
  <c r="V9"/>
  <c r="R9"/>
  <c r="N9"/>
  <c r="J9"/>
  <c r="F9"/>
  <c r="AG8"/>
  <c r="AC8"/>
  <c r="Y8"/>
  <c r="U8"/>
  <c r="Q8"/>
  <c r="M8"/>
  <c r="I8"/>
  <c r="E8"/>
  <c r="AF7"/>
  <c r="AB7"/>
  <c r="X7"/>
  <c r="T7"/>
  <c r="P7"/>
  <c r="L7"/>
  <c r="H7"/>
  <c r="D7"/>
  <c r="X18"/>
  <c r="L18"/>
  <c r="W17"/>
  <c r="K17"/>
  <c r="V16"/>
  <c r="J16"/>
  <c r="X14"/>
  <c r="L14"/>
  <c r="W13"/>
  <c r="K13"/>
  <c r="V12"/>
  <c r="J12"/>
  <c r="X10"/>
  <c r="L10"/>
  <c r="AA9"/>
  <c r="W9"/>
  <c r="S9"/>
  <c r="O9"/>
  <c r="K9"/>
  <c r="G9"/>
  <c r="AD8"/>
  <c r="Z8"/>
  <c r="V8"/>
  <c r="R8"/>
  <c r="N8"/>
  <c r="J8"/>
  <c r="F8"/>
  <c r="AG7"/>
  <c r="AC7"/>
  <c r="Y7"/>
  <c r="U7"/>
  <c r="Q7"/>
  <c r="M7"/>
  <c r="I7"/>
  <c r="E7"/>
  <c r="V19"/>
  <c r="AG18"/>
  <c r="U18"/>
  <c r="AF17"/>
  <c r="X17"/>
  <c r="T17"/>
  <c r="AE16"/>
  <c r="W16"/>
  <c r="S16"/>
  <c r="V15"/>
  <c r="AG14"/>
  <c r="U14"/>
  <c r="AF13"/>
  <c r="X13"/>
  <c r="T13"/>
  <c r="AE12"/>
  <c r="W12"/>
  <c r="S12"/>
  <c r="V11"/>
  <c r="AG10"/>
  <c r="Y10"/>
  <c r="U10"/>
  <c r="Q10"/>
  <c r="AF9"/>
  <c r="AB9"/>
  <c r="X9"/>
  <c r="T9"/>
  <c r="P9"/>
  <c r="AE8"/>
  <c r="AA8"/>
  <c r="W8"/>
  <c r="S8"/>
  <c r="AD7"/>
  <c r="Z7"/>
  <c r="V7"/>
  <c r="R7"/>
  <c r="AH12" i="4" l="1"/>
  <c r="AH14" s="1"/>
  <c r="I15" i="11" s="1"/>
  <c r="J8"/>
  <c r="J10"/>
  <c r="AA12" i="4"/>
  <c r="B13" i="11" s="1"/>
  <c r="AG12" i="4"/>
  <c r="AG14" s="1"/>
  <c r="H15" i="11" s="1"/>
  <c r="B9"/>
  <c r="AE12" i="4"/>
  <c r="F13" i="11" s="1"/>
  <c r="AB12" i="4"/>
  <c r="J9" i="11"/>
  <c r="H13"/>
  <c r="D13"/>
  <c r="AC14" i="4"/>
  <c r="D15" i="11" s="1"/>
  <c r="I13" l="1"/>
  <c r="AA14" i="4"/>
  <c r="B15" i="11" s="1"/>
  <c r="G10"/>
  <c r="AF12" i="4"/>
  <c r="AE14"/>
  <c r="F15" i="11" s="1"/>
  <c r="C13"/>
  <c r="AB14" i="4"/>
  <c r="C15" i="11" s="1"/>
  <c r="AI12" i="4"/>
  <c r="G13" i="11" l="1"/>
  <c r="AF14" i="4"/>
  <c r="G15" i="11" s="1"/>
  <c r="AI14" i="4"/>
  <c r="J15" i="11" s="1"/>
  <c r="J13"/>
</calcChain>
</file>

<file path=xl/comments1.xml><?xml version="1.0" encoding="utf-8"?>
<comments xmlns="http://schemas.openxmlformats.org/spreadsheetml/2006/main">
  <authors>
    <author>Yazar</author>
  </authors>
  <commentList>
    <comment ref="AM128" authorId="0">
      <text>
        <r>
          <rPr>
            <b/>
            <sz val="48"/>
            <color indexed="52"/>
            <rFont val="Tahoma"/>
            <family val="2"/>
            <charset val="162"/>
          </rPr>
          <t>Mustafa ERGÜL
mustafergul26@gmail.com</t>
        </r>
      </text>
    </comment>
  </commentList>
</comments>
</file>

<file path=xl/comments2.xml><?xml version="1.0" encoding="utf-8"?>
<comments xmlns="http://schemas.openxmlformats.org/spreadsheetml/2006/main">
  <authors>
    <author>Yazar</author>
  </authors>
  <commentList>
    <comment ref="Q1" authorId="0">
      <text>
        <r>
          <rPr>
            <b/>
            <sz val="12"/>
            <color indexed="10"/>
            <rFont val="Tahoma"/>
            <family val="2"/>
            <charset val="162"/>
          </rPr>
          <t xml:space="preserve">
Öğrencinin  
notunu  
değiştirip 
ortalama 
hesaplamak 
için  
kullanılabilir.</t>
        </r>
      </text>
    </comment>
    <comment ref="A2" authorId="0">
      <text>
        <r>
          <rPr>
            <b/>
            <sz val="18"/>
            <color indexed="12"/>
            <rFont val="Tahoma"/>
            <family val="2"/>
            <charset val="162"/>
          </rPr>
          <t>buraya yapıştır</t>
        </r>
      </text>
    </comment>
    <comment ref="S7" authorId="0">
      <text>
        <r>
          <rPr>
            <b/>
            <sz val="18"/>
            <color indexed="52"/>
            <rFont val="Tahoma"/>
            <family val="2"/>
            <charset val="162"/>
          </rPr>
          <t>Mustafa ERGÜL
mustafergul26@gmail.com</t>
        </r>
      </text>
    </comment>
  </commentList>
</comments>
</file>

<file path=xl/sharedStrings.xml><?xml version="1.0" encoding="utf-8"?>
<sst xmlns="http://schemas.openxmlformats.org/spreadsheetml/2006/main" count="181" uniqueCount="89">
  <si>
    <t>DERS</t>
  </si>
  <si>
    <t>SINIFI</t>
  </si>
  <si>
    <t>Başarı Yüzdesi  %</t>
  </si>
  <si>
    <t>Okul Müdürü</t>
  </si>
  <si>
    <t xml:space="preserve"> </t>
  </si>
  <si>
    <t>Toplam</t>
  </si>
  <si>
    <t xml:space="preserve">T A V Ş A N L I   K Ü T A H Y A </t>
  </si>
  <si>
    <t>85-100</t>
  </si>
  <si>
    <t xml:space="preserve">İ S T İ K L A L   O R T A O K U L U  
</t>
  </si>
  <si>
    <t>70-84</t>
  </si>
  <si>
    <t>55-69</t>
  </si>
  <si>
    <t>Matematik Öğretmeni</t>
  </si>
  <si>
    <t>45-54</t>
  </si>
  <si>
    <t>Mustafa ERGÜL</t>
  </si>
  <si>
    <t>0-44</t>
  </si>
  <si>
    <t>Kişi Sayısısı</t>
  </si>
  <si>
    <t>Puan Aralıkları</t>
  </si>
  <si>
    <t>Ortalaması</t>
  </si>
  <si>
    <t>GENEL DEĞERLENDİRME</t>
  </si>
  <si>
    <t>E-Okul Bilgilerini yan taraftaki şablona yapıştırınız. E-Okula not girişi yaptıktan sonra ilk öğrenci numarasından itibaren kopyalamayı yapınız. OKUL, DERS VE ÖĞRETMEN bilgilerini doldurun, verdiğiniz notlara göre ölçekler diğer sayfalarda otomatik dolacak.</t>
  </si>
  <si>
    <t>Ortalama</t>
  </si>
  <si>
    <t>proje-performans ort</t>
  </si>
  <si>
    <t>performans ort</t>
  </si>
  <si>
    <t>Puanı</t>
  </si>
  <si>
    <t>Proje-Ders Etk. Ort.</t>
  </si>
  <si>
    <t>3.Ders Et.Kat.</t>
  </si>
  <si>
    <t>2.Ders Et.Kat.</t>
  </si>
  <si>
    <t>1.Ders Et.Kat.</t>
  </si>
  <si>
    <t>2.Proje</t>
  </si>
  <si>
    <t>1.Proje</t>
  </si>
  <si>
    <t>2.Sınav</t>
  </si>
  <si>
    <t>1.Sınav</t>
  </si>
  <si>
    <t>Adı Soyadı</t>
  </si>
  <si>
    <t>Okul No</t>
  </si>
  <si>
    <t xml:space="preserve">Sunum sırasındaki özgüvene sahip olma, </t>
  </si>
  <si>
    <t>Sunuyu verilen sürede yapma, Sorulara cevap verme</t>
  </si>
  <si>
    <t>Konuyu dinleyicilerin ilgisini çekecek şekilde sunma, Sunuyu hedefe yönelik materyalle destekleme</t>
  </si>
  <si>
    <t>Türkçeyi doğru ve düzgün  konuşma, Sorulara cevap verebilme</t>
  </si>
  <si>
    <t>Kritik düşünme becerisini gösterme, Üretici yeteneğini kullanma,</t>
  </si>
  <si>
    <t>Toplanan bilgilerin analiz edilmesi, Elde edilen bilgilerden çıkarımda bulunma, Toplanan bilgilerin düzenlenmesi</t>
  </si>
  <si>
    <t>Türkçeyi doğru ve düzgün  yazma, Bilgilerin doğruluğu</t>
  </si>
  <si>
    <t>Ekip çalışmasını gerçekleştirme, Proje çalışmasının istekli olarak gerçekleştirilmesi</t>
  </si>
  <si>
    <t>Grup içinde görev dağılımı yapma, Farklı kaynaklardan bilgi toplama,  Projeyi plana göre gerçekleştirme</t>
  </si>
  <si>
    <t xml:space="preserve">Derste kurallara uyar, dersin düzenini bozmaz. </t>
  </si>
  <si>
    <t>Projenin amacını belirleme, Projeye uygun plan yapma,  İhtiyaçları belirleme</t>
  </si>
  <si>
    <t>Proje Kriterleri</t>
  </si>
  <si>
    <t>Ders ve Etkinliklere Katılım Kriterleri</t>
  </si>
  <si>
    <t xml:space="preserve">III.DEĞERLENDİRME </t>
  </si>
  <si>
    <t xml:space="preserve">II.DEĞERLENDİRME </t>
  </si>
  <si>
    <t xml:space="preserve">I.DEĞERLENDİRME </t>
  </si>
  <si>
    <t>PUANI</t>
  </si>
  <si>
    <t>Öğrenci 
Adı Soyadı</t>
  </si>
  <si>
    <t>Öğrenci No</t>
  </si>
  <si>
    <t>Sıra No</t>
  </si>
  <si>
    <t>PUAN</t>
  </si>
  <si>
    <t>1. DERS VE ETKİNLİKLERE KATILIM ÖLÇEĞİ</t>
  </si>
  <si>
    <t>2. DERS VE ETKİNLİKLERE KATILIM ÖLÇEĞİ</t>
  </si>
  <si>
    <t>3. DERS VE ETKİNLİKLERE KATILIM ÖLÇEĞİ</t>
  </si>
  <si>
    <t>PROJE DEĞERLENDİRME ÖLÇEĞİ</t>
  </si>
  <si>
    <t>Başarı Yüzdesi</t>
  </si>
  <si>
    <t xml:space="preserve">D E R S   V E   E T K İ N L İ K L E R    K A T I L I M   Ö L Ç E Ğ İ </t>
  </si>
  <si>
    <t>EĞER "YAPIŞTIR" ile olmazsa "ÖZEL YAPIŞTIR" ve ardından "METİN" şeklinde yapıştırabilirsiniz.</t>
  </si>
  <si>
    <t xml:space="preserve"> E-Okula not girişi yaptıktan sonra ilk öğrenci numarasından itibaren kopyalamayı yapınız. E-Okul Bilgilerini yan taraftaki şablona yapıştırınız. OKUL, DERS VE ÖĞRETMEN bilgilerini doldurun, verdiğiniz notlara göre ölçekler diğer sayfalarda otomatik dolacak. 
İsterseniz "Dersiçi 123" tek sayfada performans çıktılarını alabilir veya ayrı ayrı sayfaların çıktılarını alabilirsiniz.</t>
  </si>
  <si>
    <t xml:space="preserve">I . D Ö N E M </t>
  </si>
  <si>
    <t>Öğrenci Not Bilgisi</t>
  </si>
  <si>
    <t>6  B    S I N I F I</t>
  </si>
  <si>
    <t>www.egitimhane.com</t>
  </si>
  <si>
    <t>E-derslere katılmada istekli oluş, Dersin öğretmeni ile iletişim içinde olma</t>
  </si>
  <si>
    <t>Derse karşı tutum (istekli oluş),Konuları günlük yaşamla ilişkilendirme,  Hazırbulunuşluluk düzeyi</t>
  </si>
  <si>
    <t>e-Öğrenme sürecinde öğrenciler arası tartışmalara katılım isteği</t>
  </si>
  <si>
    <t>EBA 'da verilen görevleri yapabilme, . EBA'yı verimli kullanabilme,</t>
  </si>
  <si>
    <t xml:space="preserve">Fikir yürütme, çıkarımda bulunma, işlem becerisi.                              </t>
  </si>
  <si>
    <t>Yeni, özgün ve eleştirel sorular sorar.     Tahmin ve gözlem yapabilme</t>
  </si>
  <si>
    <t>Görüşü sorulduğunda söyler. Tahmin ve gözlem yapabilme,</t>
  </si>
  <si>
    <t>Analiz ve sentez yapabilme ve  Eleştirel düşünme becerisi</t>
  </si>
  <si>
    <t xml:space="preserve">Ödevlerini  nitelikli ve özenerek yapabilme. </t>
  </si>
  <si>
    <t xml:space="preserve">Programı beğendiyseniz, teşekkür etmek veya katkıda bulunmak isterseniz </t>
  </si>
  <si>
    <t xml:space="preserve">2 0 2 0 - 2 0 2 1   E Ğ İ T İ M   Ö Ğ R E T İ M   Y I L I </t>
  </si>
  <si>
    <t>5 tl, 10 tl, 20tl…. gönderip katkıda bulunabilirsiniz.
mustafergul26@gmail.com
IBAN : TR50 0001 2009 5280 0001 0205 96</t>
  </si>
  <si>
    <t>B E D E N   E Ğ İ T İ M İ   D E R S İ</t>
  </si>
  <si>
    <t>Beden Eğitimi Öğretmeni</t>
  </si>
  <si>
    <t>1. S I N A V   P U A N L A M A   Ö L Ç E Ğ İ</t>
  </si>
  <si>
    <t>2. S I N A V   P U A N L A M A   Ö L Ç E Ğ İ</t>
  </si>
  <si>
    <t>SINAV PUANLAMA ÖLÇEĞİ</t>
  </si>
  <si>
    <t xml:space="preserve">Isınma hareketlerini kurallarına uygun yapabilme                        </t>
  </si>
  <si>
    <t xml:space="preserve">Verilen komutları eksiksiz olarak yerine getirme </t>
  </si>
  <si>
    <t>Derse uygun kılık kıyafet ile derste hazır oluş, Dersin öğretmeni ile iletişim içinde olma</t>
  </si>
  <si>
    <t xml:space="preserve">Geniş kol hiza alma, Boy sırasını kaybetmeden düzgün sıra oluşturma </t>
  </si>
  <si>
    <t xml:space="preserve">Verilen komutları uygulama, Uygulama süresince sırasını bozmadan bekleme </t>
  </si>
</sst>
</file>

<file path=xl/styles.xml><?xml version="1.0" encoding="utf-8"?>
<styleSheet xmlns="http://schemas.openxmlformats.org/spreadsheetml/2006/main">
  <numFmts count="1">
    <numFmt numFmtId="164" formatCode="0.0000"/>
  </numFmts>
  <fonts count="54">
    <font>
      <sz val="11"/>
      <color theme="1"/>
      <name val="Calibri"/>
      <family val="2"/>
      <charset val="162"/>
      <scheme val="minor"/>
    </font>
    <font>
      <sz val="11"/>
      <color theme="1"/>
      <name val="Calibri"/>
      <family val="2"/>
      <charset val="162"/>
      <scheme val="minor"/>
    </font>
    <font>
      <sz val="11"/>
      <color theme="1"/>
      <name val="Calibri"/>
      <family val="2"/>
      <scheme val="minor"/>
    </font>
    <font>
      <sz val="11"/>
      <color indexed="63"/>
      <name val="Arial"/>
      <family val="2"/>
      <charset val="162"/>
    </font>
    <font>
      <sz val="11"/>
      <color indexed="8"/>
      <name val="Arial Tur"/>
      <charset val="162"/>
    </font>
    <font>
      <sz val="11"/>
      <name val="Calibri"/>
      <family val="2"/>
      <charset val="162"/>
    </font>
    <font>
      <sz val="9"/>
      <color indexed="8"/>
      <name val="Arial"/>
      <family val="2"/>
      <charset val="162"/>
    </font>
    <font>
      <b/>
      <sz val="9"/>
      <color indexed="52"/>
      <name val="Arial"/>
      <family val="2"/>
      <charset val="162"/>
    </font>
    <font>
      <b/>
      <sz val="14"/>
      <color indexed="59"/>
      <name val="Calibri"/>
      <family val="2"/>
      <charset val="162"/>
    </font>
    <font>
      <b/>
      <sz val="9"/>
      <color indexed="10"/>
      <name val="Arial"/>
      <family val="2"/>
      <charset val="162"/>
    </font>
    <font>
      <b/>
      <sz val="11"/>
      <color indexed="8"/>
      <name val="Calibri"/>
      <family val="2"/>
      <charset val="162"/>
    </font>
    <font>
      <b/>
      <sz val="9"/>
      <color indexed="9"/>
      <name val="Arial"/>
      <family val="2"/>
      <charset val="162"/>
    </font>
    <font>
      <sz val="12"/>
      <color indexed="10"/>
      <name val="Calibri"/>
      <family val="2"/>
    </font>
    <font>
      <sz val="12"/>
      <color indexed="8"/>
      <name val="Calibri"/>
      <family val="2"/>
    </font>
    <font>
      <b/>
      <sz val="14"/>
      <color indexed="8"/>
      <name val="Calibri"/>
      <family val="2"/>
      <charset val="162"/>
    </font>
    <font>
      <sz val="16"/>
      <color indexed="10"/>
      <name val="Calibri"/>
      <family val="2"/>
    </font>
    <font>
      <b/>
      <sz val="16"/>
      <color indexed="60"/>
      <name val="Calibri"/>
      <family val="2"/>
      <charset val="162"/>
    </font>
    <font>
      <sz val="12"/>
      <color indexed="9"/>
      <name val="Calibri"/>
      <family val="2"/>
    </font>
    <font>
      <sz val="16"/>
      <color indexed="60"/>
      <name val="Calibri"/>
      <family val="2"/>
    </font>
    <font>
      <sz val="12"/>
      <name val="Calibri"/>
      <family val="2"/>
    </font>
    <font>
      <u/>
      <sz val="11"/>
      <color theme="10"/>
      <name val="Calibri"/>
      <family val="2"/>
      <scheme val="minor"/>
    </font>
    <font>
      <b/>
      <u/>
      <sz val="16"/>
      <color indexed="60"/>
      <name val="Calibri"/>
      <family val="2"/>
      <charset val="162"/>
    </font>
    <font>
      <b/>
      <sz val="12"/>
      <color indexed="28"/>
      <name val="Calibri"/>
      <family val="2"/>
      <charset val="162"/>
    </font>
    <font>
      <b/>
      <sz val="16"/>
      <color indexed="10"/>
      <name val="Calibri"/>
      <family val="2"/>
      <charset val="162"/>
    </font>
    <font>
      <sz val="9"/>
      <color indexed="9"/>
      <name val="Verdana"/>
      <family val="2"/>
      <charset val="162"/>
    </font>
    <font>
      <b/>
      <sz val="14"/>
      <color indexed="9"/>
      <name val="Verdana"/>
      <family val="2"/>
      <charset val="162"/>
    </font>
    <font>
      <sz val="9"/>
      <color indexed="10"/>
      <name val="Verdana"/>
      <family val="2"/>
      <charset val="162"/>
    </font>
    <font>
      <b/>
      <sz val="18"/>
      <color indexed="52"/>
      <name val="Tahoma"/>
      <family val="2"/>
      <charset val="162"/>
    </font>
    <font>
      <b/>
      <sz val="18"/>
      <color indexed="12"/>
      <name val="Tahoma"/>
      <family val="2"/>
      <charset val="162"/>
    </font>
    <font>
      <b/>
      <sz val="12"/>
      <color indexed="10"/>
      <name val="Tahoma"/>
      <family val="2"/>
      <charset val="162"/>
    </font>
    <font>
      <u/>
      <sz val="10"/>
      <color indexed="12"/>
      <name val="Arial Tur"/>
      <charset val="162"/>
    </font>
    <font>
      <sz val="9"/>
      <color indexed="8"/>
      <name val="Calibri"/>
      <family val="2"/>
      <charset val="162"/>
    </font>
    <font>
      <b/>
      <sz val="11"/>
      <color indexed="8"/>
      <name val="Times New Roman"/>
      <family val="1"/>
      <charset val="162"/>
    </font>
    <font>
      <b/>
      <sz val="11"/>
      <color indexed="8"/>
      <name val="Calibri"/>
      <family val="2"/>
    </font>
    <font>
      <sz val="11"/>
      <color indexed="8"/>
      <name val="Calibri"/>
      <family val="2"/>
      <charset val="162"/>
    </font>
    <font>
      <b/>
      <sz val="9"/>
      <color indexed="8"/>
      <name val="Calibri"/>
      <family val="2"/>
      <charset val="162"/>
    </font>
    <font>
      <b/>
      <sz val="12"/>
      <color indexed="8"/>
      <name val="Calibri"/>
      <family val="2"/>
      <charset val="162"/>
    </font>
    <font>
      <sz val="10"/>
      <color indexed="8"/>
      <name val="Calibri"/>
      <family val="2"/>
    </font>
    <font>
      <sz val="36"/>
      <color theme="1"/>
      <name val="Calibri"/>
      <family val="2"/>
      <charset val="162"/>
      <scheme val="minor"/>
    </font>
    <font>
      <b/>
      <sz val="36"/>
      <color indexed="60"/>
      <name val="Calibri"/>
      <family val="2"/>
      <charset val="162"/>
    </font>
    <font>
      <b/>
      <u/>
      <sz val="36"/>
      <color indexed="60"/>
      <name val="Calibri"/>
      <family val="2"/>
      <charset val="162"/>
    </font>
    <font>
      <b/>
      <sz val="48"/>
      <color indexed="52"/>
      <name val="Tahoma"/>
      <family val="2"/>
      <charset val="162"/>
    </font>
    <font>
      <sz val="12"/>
      <color theme="1"/>
      <name val="Calibri"/>
      <family val="2"/>
      <scheme val="minor"/>
    </font>
    <font>
      <b/>
      <sz val="11"/>
      <color theme="1"/>
      <name val="Calibri"/>
      <family val="2"/>
      <charset val="162"/>
      <scheme val="minor"/>
    </font>
    <font>
      <b/>
      <sz val="16"/>
      <color rgb="FFFF0000"/>
      <name val="Calibri"/>
      <family val="2"/>
    </font>
    <font>
      <b/>
      <sz val="12"/>
      <color rgb="FFFF0000"/>
      <name val="Calibri"/>
      <family val="2"/>
      <charset val="162"/>
    </font>
    <font>
      <b/>
      <sz val="16"/>
      <color rgb="FFFF0000"/>
      <name val="Calibri"/>
      <family val="2"/>
      <charset val="162"/>
    </font>
    <font>
      <sz val="10"/>
      <color indexed="8"/>
      <name val="Calibri"/>
      <family val="2"/>
      <charset val="162"/>
    </font>
    <font>
      <sz val="11"/>
      <color indexed="8"/>
      <name val="Arial"/>
      <family val="2"/>
      <charset val="162"/>
    </font>
    <font>
      <b/>
      <sz val="48"/>
      <color rgb="FFFF0000"/>
      <name val="Calibri"/>
      <family val="2"/>
      <charset val="162"/>
      <scheme val="minor"/>
    </font>
    <font>
      <sz val="11"/>
      <color rgb="FF00B050"/>
      <name val="Calibri"/>
      <family val="2"/>
      <scheme val="minor"/>
    </font>
    <font>
      <b/>
      <sz val="20"/>
      <color theme="0"/>
      <name val="Calibri"/>
      <family val="2"/>
      <scheme val="minor"/>
    </font>
    <font>
      <sz val="11"/>
      <color theme="0"/>
      <name val="Calibri"/>
      <family val="2"/>
      <scheme val="minor"/>
    </font>
    <font>
      <b/>
      <sz val="22"/>
      <color theme="0"/>
      <name val="Calibri"/>
      <family val="2"/>
      <scheme val="minor"/>
    </font>
  </fonts>
  <fills count="18">
    <fill>
      <patternFill patternType="none"/>
    </fill>
    <fill>
      <patternFill patternType="gray125"/>
    </fill>
    <fill>
      <patternFill patternType="solid">
        <fgColor indexed="9"/>
        <bgColor indexed="64"/>
      </patternFill>
    </fill>
    <fill>
      <patternFill patternType="solid">
        <fgColor rgb="FFFFC000"/>
        <bgColor indexed="64"/>
      </patternFill>
    </fill>
    <fill>
      <patternFill patternType="solid">
        <fgColor rgb="FFFFFF00"/>
        <bgColor indexed="64"/>
      </patternFill>
    </fill>
    <fill>
      <patternFill patternType="solid">
        <fgColor indexed="31"/>
        <bgColor indexed="64"/>
      </patternFill>
    </fill>
    <fill>
      <patternFill patternType="solid">
        <fgColor indexed="44"/>
        <bgColor indexed="64"/>
      </patternFill>
    </fill>
    <fill>
      <patternFill patternType="solid">
        <fgColor indexed="42"/>
        <bgColor indexed="64"/>
      </patternFill>
    </fill>
    <fill>
      <patternFill patternType="solid">
        <fgColor indexed="29"/>
        <bgColor indexed="64"/>
      </patternFill>
    </fill>
    <fill>
      <patternFill patternType="solid">
        <fgColor indexed="41"/>
        <bgColor indexed="64"/>
      </patternFill>
    </fill>
    <fill>
      <patternFill patternType="solid">
        <fgColor indexed="47"/>
        <bgColor indexed="64"/>
      </patternFill>
    </fill>
    <fill>
      <patternFill patternType="solid">
        <fgColor indexed="13"/>
        <bgColor indexed="64"/>
      </patternFill>
    </fill>
    <fill>
      <patternFill patternType="solid">
        <fgColor indexed="11"/>
        <bgColor indexed="64"/>
      </patternFill>
    </fill>
    <fill>
      <patternFill patternType="solid">
        <fgColor indexed="10"/>
        <bgColor indexed="64"/>
      </patternFill>
    </fill>
    <fill>
      <patternFill patternType="solid">
        <fgColor indexed="1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6">
    <xf numFmtId="0" fontId="0" fillId="0" borderId="0"/>
    <xf numFmtId="0" fontId="2" fillId="0" borderId="0"/>
    <xf numFmtId="0" fontId="20" fillId="0" borderId="0" applyNumberFormat="0" applyFill="0" applyBorder="0" applyAlignment="0" applyProtection="0"/>
    <xf numFmtId="0" fontId="30" fillId="0" borderId="0" applyNumberFormat="0" applyFill="0" applyBorder="0" applyAlignment="0" applyProtection="0">
      <alignment vertical="top"/>
      <protection locked="0"/>
    </xf>
    <xf numFmtId="0" fontId="2" fillId="0" borderId="0"/>
    <xf numFmtId="0" fontId="1" fillId="0" borderId="0"/>
  </cellStyleXfs>
  <cellXfs count="209">
    <xf numFmtId="0" fontId="0" fillId="0" borderId="0" xfId="0"/>
    <xf numFmtId="0" fontId="2" fillId="0" borderId="0" xfId="1"/>
    <xf numFmtId="0" fontId="2" fillId="0" borderId="0" xfId="1" applyFill="1"/>
    <xf numFmtId="164" fontId="2" fillId="0" borderId="0" xfId="1" applyNumberFormat="1" applyAlignment="1">
      <alignment horizontal="center"/>
    </xf>
    <xf numFmtId="0" fontId="2" fillId="0" borderId="0" xfId="1" applyFill="1" applyAlignment="1">
      <alignment horizontal="center"/>
    </xf>
    <xf numFmtId="0" fontId="3" fillId="0" borderId="0" xfId="1" applyFont="1"/>
    <xf numFmtId="0" fontId="2" fillId="0" borderId="0" xfId="1" applyFill="1" applyProtection="1">
      <protection locked="0"/>
    </xf>
    <xf numFmtId="0" fontId="2" fillId="0" borderId="0" xfId="1" applyFill="1" applyAlignment="1" applyProtection="1">
      <alignment horizontal="center"/>
      <protection locked="0"/>
    </xf>
    <xf numFmtId="0" fontId="4" fillId="0" borderId="0" xfId="1" applyFont="1" applyFill="1" applyProtection="1">
      <protection locked="0"/>
    </xf>
    <xf numFmtId="0" fontId="5" fillId="0" borderId="0" xfId="1" applyFont="1" applyFill="1"/>
    <xf numFmtId="164" fontId="5" fillId="0" borderId="0" xfId="1" applyNumberFormat="1" applyFont="1" applyFill="1" applyAlignment="1">
      <alignment horizontal="center"/>
    </xf>
    <xf numFmtId="0" fontId="5" fillId="0" borderId="0" xfId="1" applyFont="1" applyFill="1" applyAlignment="1">
      <alignment horizontal="center"/>
    </xf>
    <xf numFmtId="0" fontId="2" fillId="0" borderId="0" xfId="1" applyFill="1" applyBorder="1" applyAlignment="1">
      <alignment horizontal="center"/>
    </xf>
    <xf numFmtId="0" fontId="6" fillId="0" borderId="0" xfId="1" applyFont="1" applyFill="1" applyBorder="1" applyAlignment="1">
      <alignment horizontal="center" wrapText="1"/>
    </xf>
    <xf numFmtId="0" fontId="6" fillId="0" borderId="0" xfId="1" applyFont="1" applyFill="1" applyBorder="1" applyAlignment="1">
      <alignment horizontal="left" wrapText="1"/>
    </xf>
    <xf numFmtId="0" fontId="2" fillId="0" borderId="0" xfId="1" applyBorder="1"/>
    <xf numFmtId="0" fontId="5" fillId="0" borderId="0" xfId="1" applyFont="1" applyFill="1" applyBorder="1"/>
    <xf numFmtId="164" fontId="5" fillId="0" borderId="0" xfId="1" applyNumberFormat="1" applyFont="1" applyFill="1" applyBorder="1" applyAlignment="1">
      <alignment horizontal="center"/>
    </xf>
    <xf numFmtId="0" fontId="2" fillId="0" borderId="0" xfId="1" applyFill="1" applyBorder="1"/>
    <xf numFmtId="0" fontId="7" fillId="0" borderId="0" xfId="1" applyFont="1" applyFill="1" applyBorder="1" applyAlignment="1">
      <alignment horizontal="center" wrapText="1"/>
    </xf>
    <xf numFmtId="0" fontId="2" fillId="0" borderId="0" xfId="1" applyFill="1" applyBorder="1" applyAlignment="1" applyProtection="1">
      <alignment wrapText="1"/>
    </xf>
    <xf numFmtId="164" fontId="8" fillId="0" borderId="1" xfId="1" applyNumberFormat="1" applyFont="1" applyBorder="1" applyAlignment="1" applyProtection="1">
      <alignment horizontal="center" wrapText="1"/>
    </xf>
    <xf numFmtId="0" fontId="7" fillId="0" borderId="2" xfId="1" applyFont="1" applyFill="1" applyBorder="1" applyAlignment="1">
      <alignment horizontal="center" wrapText="1"/>
    </xf>
    <xf numFmtId="0" fontId="9" fillId="0" borderId="2" xfId="1" applyFont="1" applyFill="1" applyBorder="1" applyAlignment="1">
      <alignment horizontal="center" wrapText="1"/>
    </xf>
    <xf numFmtId="0" fontId="6" fillId="2" borderId="2" xfId="1" applyFont="1" applyFill="1" applyBorder="1" applyAlignment="1">
      <alignment horizontal="center" wrapText="1"/>
    </xf>
    <xf numFmtId="0" fontId="6" fillId="2" borderId="2" xfId="1" applyNumberFormat="1" applyFont="1" applyFill="1" applyBorder="1" applyAlignment="1">
      <alignment horizontal="center" wrapText="1"/>
    </xf>
    <xf numFmtId="0" fontId="6" fillId="2" borderId="2" xfId="1" applyFont="1" applyFill="1" applyBorder="1" applyAlignment="1">
      <alignment horizontal="left" wrapText="1"/>
    </xf>
    <xf numFmtId="0" fontId="10" fillId="0" borderId="0" xfId="1" applyFont="1"/>
    <xf numFmtId="0" fontId="2" fillId="0" borderId="1" xfId="1" applyFill="1" applyBorder="1"/>
    <xf numFmtId="0" fontId="9" fillId="0" borderId="1" xfId="1" applyFont="1" applyFill="1" applyBorder="1" applyAlignment="1">
      <alignment horizontal="center" wrapText="1"/>
    </xf>
    <xf numFmtId="0" fontId="6" fillId="2" borderId="1" xfId="1" applyFont="1" applyFill="1" applyBorder="1" applyAlignment="1">
      <alignment horizontal="center" wrapText="1"/>
    </xf>
    <xf numFmtId="0" fontId="6" fillId="2" borderId="1" xfId="1" applyNumberFormat="1" applyFont="1" applyFill="1" applyBorder="1" applyAlignment="1">
      <alignment horizontal="center" wrapText="1"/>
    </xf>
    <xf numFmtId="0" fontId="6" fillId="2" borderId="1" xfId="1" applyFont="1" applyFill="1" applyBorder="1" applyAlignment="1">
      <alignment horizontal="left" wrapText="1"/>
    </xf>
    <xf numFmtId="0" fontId="6" fillId="0" borderId="1" xfId="1" applyFont="1" applyFill="1" applyBorder="1" applyAlignment="1">
      <alignment horizontal="center" wrapText="1"/>
    </xf>
    <xf numFmtId="0" fontId="6" fillId="0" borderId="1" xfId="1" applyNumberFormat="1" applyFont="1" applyFill="1" applyBorder="1" applyAlignment="1">
      <alignment horizontal="center" wrapText="1"/>
    </xf>
    <xf numFmtId="0" fontId="11" fillId="0" borderId="1" xfId="1" applyFont="1" applyFill="1" applyBorder="1" applyAlignment="1">
      <alignment horizontal="center" wrapText="1"/>
    </xf>
    <xf numFmtId="0" fontId="7" fillId="0" borderId="1" xfId="1" applyFont="1" applyFill="1" applyBorder="1" applyAlignment="1">
      <alignment horizontal="center" wrapText="1"/>
    </xf>
    <xf numFmtId="0" fontId="2" fillId="0" borderId="1" xfId="1" applyFill="1" applyBorder="1" applyAlignment="1" applyProtection="1">
      <alignment horizontal="center"/>
      <protection locked="0"/>
    </xf>
    <xf numFmtId="0" fontId="24" fillId="0" borderId="0" xfId="1" applyFont="1" applyFill="1" applyBorder="1" applyAlignment="1" applyProtection="1">
      <alignment horizontal="center" vertical="center" wrapText="1"/>
      <protection locked="0"/>
    </xf>
    <xf numFmtId="164" fontId="25" fillId="13" borderId="9" xfId="1" applyNumberFormat="1" applyFont="1" applyFill="1" applyBorder="1" applyAlignment="1" applyProtection="1">
      <alignment horizontal="center" vertical="center" wrapText="1"/>
      <protection locked="0"/>
    </xf>
    <xf numFmtId="0" fontId="26" fillId="0" borderId="0" xfId="1" applyFont="1" applyFill="1" applyBorder="1" applyAlignment="1" applyProtection="1">
      <alignment horizontal="center" vertical="center" wrapText="1"/>
      <protection locked="0"/>
    </xf>
    <xf numFmtId="0" fontId="24" fillId="0" borderId="1" xfId="1" applyFont="1" applyFill="1" applyBorder="1" applyAlignment="1" applyProtection="1">
      <alignment horizontal="center" vertical="center" wrapText="1"/>
      <protection locked="0"/>
    </xf>
    <xf numFmtId="0" fontId="24" fillId="14" borderId="1" xfId="1" applyFont="1" applyFill="1" applyBorder="1" applyAlignment="1" applyProtection="1">
      <alignment horizontal="center" vertical="center" wrapText="1"/>
      <protection locked="0"/>
    </xf>
    <xf numFmtId="0" fontId="2" fillId="0" borderId="0" xfId="1" applyAlignment="1">
      <alignment horizontal="left"/>
    </xf>
    <xf numFmtId="0" fontId="2" fillId="0" borderId="0" xfId="1" applyAlignment="1">
      <alignment horizontal="center"/>
    </xf>
    <xf numFmtId="0" fontId="2" fillId="0" borderId="0" xfId="1" applyAlignment="1"/>
    <xf numFmtId="0" fontId="31" fillId="15" borderId="1" xfId="1" applyFont="1" applyFill="1" applyBorder="1" applyAlignment="1" applyProtection="1">
      <alignment horizontal="left" vertical="center" wrapText="1"/>
      <protection locked="0"/>
    </xf>
    <xf numFmtId="0" fontId="32" fillId="0" borderId="10" xfId="1" applyFont="1" applyFill="1" applyBorder="1" applyAlignment="1" applyProtection="1">
      <alignment horizontal="left" vertical="center" wrapText="1"/>
      <protection locked="0"/>
    </xf>
    <xf numFmtId="0" fontId="33" fillId="0" borderId="10" xfId="1" applyFont="1" applyFill="1" applyBorder="1" applyAlignment="1" applyProtection="1">
      <alignment horizontal="left" vertical="center" wrapText="1"/>
      <protection locked="0"/>
    </xf>
    <xf numFmtId="0" fontId="10" fillId="0" borderId="0" xfId="1" applyFont="1" applyFill="1" applyBorder="1" applyAlignment="1" applyProtection="1">
      <alignment horizontal="center"/>
      <protection locked="0"/>
    </xf>
    <xf numFmtId="0" fontId="33" fillId="0" borderId="0" xfId="1" applyFont="1" applyFill="1" applyAlignment="1" applyProtection="1">
      <alignment horizontal="center"/>
      <protection locked="0"/>
    </xf>
    <xf numFmtId="0" fontId="2" fillId="0" borderId="0" xfId="1" applyFill="1" applyAlignment="1" applyProtection="1">
      <alignment horizontal="center" vertical="center"/>
      <protection locked="0"/>
    </xf>
    <xf numFmtId="0" fontId="1" fillId="0" borderId="0" xfId="1" applyFont="1" applyFill="1"/>
    <xf numFmtId="0" fontId="1" fillId="0" borderId="0" xfId="1" applyFont="1" applyFill="1" applyProtection="1">
      <protection locked="0"/>
    </xf>
    <xf numFmtId="0" fontId="34" fillId="0" borderId="0" xfId="1" applyFont="1" applyFill="1" applyBorder="1" applyAlignment="1" applyProtection="1">
      <alignment horizontal="center"/>
      <protection locked="0"/>
    </xf>
    <xf numFmtId="0" fontId="34" fillId="0" borderId="0" xfId="1" applyFont="1" applyFill="1" applyAlignment="1" applyProtection="1">
      <alignment horizontal="center"/>
      <protection locked="0"/>
    </xf>
    <xf numFmtId="0" fontId="1" fillId="0" borderId="0" xfId="1" applyFont="1" applyFill="1" applyAlignment="1" applyProtection="1">
      <alignment horizontal="center"/>
      <protection locked="0"/>
    </xf>
    <xf numFmtId="0" fontId="1" fillId="0" borderId="0" xfId="1" applyFont="1" applyFill="1" applyBorder="1" applyAlignment="1" applyProtection="1">
      <alignment horizontal="center" vertical="top"/>
      <protection locked="0"/>
    </xf>
    <xf numFmtId="0" fontId="34" fillId="0" borderId="0" xfId="1" applyFont="1" applyFill="1" applyAlignment="1" applyProtection="1">
      <alignment horizontal="center" vertical="top"/>
      <protection locked="0"/>
    </xf>
    <xf numFmtId="0" fontId="2" fillId="0" borderId="0" xfId="1" applyFill="1" applyAlignment="1" applyProtection="1">
      <alignment horizontal="center" vertical="top"/>
      <protection locked="0"/>
    </xf>
    <xf numFmtId="0" fontId="1" fillId="0" borderId="0" xfId="1" applyFont="1" applyFill="1" applyAlignment="1" applyProtection="1">
      <alignment horizontal="center" vertical="top"/>
      <protection locked="0"/>
    </xf>
    <xf numFmtId="0" fontId="10" fillId="0" borderId="0" xfId="1" applyFont="1" applyFill="1" applyAlignment="1" applyProtection="1">
      <alignment horizontal="center" vertical="top"/>
      <protection locked="0"/>
    </xf>
    <xf numFmtId="0" fontId="2" fillId="0" borderId="0" xfId="1" applyFill="1" applyBorder="1" applyAlignment="1" applyProtection="1">
      <alignment horizontal="center" vertical="top"/>
      <protection locked="0"/>
    </xf>
    <xf numFmtId="0" fontId="33" fillId="0" borderId="1" xfId="1" applyFont="1" applyFill="1" applyBorder="1" applyAlignment="1" applyProtection="1">
      <alignment horizontal="center"/>
      <protection hidden="1"/>
    </xf>
    <xf numFmtId="0" fontId="2" fillId="0" borderId="1" xfId="1" applyFill="1" applyBorder="1" applyProtection="1">
      <protection hidden="1"/>
    </xf>
    <xf numFmtId="0" fontId="2" fillId="0" borderId="1" xfId="1" applyFill="1" applyBorder="1" applyAlignment="1" applyProtection="1">
      <alignment horizontal="center" vertical="center"/>
      <protection hidden="1"/>
    </xf>
    <xf numFmtId="0" fontId="2" fillId="0" borderId="1" xfId="1" applyFill="1" applyBorder="1" applyAlignment="1" applyProtection="1">
      <alignment horizontal="center" vertical="center"/>
      <protection locked="0"/>
    </xf>
    <xf numFmtId="0" fontId="35" fillId="0" borderId="1" xfId="1" applyFont="1" applyFill="1" applyBorder="1" applyAlignment="1" applyProtection="1">
      <alignment horizontal="center" vertical="center" textRotation="90" wrapText="1"/>
      <protection locked="0"/>
    </xf>
    <xf numFmtId="0" fontId="10" fillId="0" borderId="1" xfId="1" applyFont="1" applyFill="1" applyBorder="1" applyAlignment="1" applyProtection="1">
      <alignment horizontal="center" vertical="center" wrapText="1"/>
      <protection locked="0"/>
    </xf>
    <xf numFmtId="0" fontId="10" fillId="0" borderId="1" xfId="1" applyFont="1" applyFill="1" applyBorder="1" applyAlignment="1" applyProtection="1">
      <alignment horizontal="center" vertical="center" textRotation="90"/>
      <protection locked="0"/>
    </xf>
    <xf numFmtId="0" fontId="10" fillId="0" borderId="1" xfId="1" applyFont="1" applyFill="1" applyBorder="1" applyAlignment="1" applyProtection="1">
      <alignment horizontal="center"/>
      <protection hidden="1"/>
    </xf>
    <xf numFmtId="0" fontId="2" fillId="0" borderId="1" xfId="1" applyFill="1" applyBorder="1" applyAlignment="1" applyProtection="1">
      <alignment horizontal="center"/>
      <protection hidden="1"/>
    </xf>
    <xf numFmtId="0" fontId="2" fillId="0" borderId="0" xfId="1" applyFill="1" applyAlignment="1"/>
    <xf numFmtId="0" fontId="34" fillId="0" borderId="0" xfId="1" applyFont="1" applyFill="1" applyAlignment="1" applyProtection="1">
      <alignment vertical="top"/>
      <protection locked="0"/>
    </xf>
    <xf numFmtId="0" fontId="1" fillId="0" borderId="0" xfId="1" applyFont="1" applyFill="1" applyAlignment="1" applyProtection="1">
      <alignment vertical="top"/>
      <protection locked="0"/>
    </xf>
    <xf numFmtId="0" fontId="2" fillId="0" borderId="0" xfId="1" applyFill="1" applyAlignment="1">
      <alignment vertical="center"/>
    </xf>
    <xf numFmtId="0" fontId="2" fillId="0" borderId="0" xfId="1" applyFill="1" applyAlignment="1" applyProtection="1">
      <alignment vertical="center"/>
      <protection locked="0"/>
    </xf>
    <xf numFmtId="0" fontId="10" fillId="0" borderId="0" xfId="1" applyFont="1" applyFill="1" applyBorder="1" applyAlignment="1" applyProtection="1">
      <alignment horizontal="center" vertical="center"/>
      <protection locked="0"/>
    </xf>
    <xf numFmtId="0" fontId="33" fillId="0" borderId="0" xfId="1" applyFont="1" applyFill="1" applyAlignment="1" applyProtection="1">
      <alignment horizontal="center" vertical="center"/>
      <protection locked="0"/>
    </xf>
    <xf numFmtId="0" fontId="1" fillId="0" borderId="0" xfId="1" applyFont="1" applyFill="1" applyAlignment="1">
      <alignment vertical="center"/>
    </xf>
    <xf numFmtId="0" fontId="1" fillId="0" borderId="0" xfId="1" applyFont="1" applyFill="1" applyAlignment="1" applyProtection="1">
      <alignment vertical="center"/>
      <protection locked="0"/>
    </xf>
    <xf numFmtId="0" fontId="34" fillId="0" borderId="0" xfId="1" applyFont="1" applyFill="1" applyBorder="1" applyAlignment="1" applyProtection="1">
      <alignment horizontal="center" vertical="center"/>
      <protection locked="0"/>
    </xf>
    <xf numFmtId="0" fontId="34" fillId="0" borderId="0" xfId="1" applyFont="1" applyFill="1" applyAlignment="1" applyProtection="1">
      <alignment horizontal="center" vertical="center"/>
      <protection locked="0"/>
    </xf>
    <xf numFmtId="0" fontId="1" fillId="0" borderId="0" xfId="1" applyFont="1" applyFill="1" applyBorder="1" applyAlignment="1" applyProtection="1">
      <alignment horizontal="center" vertical="center"/>
      <protection locked="0"/>
    </xf>
    <xf numFmtId="0" fontId="34" fillId="0" borderId="0" xfId="1" applyFont="1" applyFill="1" applyAlignment="1" applyProtection="1">
      <alignment vertical="center"/>
      <protection locked="0"/>
    </xf>
    <xf numFmtId="0" fontId="10" fillId="0" borderId="0" xfId="1" applyFont="1" applyFill="1" applyAlignment="1" applyProtection="1">
      <alignment horizontal="center" vertical="center"/>
      <protection locked="0"/>
    </xf>
    <xf numFmtId="0" fontId="1" fillId="0" borderId="0" xfId="1" applyFont="1" applyFill="1" applyAlignment="1" applyProtection="1">
      <alignment horizontal="center" vertical="center"/>
      <protection locked="0"/>
    </xf>
    <xf numFmtId="0" fontId="2" fillId="0" borderId="0" xfId="1" applyFill="1" applyBorder="1" applyAlignment="1" applyProtection="1">
      <alignment horizontal="center" vertical="center"/>
      <protection locked="0"/>
    </xf>
    <xf numFmtId="0" fontId="10" fillId="0" borderId="1" xfId="1" applyFont="1" applyFill="1" applyBorder="1" applyAlignment="1" applyProtection="1">
      <alignment horizontal="center" vertical="center"/>
      <protection hidden="1"/>
    </xf>
    <xf numFmtId="0" fontId="33" fillId="0" borderId="1" xfId="1" applyFont="1" applyFill="1" applyBorder="1" applyAlignment="1" applyProtection="1">
      <alignment horizontal="center" vertical="center"/>
      <protection hidden="1"/>
    </xf>
    <xf numFmtId="0" fontId="2" fillId="0" borderId="1" xfId="1" applyFill="1" applyBorder="1" applyAlignment="1" applyProtection="1">
      <alignment vertical="center"/>
      <protection hidden="1"/>
    </xf>
    <xf numFmtId="0" fontId="2" fillId="0" borderId="1" xfId="1" applyFill="1" applyBorder="1" applyAlignment="1" applyProtection="1">
      <alignment vertical="center"/>
      <protection locked="0"/>
    </xf>
    <xf numFmtId="0" fontId="31" fillId="0" borderId="1" xfId="1" applyFont="1" applyFill="1" applyBorder="1" applyAlignment="1" applyProtection="1">
      <alignment horizontal="center" vertical="center" textRotation="90" wrapText="1"/>
      <protection locked="0"/>
    </xf>
    <xf numFmtId="0" fontId="2" fillId="0" borderId="0" xfId="1" applyProtection="1">
      <protection locked="0"/>
    </xf>
    <xf numFmtId="0" fontId="2" fillId="0" borderId="0" xfId="1" applyAlignment="1">
      <alignment vertical="center"/>
    </xf>
    <xf numFmtId="0" fontId="2" fillId="0" borderId="0" xfId="1" applyAlignment="1" applyProtection="1">
      <alignment vertical="center"/>
      <protection locked="0"/>
    </xf>
    <xf numFmtId="0" fontId="2" fillId="9" borderId="1" xfId="1" applyFill="1" applyBorder="1" applyAlignment="1" applyProtection="1">
      <alignment horizontal="center" vertical="center"/>
      <protection locked="0"/>
    </xf>
    <xf numFmtId="0" fontId="2" fillId="0" borderId="1" xfId="1" applyBorder="1" applyAlignment="1" applyProtection="1">
      <alignment horizontal="center" vertical="center"/>
      <protection locked="0"/>
    </xf>
    <xf numFmtId="0" fontId="2" fillId="9" borderId="1" xfId="1" applyFill="1" applyBorder="1" applyAlignment="1" applyProtection="1">
      <alignment horizontal="center" vertical="center" wrapText="1"/>
      <protection locked="0"/>
    </xf>
    <xf numFmtId="0" fontId="2" fillId="0" borderId="0" xfId="1" applyBorder="1" applyProtection="1">
      <protection locked="0"/>
    </xf>
    <xf numFmtId="0" fontId="2" fillId="0" borderId="10" xfId="1" applyBorder="1" applyAlignment="1" applyProtection="1">
      <alignment horizontal="center"/>
      <protection locked="0"/>
    </xf>
    <xf numFmtId="0" fontId="2" fillId="0" borderId="1" xfId="1" applyBorder="1" applyAlignment="1" applyProtection="1">
      <alignment horizontal="center"/>
      <protection locked="0"/>
    </xf>
    <xf numFmtId="0" fontId="2" fillId="0" borderId="0" xfId="1" applyAlignment="1" applyProtection="1">
      <alignment horizontal="center"/>
      <protection locked="0"/>
    </xf>
    <xf numFmtId="2" fontId="37" fillId="0" borderId="1" xfId="1" applyNumberFormat="1" applyFont="1" applyBorder="1" applyAlignment="1" applyProtection="1">
      <alignment horizontal="center"/>
      <protection locked="0"/>
    </xf>
    <xf numFmtId="0" fontId="37" fillId="0" borderId="1" xfId="1" applyFont="1" applyBorder="1" applyAlignment="1" applyProtection="1">
      <alignment horizontal="center" vertical="center"/>
      <protection locked="0"/>
    </xf>
    <xf numFmtId="0" fontId="37" fillId="0" borderId="1" xfId="1" applyFont="1" applyBorder="1" applyAlignment="1" applyProtection="1">
      <alignment horizontal="center" vertical="center" wrapText="1"/>
      <protection locked="0"/>
    </xf>
    <xf numFmtId="0" fontId="38" fillId="0" borderId="0" xfId="0" applyFont="1"/>
    <xf numFmtId="0" fontId="2" fillId="0" borderId="0" xfId="1" applyFill="1" applyAlignment="1" applyProtection="1">
      <alignment horizontal="center"/>
    </xf>
    <xf numFmtId="0" fontId="16" fillId="0" borderId="0" xfId="1" applyFont="1" applyFill="1" applyBorder="1" applyAlignment="1" applyProtection="1">
      <alignment horizontal="center"/>
    </xf>
    <xf numFmtId="0" fontId="21" fillId="0" borderId="0" xfId="2" applyFont="1" applyFill="1" applyBorder="1" applyAlignment="1" applyProtection="1">
      <alignment horizontal="center"/>
    </xf>
    <xf numFmtId="0" fontId="18" fillId="0" borderId="0" xfId="1" applyFont="1" applyFill="1" applyAlignment="1" applyProtection="1">
      <alignment horizontal="center"/>
    </xf>
    <xf numFmtId="0" fontId="16" fillId="0" borderId="0" xfId="1" applyFont="1" applyFill="1" applyAlignment="1">
      <alignment horizontal="center" vertical="center" wrapText="1"/>
    </xf>
    <xf numFmtId="0" fontId="15" fillId="0" borderId="0" xfId="1" applyFont="1" applyFill="1" applyBorder="1" applyAlignment="1">
      <alignment horizontal="center"/>
    </xf>
    <xf numFmtId="0" fontId="14" fillId="0" borderId="0" xfId="1" applyFont="1" applyFill="1" applyBorder="1" applyAlignment="1">
      <alignment horizontal="center"/>
    </xf>
    <xf numFmtId="0" fontId="13" fillId="0" borderId="0" xfId="1" applyFont="1" applyFill="1" applyAlignment="1">
      <alignment horizontal="center"/>
    </xf>
    <xf numFmtId="0" fontId="12" fillId="0" borderId="0" xfId="1" applyFont="1" applyFill="1" applyAlignment="1">
      <alignment horizontal="center"/>
    </xf>
    <xf numFmtId="0" fontId="13" fillId="0" borderId="1" xfId="1" applyFont="1" applyFill="1" applyBorder="1" applyAlignment="1">
      <alignment horizontal="center" vertical="center"/>
    </xf>
    <xf numFmtId="0" fontId="19" fillId="0" borderId="1" xfId="1" applyFont="1" applyFill="1" applyBorder="1" applyAlignment="1">
      <alignment horizontal="center" vertical="center"/>
    </xf>
    <xf numFmtId="0" fontId="13" fillId="0" borderId="0" xfId="1" applyFont="1" applyFill="1" applyAlignment="1">
      <alignment vertical="center"/>
    </xf>
    <xf numFmtId="0" fontId="17" fillId="0" borderId="0" xfId="1" applyFont="1" applyFill="1" applyBorder="1" applyAlignment="1">
      <alignment horizontal="center" vertical="center"/>
    </xf>
    <xf numFmtId="0" fontId="42" fillId="0" borderId="0" xfId="1" applyFont="1" applyFill="1" applyAlignment="1" applyProtection="1">
      <alignment vertical="center"/>
      <protection locked="0"/>
    </xf>
    <xf numFmtId="0" fontId="19" fillId="0" borderId="0" xfId="1" applyFont="1" applyFill="1" applyAlignment="1">
      <alignment horizontal="right" vertical="center"/>
    </xf>
    <xf numFmtId="0" fontId="19" fillId="9" borderId="1" xfId="1" applyFont="1" applyFill="1" applyBorder="1" applyAlignment="1">
      <alignment horizontal="center" vertical="center"/>
    </xf>
    <xf numFmtId="0" fontId="13" fillId="0" borderId="0" xfId="1" applyFont="1" applyFill="1" applyAlignment="1" applyProtection="1">
      <alignment horizontal="right" vertical="center"/>
      <protection locked="0"/>
    </xf>
    <xf numFmtId="2" fontId="19" fillId="12" borderId="1" xfId="1" applyNumberFormat="1" applyFont="1" applyFill="1" applyBorder="1" applyAlignment="1">
      <alignment horizontal="center" vertical="center"/>
    </xf>
    <xf numFmtId="2" fontId="19" fillId="0" borderId="0" xfId="1" applyNumberFormat="1" applyFont="1" applyFill="1" applyAlignment="1">
      <alignment horizontal="center" vertical="center"/>
    </xf>
    <xf numFmtId="0" fontId="42" fillId="0" borderId="0" xfId="1" applyFont="1" applyFill="1" applyAlignment="1">
      <alignment vertical="center"/>
    </xf>
    <xf numFmtId="0" fontId="19" fillId="0" borderId="0" xfId="1" applyFont="1" applyFill="1" applyAlignment="1">
      <alignment vertical="center"/>
    </xf>
    <xf numFmtId="0" fontId="19" fillId="0" borderId="1" xfId="1" applyFont="1" applyFill="1" applyBorder="1" applyAlignment="1">
      <alignment horizontal="center" vertical="center" wrapText="1"/>
    </xf>
    <xf numFmtId="0" fontId="42" fillId="0" borderId="1" xfId="1" applyFont="1" applyFill="1" applyBorder="1" applyAlignment="1" applyProtection="1">
      <alignment horizontal="center" vertical="center"/>
      <protection locked="0"/>
    </xf>
    <xf numFmtId="0" fontId="19" fillId="0" borderId="0" xfId="1" applyFont="1" applyFill="1" applyAlignment="1">
      <alignment horizontal="center" vertical="center"/>
    </xf>
    <xf numFmtId="0" fontId="17" fillId="0" borderId="0" xfId="1" applyFont="1" applyFill="1" applyAlignment="1">
      <alignment horizontal="center" vertical="center"/>
    </xf>
    <xf numFmtId="0" fontId="43" fillId="0" borderId="0" xfId="1" applyFont="1"/>
    <xf numFmtId="0" fontId="20" fillId="0" borderId="0" xfId="2"/>
    <xf numFmtId="0" fontId="0" fillId="12" borderId="1" xfId="0" applyFill="1" applyBorder="1" applyAlignment="1">
      <alignment horizontal="center" vertical="center"/>
    </xf>
    <xf numFmtId="0" fontId="47" fillId="12" borderId="1" xfId="0" applyFont="1" applyFill="1" applyBorder="1" applyAlignment="1" applyProtection="1">
      <alignment horizontal="left" vertical="center" wrapText="1"/>
      <protection locked="0"/>
    </xf>
    <xf numFmtId="0" fontId="0" fillId="0" borderId="0" xfId="0" applyAlignment="1">
      <alignment horizontal="center"/>
    </xf>
    <xf numFmtId="0" fontId="48" fillId="0" borderId="0" xfId="0" applyFont="1" applyAlignment="1">
      <alignment horizontal="left"/>
    </xf>
    <xf numFmtId="0" fontId="0" fillId="0" borderId="0" xfId="0" applyAlignment="1">
      <alignment horizontal="left"/>
    </xf>
    <xf numFmtId="0" fontId="10" fillId="0" borderId="1" xfId="1" applyFont="1" applyFill="1" applyBorder="1" applyAlignment="1" applyProtection="1">
      <alignment horizontal="center" vertical="center" textRotation="90"/>
      <protection locked="0"/>
    </xf>
    <xf numFmtId="0" fontId="2" fillId="0" borderId="0" xfId="1" applyFill="1" applyAlignment="1" applyProtection="1">
      <alignment horizontal="center" vertical="top"/>
      <protection locked="0"/>
    </xf>
    <xf numFmtId="0" fontId="10" fillId="0" borderId="0" xfId="1" applyFont="1" applyFill="1" applyAlignment="1" applyProtection="1">
      <alignment horizontal="center" vertical="top"/>
      <protection locked="0"/>
    </xf>
    <xf numFmtId="0" fontId="50" fillId="0" borderId="0" xfId="1" applyFont="1"/>
    <xf numFmtId="0" fontId="0" fillId="3" borderId="1" xfId="0" applyFill="1" applyBorder="1" applyAlignment="1">
      <alignment horizontal="center" vertical="center"/>
    </xf>
    <xf numFmtId="0" fontId="47" fillId="3" borderId="1" xfId="0" applyFont="1" applyFill="1" applyBorder="1" applyAlignment="1" applyProtection="1">
      <alignment horizontal="left" vertical="center" wrapText="1"/>
      <protection locked="0"/>
    </xf>
    <xf numFmtId="0" fontId="52" fillId="17" borderId="0" xfId="1" applyFont="1" applyFill="1"/>
    <xf numFmtId="0" fontId="52" fillId="17" borderId="0" xfId="0" applyFont="1" applyFill="1"/>
    <xf numFmtId="0" fontId="52" fillId="0" borderId="0" xfId="1" applyFont="1"/>
    <xf numFmtId="0" fontId="38" fillId="0" borderId="0" xfId="0" applyNumberFormat="1" applyFont="1" applyAlignment="1">
      <alignment horizontal="center" wrapText="1"/>
    </xf>
    <xf numFmtId="0" fontId="39" fillId="9" borderId="9" xfId="1" applyFont="1" applyFill="1" applyBorder="1" applyAlignment="1" applyProtection="1">
      <alignment horizontal="center"/>
    </xf>
    <xf numFmtId="0" fontId="39" fillId="9" borderId="0" xfId="1" applyFont="1" applyFill="1" applyBorder="1" applyAlignment="1" applyProtection="1">
      <alignment horizontal="center"/>
    </xf>
    <xf numFmtId="0" fontId="40" fillId="9" borderId="9" xfId="2" applyFont="1" applyFill="1" applyBorder="1" applyAlignment="1" applyProtection="1">
      <alignment horizontal="center"/>
    </xf>
    <xf numFmtId="0" fontId="40" fillId="9" borderId="0" xfId="2" applyFont="1" applyFill="1" applyBorder="1" applyAlignment="1" applyProtection="1">
      <alignment horizontal="center"/>
    </xf>
    <xf numFmtId="0" fontId="49" fillId="17" borderId="0" xfId="0" applyFont="1" applyFill="1" applyAlignment="1">
      <alignment horizontal="center" vertical="center" wrapText="1"/>
    </xf>
    <xf numFmtId="0" fontId="45" fillId="0" borderId="1" xfId="1" applyFont="1" applyFill="1" applyBorder="1" applyAlignment="1" applyProtection="1">
      <alignment horizontal="center" vertical="center"/>
      <protection locked="0"/>
    </xf>
    <xf numFmtId="0" fontId="43" fillId="4" borderId="0" xfId="1" applyFont="1" applyFill="1" applyAlignment="1">
      <alignment horizontal="center"/>
    </xf>
    <xf numFmtId="0" fontId="2" fillId="3" borderId="0" xfId="1" applyFill="1" applyAlignment="1">
      <alignment horizontal="center"/>
    </xf>
    <xf numFmtId="0" fontId="12" fillId="5" borderId="0" xfId="1" applyFont="1" applyFill="1" applyAlignment="1">
      <alignment horizontal="center"/>
    </xf>
    <xf numFmtId="0" fontId="13" fillId="6" borderId="0" xfId="1" applyFont="1" applyFill="1" applyAlignment="1">
      <alignment horizontal="center"/>
    </xf>
    <xf numFmtId="0" fontId="15" fillId="8" borderId="1" xfId="1" applyFont="1" applyFill="1" applyBorder="1" applyAlignment="1">
      <alignment horizontal="center"/>
    </xf>
    <xf numFmtId="0" fontId="14" fillId="7" borderId="1" xfId="1" applyFont="1" applyFill="1" applyBorder="1" applyAlignment="1">
      <alignment horizontal="center"/>
    </xf>
    <xf numFmtId="0" fontId="51" fillId="17" borderId="0" xfId="0" applyFont="1" applyFill="1" applyBorder="1" applyAlignment="1">
      <alignment horizontal="center" vertical="center" wrapText="1"/>
    </xf>
    <xf numFmtId="0" fontId="53" fillId="17" borderId="0" xfId="0" applyFont="1" applyFill="1" applyAlignment="1">
      <alignment horizontal="center" vertical="center" wrapText="1"/>
    </xf>
    <xf numFmtId="0" fontId="16" fillId="7" borderId="5" xfId="1" applyFont="1" applyFill="1" applyBorder="1" applyAlignment="1" applyProtection="1">
      <alignment horizontal="center"/>
    </xf>
    <xf numFmtId="0" fontId="16" fillId="7" borderId="4" xfId="1" applyFont="1" applyFill="1" applyBorder="1" applyAlignment="1" applyProtection="1">
      <alignment horizontal="center"/>
    </xf>
    <xf numFmtId="0" fontId="16" fillId="7" borderId="3" xfId="1" applyFont="1" applyFill="1" applyBorder="1" applyAlignment="1" applyProtection="1">
      <alignment horizontal="center"/>
    </xf>
    <xf numFmtId="0" fontId="23" fillId="0" borderId="0" xfId="1" applyFont="1" applyFill="1" applyAlignment="1">
      <alignment horizontal="center" vertical="center"/>
    </xf>
    <xf numFmtId="0" fontId="2" fillId="0" borderId="0" xfId="1" applyAlignment="1" applyProtection="1">
      <alignment horizontal="center"/>
    </xf>
    <xf numFmtId="0" fontId="16" fillId="9" borderId="8" xfId="1" applyFont="1" applyFill="1" applyBorder="1" applyAlignment="1" applyProtection="1">
      <alignment horizontal="center"/>
    </xf>
    <xf numFmtId="0" fontId="16" fillId="9" borderId="7" xfId="1" applyFont="1" applyFill="1" applyBorder="1" applyAlignment="1" applyProtection="1">
      <alignment horizontal="center"/>
    </xf>
    <xf numFmtId="0" fontId="16" fillId="9" borderId="6" xfId="1" applyFont="1" applyFill="1" applyBorder="1" applyAlignment="1" applyProtection="1">
      <alignment horizontal="center"/>
    </xf>
    <xf numFmtId="0" fontId="21" fillId="9" borderId="5" xfId="2" applyFont="1" applyFill="1" applyBorder="1" applyAlignment="1" applyProtection="1">
      <alignment horizontal="center"/>
    </xf>
    <xf numFmtId="0" fontId="21" fillId="9" borderId="4" xfId="2" applyFont="1" applyFill="1" applyBorder="1" applyAlignment="1" applyProtection="1">
      <alignment horizontal="center"/>
    </xf>
    <xf numFmtId="0" fontId="21" fillId="9" borderId="3" xfId="2" applyFont="1" applyFill="1" applyBorder="1" applyAlignment="1" applyProtection="1">
      <alignment horizontal="center"/>
    </xf>
    <xf numFmtId="0" fontId="16" fillId="7" borderId="8" xfId="1" applyFont="1" applyFill="1" applyBorder="1" applyAlignment="1" applyProtection="1">
      <alignment horizontal="center"/>
    </xf>
    <xf numFmtId="0" fontId="16" fillId="7" borderId="7" xfId="1" applyFont="1" applyFill="1" applyBorder="1" applyAlignment="1" applyProtection="1">
      <alignment horizontal="center"/>
    </xf>
    <xf numFmtId="0" fontId="16" fillId="7" borderId="6" xfId="1" applyFont="1" applyFill="1" applyBorder="1" applyAlignment="1" applyProtection="1">
      <alignment horizontal="center"/>
    </xf>
    <xf numFmtId="0" fontId="16" fillId="10" borderId="0" xfId="1" applyFont="1" applyFill="1" applyAlignment="1">
      <alignment horizontal="center" vertical="center" wrapText="1"/>
    </xf>
    <xf numFmtId="0" fontId="12" fillId="0" borderId="5" xfId="1" applyFont="1" applyFill="1" applyBorder="1" applyAlignment="1">
      <alignment horizontal="center" vertical="center"/>
    </xf>
    <xf numFmtId="0" fontId="12" fillId="0" borderId="4" xfId="1" applyFont="1" applyFill="1" applyBorder="1" applyAlignment="1">
      <alignment horizontal="center" vertical="center"/>
    </xf>
    <xf numFmtId="0" fontId="18" fillId="0" borderId="0" xfId="1" applyFont="1" applyAlignment="1" applyProtection="1">
      <alignment horizontal="center"/>
    </xf>
    <xf numFmtId="0" fontId="22" fillId="11" borderId="0" xfId="1" applyFont="1" applyFill="1" applyBorder="1" applyAlignment="1" applyProtection="1">
      <alignment horizontal="center" vertical="center" wrapText="1"/>
    </xf>
    <xf numFmtId="0" fontId="44" fillId="0" borderId="1" xfId="1" applyFont="1" applyFill="1" applyBorder="1" applyAlignment="1" applyProtection="1">
      <alignment horizontal="center" vertical="center" wrapText="1"/>
      <protection locked="0"/>
    </xf>
    <xf numFmtId="0" fontId="46" fillId="9" borderId="1" xfId="1" applyFont="1" applyFill="1" applyBorder="1" applyAlignment="1" applyProtection="1">
      <alignment horizontal="center" vertical="center"/>
      <protection locked="0"/>
    </xf>
    <xf numFmtId="0" fontId="46" fillId="0" borderId="1" xfId="1" applyFont="1" applyFill="1" applyBorder="1" applyAlignment="1" applyProtection="1">
      <alignment horizontal="center" vertical="center"/>
      <protection locked="0"/>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2" fillId="16" borderId="1" xfId="1" applyFill="1" applyBorder="1" applyAlignment="1">
      <alignment horizontal="center" vertical="center"/>
    </xf>
    <xf numFmtId="0" fontId="0" fillId="0" borderId="11" xfId="0" applyBorder="1" applyAlignment="1">
      <alignment horizontal="center"/>
    </xf>
    <xf numFmtId="0" fontId="0" fillId="0" borderId="3" xfId="0" applyBorder="1" applyAlignment="1">
      <alignment horizontal="center"/>
    </xf>
    <xf numFmtId="0" fontId="2" fillId="0" borderId="0" xfId="1" applyFill="1" applyAlignment="1" applyProtection="1">
      <alignment horizontal="center" vertical="top"/>
      <protection locked="0"/>
    </xf>
    <xf numFmtId="0" fontId="10" fillId="0" borderId="0" xfId="1" applyFont="1" applyFill="1" applyAlignment="1" applyProtection="1">
      <alignment horizontal="center" vertical="top"/>
      <protection locked="0"/>
    </xf>
    <xf numFmtId="0" fontId="14" fillId="0" borderId="0" xfId="1" applyFont="1" applyFill="1" applyAlignment="1" applyProtection="1">
      <alignment horizontal="center"/>
      <protection locked="0"/>
    </xf>
    <xf numFmtId="0" fontId="14" fillId="0" borderId="0" xfId="1" applyFont="1" applyFill="1" applyBorder="1" applyAlignment="1" applyProtection="1">
      <alignment horizontal="right" vertical="center" wrapText="1"/>
      <protection locked="0"/>
    </xf>
    <xf numFmtId="0" fontId="14" fillId="0" borderId="0" xfId="1" applyFont="1" applyFill="1" applyBorder="1" applyAlignment="1" applyProtection="1">
      <alignment horizontal="center" vertical="center" wrapText="1"/>
      <protection locked="0"/>
    </xf>
    <xf numFmtId="0" fontId="14" fillId="0" borderId="0" xfId="1" applyFont="1" applyFill="1" applyBorder="1" applyAlignment="1" applyProtection="1">
      <alignment horizontal="left" vertical="center" wrapText="1"/>
      <protection locked="0"/>
    </xf>
    <xf numFmtId="0" fontId="14" fillId="0" borderId="4" xfId="1" applyFont="1" applyFill="1" applyBorder="1" applyAlignment="1" applyProtection="1">
      <alignment horizontal="center" vertical="center"/>
      <protection locked="0"/>
    </xf>
    <xf numFmtId="0" fontId="35" fillId="0" borderId="13" xfId="1" applyFont="1" applyFill="1" applyBorder="1" applyAlignment="1" applyProtection="1">
      <alignment horizontal="center" vertical="center" textRotation="90" wrapText="1"/>
      <protection locked="0"/>
    </xf>
    <xf numFmtId="0" fontId="35" fillId="0" borderId="10" xfId="1" applyFont="1" applyFill="1" applyBorder="1" applyAlignment="1" applyProtection="1">
      <alignment horizontal="center" vertical="center" textRotation="90" wrapText="1"/>
      <protection locked="0"/>
    </xf>
    <xf numFmtId="0" fontId="35" fillId="0" borderId="12" xfId="1" applyFont="1" applyFill="1" applyBorder="1" applyAlignment="1" applyProtection="1">
      <alignment horizontal="center" vertical="center" textRotation="90" wrapText="1"/>
      <protection locked="0"/>
    </xf>
    <xf numFmtId="0" fontId="10" fillId="0" borderId="1" xfId="1" applyFont="1" applyFill="1" applyBorder="1" applyAlignment="1" applyProtection="1">
      <alignment horizontal="center" vertical="center" textRotation="90"/>
      <protection locked="0"/>
    </xf>
    <xf numFmtId="0" fontId="10" fillId="0" borderId="4" xfId="1" applyFont="1" applyFill="1" applyBorder="1" applyAlignment="1" applyProtection="1">
      <alignment horizontal="center" vertical="center"/>
      <protection locked="0"/>
    </xf>
    <xf numFmtId="0" fontId="14" fillId="0" borderId="0" xfId="1" applyFont="1" applyFill="1" applyAlignment="1" applyProtection="1">
      <alignment horizontal="center" vertical="center"/>
      <protection locked="0"/>
    </xf>
    <xf numFmtId="0" fontId="36" fillId="0" borderId="0" xfId="1" applyFont="1" applyFill="1" applyBorder="1" applyAlignment="1" applyProtection="1">
      <alignment horizontal="left" vertical="center" wrapText="1"/>
      <protection locked="0"/>
    </xf>
    <xf numFmtId="0" fontId="36" fillId="0" borderId="0" xfId="1" applyFont="1" applyFill="1" applyBorder="1" applyAlignment="1" applyProtection="1">
      <alignment horizontal="right" vertical="center" wrapText="1"/>
      <protection locked="0"/>
    </xf>
    <xf numFmtId="0" fontId="2" fillId="0" borderId="2" xfId="1" applyBorder="1" applyAlignment="1" applyProtection="1">
      <alignment horizontal="center" vertical="center" wrapText="1"/>
      <protection locked="0"/>
    </xf>
    <xf numFmtId="0" fontId="2" fillId="0" borderId="14" xfId="1" applyBorder="1" applyAlignment="1" applyProtection="1">
      <alignment horizontal="center" vertical="center" wrapText="1"/>
      <protection locked="0"/>
    </xf>
    <xf numFmtId="0" fontId="34" fillId="0" borderId="0" xfId="1" applyFont="1" applyAlignment="1">
      <alignment horizontal="center"/>
    </xf>
    <xf numFmtId="0" fontId="20" fillId="2" borderId="2" xfId="2" applyFill="1" applyBorder="1" applyAlignment="1">
      <alignment horizontal="left" wrapText="1"/>
    </xf>
  </cellXfs>
  <cellStyles count="6">
    <cellStyle name="Köprü" xfId="2" builtinId="8"/>
    <cellStyle name="Köprü 2" xfId="3"/>
    <cellStyle name="Normal" xfId="0" builtinId="0"/>
    <cellStyle name="Normal 2" xfId="1"/>
    <cellStyle name="Normal 2 2" xfId="4"/>
    <cellStyle name="Normal 3" xfId="5"/>
  </cellStyles>
  <dxfs count="5">
    <dxf>
      <font>
        <color theme="9" tint="-0.24994659260841701"/>
      </font>
    </dxf>
    <dxf>
      <font>
        <color theme="3" tint="-0.24994659260841701"/>
      </font>
    </dxf>
    <dxf>
      <font>
        <condense val="0"/>
        <extend val="0"/>
        <color indexed="40"/>
      </font>
    </dxf>
    <dxf>
      <font>
        <condense val="0"/>
        <extend val="0"/>
        <color indexed="50"/>
      </font>
    </dxf>
    <dxf>
      <font>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image" Target="../media/image6.jpeg"/></Relationships>
</file>

<file path=xl/drawings/_rels/drawing4.xml.rels><?xml version="1.0" encoding="UTF-8" standalone="yes"?>
<Relationships xmlns="http://schemas.openxmlformats.org/package/2006/relationships"><Relationship Id="rId1" Type="http://schemas.openxmlformats.org/officeDocument/2006/relationships/image" Target="../media/image8.jpeg"/></Relationships>
</file>

<file path=xl/drawings/_rels/drawing5.xml.rels><?xml version="1.0" encoding="UTF-8" standalone="yes"?>
<Relationships xmlns="http://schemas.openxmlformats.org/package/2006/relationships"><Relationship Id="rId1" Type="http://schemas.openxmlformats.org/officeDocument/2006/relationships/image" Target="../media/image9.jpeg"/></Relationships>
</file>

<file path=xl/drawings/_rels/drawing6.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1" Type="http://schemas.openxmlformats.org/officeDocument/2006/relationships/image" Target="../media/image8.jpeg"/></Relationships>
</file>

<file path=xl/drawings/_rels/drawing8.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editAs="oneCell">
    <xdr:from>
      <xdr:col>6</xdr:col>
      <xdr:colOff>214312</xdr:colOff>
      <xdr:row>15</xdr:row>
      <xdr:rowOff>128588</xdr:rowOff>
    </xdr:from>
    <xdr:to>
      <xdr:col>26</xdr:col>
      <xdr:colOff>214312</xdr:colOff>
      <xdr:row>57</xdr:row>
      <xdr:rowOff>1881188</xdr:rowOff>
    </xdr:to>
    <xdr:pic>
      <xdr:nvPicPr>
        <xdr:cNvPr id="2124" name="Picture 76"/>
        <xdr:cNvPicPr>
          <a:picLocks noChangeAspect="1" noChangeArrowheads="1"/>
        </xdr:cNvPicPr>
      </xdr:nvPicPr>
      <xdr:blipFill>
        <a:blip xmlns:r="http://schemas.openxmlformats.org/officeDocument/2006/relationships" r:embed="rId1" cstate="print"/>
        <a:srcRect/>
        <a:stretch>
          <a:fillRect/>
        </a:stretch>
      </xdr:blipFill>
      <xdr:spPr bwMode="auto">
        <a:xfrm>
          <a:off x="3643312" y="2986088"/>
          <a:ext cx="11430000" cy="9753600"/>
        </a:xfrm>
        <a:prstGeom prst="rect">
          <a:avLst/>
        </a:prstGeom>
        <a:noFill/>
        <a:ln w="1">
          <a:noFill/>
          <a:miter lim="800000"/>
          <a:headEnd/>
          <a:tailEnd type="none" w="med" len="med"/>
        </a:ln>
        <a:effectLst/>
      </xdr:spPr>
    </xdr:pic>
    <xdr:clientData/>
  </xdr:twoCellAnchor>
  <xdr:twoCellAnchor editAs="oneCell">
    <xdr:from>
      <xdr:col>29</xdr:col>
      <xdr:colOff>0</xdr:colOff>
      <xdr:row>15</xdr:row>
      <xdr:rowOff>152400</xdr:rowOff>
    </xdr:from>
    <xdr:to>
      <xdr:col>49</xdr:col>
      <xdr:colOff>0</xdr:colOff>
      <xdr:row>57</xdr:row>
      <xdr:rowOff>1905000</xdr:rowOff>
    </xdr:to>
    <xdr:pic>
      <xdr:nvPicPr>
        <xdr:cNvPr id="2125" name="Picture 77"/>
        <xdr:cNvPicPr>
          <a:picLocks noChangeAspect="1" noChangeArrowheads="1"/>
        </xdr:cNvPicPr>
      </xdr:nvPicPr>
      <xdr:blipFill>
        <a:blip xmlns:r="http://schemas.openxmlformats.org/officeDocument/2006/relationships" r:embed="rId2" cstate="print"/>
        <a:srcRect/>
        <a:stretch>
          <a:fillRect/>
        </a:stretch>
      </xdr:blipFill>
      <xdr:spPr bwMode="auto">
        <a:xfrm>
          <a:off x="16573500" y="3009900"/>
          <a:ext cx="11430000" cy="9753600"/>
        </a:xfrm>
        <a:prstGeom prst="rect">
          <a:avLst/>
        </a:prstGeom>
        <a:noFill/>
        <a:ln w="1">
          <a:noFill/>
          <a:miter lim="800000"/>
          <a:headEnd/>
          <a:tailEnd type="none" w="med" len="med"/>
        </a:ln>
        <a:effectLst/>
      </xdr:spPr>
    </xdr:pic>
    <xdr:clientData/>
  </xdr:twoCellAnchor>
  <xdr:twoCellAnchor editAs="oneCell">
    <xdr:from>
      <xdr:col>5</xdr:col>
      <xdr:colOff>266700</xdr:colOff>
      <xdr:row>67</xdr:row>
      <xdr:rowOff>0</xdr:rowOff>
    </xdr:from>
    <xdr:to>
      <xdr:col>25</xdr:col>
      <xdr:colOff>266700</xdr:colOff>
      <xdr:row>118</xdr:row>
      <xdr:rowOff>38100</xdr:rowOff>
    </xdr:to>
    <xdr:pic>
      <xdr:nvPicPr>
        <xdr:cNvPr id="2126" name="Picture 78"/>
        <xdr:cNvPicPr>
          <a:picLocks noChangeAspect="1" noChangeArrowheads="1"/>
        </xdr:cNvPicPr>
      </xdr:nvPicPr>
      <xdr:blipFill>
        <a:blip xmlns:r="http://schemas.openxmlformats.org/officeDocument/2006/relationships" r:embed="rId3" cstate="print"/>
        <a:srcRect/>
        <a:stretch>
          <a:fillRect/>
        </a:stretch>
      </xdr:blipFill>
      <xdr:spPr bwMode="auto">
        <a:xfrm>
          <a:off x="3124200" y="16764000"/>
          <a:ext cx="11430000" cy="9753600"/>
        </a:xfrm>
        <a:prstGeom prst="rect">
          <a:avLst/>
        </a:prstGeom>
        <a:noFill/>
        <a:ln w="1">
          <a:noFill/>
          <a:miter lim="800000"/>
          <a:headEnd/>
          <a:tailEnd type="none" w="med" len="med"/>
        </a:ln>
        <a:effectLst/>
      </xdr:spPr>
    </xdr:pic>
    <xdr:clientData/>
  </xdr:twoCellAnchor>
  <xdr:twoCellAnchor editAs="oneCell">
    <xdr:from>
      <xdr:col>29</xdr:col>
      <xdr:colOff>381000</xdr:colOff>
      <xdr:row>68</xdr:row>
      <xdr:rowOff>0</xdr:rowOff>
    </xdr:from>
    <xdr:to>
      <xdr:col>49</xdr:col>
      <xdr:colOff>381000</xdr:colOff>
      <xdr:row>119</xdr:row>
      <xdr:rowOff>38100</xdr:rowOff>
    </xdr:to>
    <xdr:pic>
      <xdr:nvPicPr>
        <xdr:cNvPr id="2127" name="Picture 79"/>
        <xdr:cNvPicPr>
          <a:picLocks noChangeAspect="1" noChangeArrowheads="1"/>
        </xdr:cNvPicPr>
      </xdr:nvPicPr>
      <xdr:blipFill>
        <a:blip xmlns:r="http://schemas.openxmlformats.org/officeDocument/2006/relationships" r:embed="rId4" cstate="print"/>
        <a:srcRect/>
        <a:stretch>
          <a:fillRect/>
        </a:stretch>
      </xdr:blipFill>
      <xdr:spPr bwMode="auto">
        <a:xfrm>
          <a:off x="16954500" y="16954500"/>
          <a:ext cx="11430000" cy="9753600"/>
        </a:xfrm>
        <a:prstGeom prst="rect">
          <a:avLst/>
        </a:prstGeom>
        <a:noFill/>
        <a:ln w="1">
          <a:noFill/>
          <a:miter lim="800000"/>
          <a:headEnd/>
          <a:tailEnd type="none" w="med" len="med"/>
        </a:ln>
        <a:effectLst/>
      </xdr:spPr>
    </xdr:pic>
    <xdr:clientData/>
  </xdr:twoCellAnchor>
  <xdr:twoCellAnchor>
    <xdr:from>
      <xdr:col>49</xdr:col>
      <xdr:colOff>457200</xdr:colOff>
      <xdr:row>3</xdr:row>
      <xdr:rowOff>38100</xdr:rowOff>
    </xdr:from>
    <xdr:to>
      <xdr:col>55</xdr:col>
      <xdr:colOff>436907</xdr:colOff>
      <xdr:row>25</xdr:row>
      <xdr:rowOff>169579</xdr:rowOff>
    </xdr:to>
    <xdr:pic>
      <xdr:nvPicPr>
        <xdr:cNvPr id="8" name="Resim 1" descr="İstiklal Logo"/>
        <xdr:cNvPicPr>
          <a:picLocks noChangeAspect="1" noChangeArrowheads="1"/>
        </xdr:cNvPicPr>
      </xdr:nvPicPr>
      <xdr:blipFill>
        <a:blip xmlns:r="http://schemas.openxmlformats.org/officeDocument/2006/relationships" r:embed="rId5" cstate="print"/>
        <a:srcRect/>
        <a:stretch>
          <a:fillRect/>
        </a:stretch>
      </xdr:blipFill>
      <xdr:spPr bwMode="auto">
        <a:xfrm>
          <a:off x="30327600" y="609600"/>
          <a:ext cx="3637307" cy="4322479"/>
        </a:xfrm>
        <a:prstGeom prst="rect">
          <a:avLst/>
        </a:prstGeom>
        <a:noFill/>
      </xdr:spPr>
    </xdr:pic>
    <xdr:clientData/>
  </xdr:twoCellAnchor>
  <xdr:twoCellAnchor>
    <xdr:from>
      <xdr:col>49</xdr:col>
      <xdr:colOff>457200</xdr:colOff>
      <xdr:row>29</xdr:row>
      <xdr:rowOff>38100</xdr:rowOff>
    </xdr:from>
    <xdr:to>
      <xdr:col>55</xdr:col>
      <xdr:colOff>436907</xdr:colOff>
      <xdr:row>51</xdr:row>
      <xdr:rowOff>169579</xdr:rowOff>
    </xdr:to>
    <xdr:pic>
      <xdr:nvPicPr>
        <xdr:cNvPr id="9" name="Resim 1" descr="İstiklal Logo"/>
        <xdr:cNvPicPr>
          <a:picLocks noChangeAspect="1" noChangeArrowheads="1"/>
        </xdr:cNvPicPr>
      </xdr:nvPicPr>
      <xdr:blipFill>
        <a:blip xmlns:r="http://schemas.openxmlformats.org/officeDocument/2006/relationships" r:embed="rId5" cstate="print"/>
        <a:srcRect/>
        <a:stretch>
          <a:fillRect/>
        </a:stretch>
      </xdr:blipFill>
      <xdr:spPr bwMode="auto">
        <a:xfrm>
          <a:off x="30327600" y="5562600"/>
          <a:ext cx="3637307" cy="4322479"/>
        </a:xfrm>
        <a:prstGeom prst="rect">
          <a:avLst/>
        </a:prstGeom>
        <a:noFill/>
      </xdr:spPr>
    </xdr:pic>
    <xdr:clientData/>
  </xdr:twoCellAnchor>
  <xdr:twoCellAnchor>
    <xdr:from>
      <xdr:col>50</xdr:col>
      <xdr:colOff>76200</xdr:colOff>
      <xdr:row>53</xdr:row>
      <xdr:rowOff>38100</xdr:rowOff>
    </xdr:from>
    <xdr:to>
      <xdr:col>56</xdr:col>
      <xdr:colOff>55907</xdr:colOff>
      <xdr:row>58</xdr:row>
      <xdr:rowOff>169579</xdr:rowOff>
    </xdr:to>
    <xdr:pic>
      <xdr:nvPicPr>
        <xdr:cNvPr id="10" name="Resim 1" descr="İstiklal Logo"/>
        <xdr:cNvPicPr>
          <a:picLocks noChangeAspect="1" noChangeArrowheads="1"/>
        </xdr:cNvPicPr>
      </xdr:nvPicPr>
      <xdr:blipFill>
        <a:blip xmlns:r="http://schemas.openxmlformats.org/officeDocument/2006/relationships" r:embed="rId5" cstate="print"/>
        <a:srcRect/>
        <a:stretch>
          <a:fillRect/>
        </a:stretch>
      </xdr:blipFill>
      <xdr:spPr bwMode="auto">
        <a:xfrm>
          <a:off x="28651200" y="10134600"/>
          <a:ext cx="3408707" cy="4322479"/>
        </a:xfrm>
        <a:prstGeom prst="rect">
          <a:avLst/>
        </a:prstGeom>
        <a:noFill/>
      </xdr:spPr>
    </xdr:pic>
    <xdr:clientData/>
  </xdr:twoCellAnchor>
  <xdr:twoCellAnchor>
    <xdr:from>
      <xdr:col>50</xdr:col>
      <xdr:colOff>76200</xdr:colOff>
      <xdr:row>59</xdr:row>
      <xdr:rowOff>228600</xdr:rowOff>
    </xdr:from>
    <xdr:to>
      <xdr:col>56</xdr:col>
      <xdr:colOff>55907</xdr:colOff>
      <xdr:row>80</xdr:row>
      <xdr:rowOff>169579</xdr:rowOff>
    </xdr:to>
    <xdr:pic>
      <xdr:nvPicPr>
        <xdr:cNvPr id="11" name="Resim 1" descr="İstiklal Logo"/>
        <xdr:cNvPicPr>
          <a:picLocks noChangeAspect="1" noChangeArrowheads="1"/>
        </xdr:cNvPicPr>
      </xdr:nvPicPr>
      <xdr:blipFill>
        <a:blip xmlns:r="http://schemas.openxmlformats.org/officeDocument/2006/relationships" r:embed="rId5" cstate="print"/>
        <a:srcRect/>
        <a:stretch>
          <a:fillRect/>
        </a:stretch>
      </xdr:blipFill>
      <xdr:spPr bwMode="auto">
        <a:xfrm>
          <a:off x="28651200" y="15087600"/>
          <a:ext cx="3408707" cy="4322479"/>
        </a:xfrm>
        <a:prstGeom prst="rect">
          <a:avLst/>
        </a:prstGeom>
        <a:noFill/>
      </xdr:spPr>
    </xdr:pic>
    <xdr:clientData/>
  </xdr:twoCellAnchor>
  <xdr:twoCellAnchor>
    <xdr:from>
      <xdr:col>49</xdr:col>
      <xdr:colOff>457200</xdr:colOff>
      <xdr:row>84</xdr:row>
      <xdr:rowOff>133350</xdr:rowOff>
    </xdr:from>
    <xdr:to>
      <xdr:col>55</xdr:col>
      <xdr:colOff>436907</xdr:colOff>
      <xdr:row>107</xdr:row>
      <xdr:rowOff>74329</xdr:rowOff>
    </xdr:to>
    <xdr:pic>
      <xdr:nvPicPr>
        <xdr:cNvPr id="12" name="Resim 1" descr="İstiklal Logo"/>
        <xdr:cNvPicPr>
          <a:picLocks noChangeAspect="1" noChangeArrowheads="1"/>
        </xdr:cNvPicPr>
      </xdr:nvPicPr>
      <xdr:blipFill>
        <a:blip xmlns:r="http://schemas.openxmlformats.org/officeDocument/2006/relationships" r:embed="rId5" cstate="print"/>
        <a:srcRect/>
        <a:stretch>
          <a:fillRect/>
        </a:stretch>
      </xdr:blipFill>
      <xdr:spPr bwMode="auto">
        <a:xfrm>
          <a:off x="28460700" y="20135850"/>
          <a:ext cx="3408707" cy="4322479"/>
        </a:xfrm>
        <a:prstGeom prst="rect">
          <a:avLst/>
        </a:prstGeom>
        <a:noFill/>
      </xdr:spPr>
    </xdr:pic>
    <xdr:clientData/>
  </xdr:twoCellAnchor>
  <xdr:twoCellAnchor>
    <xdr:from>
      <xdr:col>49</xdr:col>
      <xdr:colOff>457200</xdr:colOff>
      <xdr:row>111</xdr:row>
      <xdr:rowOff>38100</xdr:rowOff>
    </xdr:from>
    <xdr:to>
      <xdr:col>55</xdr:col>
      <xdr:colOff>436907</xdr:colOff>
      <xdr:row>129</xdr:row>
      <xdr:rowOff>169579</xdr:rowOff>
    </xdr:to>
    <xdr:pic>
      <xdr:nvPicPr>
        <xdr:cNvPr id="13" name="Resim 1" descr="İstiklal Logo"/>
        <xdr:cNvPicPr>
          <a:picLocks noChangeAspect="1" noChangeArrowheads="1"/>
        </xdr:cNvPicPr>
      </xdr:nvPicPr>
      <xdr:blipFill>
        <a:blip xmlns:r="http://schemas.openxmlformats.org/officeDocument/2006/relationships" r:embed="rId5" cstate="print"/>
        <a:srcRect/>
        <a:stretch>
          <a:fillRect/>
        </a:stretch>
      </xdr:blipFill>
      <xdr:spPr bwMode="auto">
        <a:xfrm>
          <a:off x="28460700" y="25184100"/>
          <a:ext cx="3408707" cy="4322479"/>
        </a:xfrm>
        <a:prstGeom prst="rect">
          <a:avLst/>
        </a:prstGeom>
        <a:noFill/>
      </xdr:spPr>
    </xdr:pic>
    <xdr:clientData/>
  </xdr:twoCellAnchor>
  <xdr:twoCellAnchor>
    <xdr:from>
      <xdr:col>0</xdr:col>
      <xdr:colOff>0</xdr:colOff>
      <xdr:row>11</xdr:row>
      <xdr:rowOff>133350</xdr:rowOff>
    </xdr:from>
    <xdr:to>
      <xdr:col>5</xdr:col>
      <xdr:colOff>551207</xdr:colOff>
      <xdr:row>34</xdr:row>
      <xdr:rowOff>74329</xdr:rowOff>
    </xdr:to>
    <xdr:pic>
      <xdr:nvPicPr>
        <xdr:cNvPr id="14" name="Resim 1" descr="İstiklal Logo"/>
        <xdr:cNvPicPr>
          <a:picLocks noChangeAspect="1" noChangeArrowheads="1"/>
        </xdr:cNvPicPr>
      </xdr:nvPicPr>
      <xdr:blipFill>
        <a:blip xmlns:r="http://schemas.openxmlformats.org/officeDocument/2006/relationships" r:embed="rId5" cstate="print"/>
        <a:srcRect/>
        <a:stretch>
          <a:fillRect/>
        </a:stretch>
      </xdr:blipFill>
      <xdr:spPr bwMode="auto">
        <a:xfrm>
          <a:off x="0" y="2228850"/>
          <a:ext cx="3408707" cy="4322479"/>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238121</xdr:colOff>
      <xdr:row>25</xdr:row>
      <xdr:rowOff>136950</xdr:rowOff>
    </xdr:from>
    <xdr:to>
      <xdr:col>23</xdr:col>
      <xdr:colOff>113053</xdr:colOff>
      <xdr:row>42</xdr:row>
      <xdr:rowOff>6491</xdr:rowOff>
    </xdr:to>
    <xdr:pic>
      <xdr:nvPicPr>
        <xdr:cNvPr id="1028" name="Resim 1" descr="İstiklal Logo"/>
        <xdr:cNvPicPr>
          <a:picLocks noChangeAspect="1" noChangeArrowheads="1"/>
        </xdr:cNvPicPr>
      </xdr:nvPicPr>
      <xdr:blipFill>
        <a:blip xmlns:r="http://schemas.openxmlformats.org/officeDocument/2006/relationships" r:embed="rId1" cstate="print"/>
        <a:srcRect/>
        <a:stretch>
          <a:fillRect/>
        </a:stretch>
      </xdr:blipFill>
      <xdr:spPr bwMode="auto">
        <a:xfrm>
          <a:off x="11144246" y="7042575"/>
          <a:ext cx="3637307" cy="4322479"/>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79307</xdr:colOff>
      <xdr:row>0</xdr:row>
      <xdr:rowOff>38867</xdr:rowOff>
    </xdr:from>
    <xdr:to>
      <xdr:col>2</xdr:col>
      <xdr:colOff>122903</xdr:colOff>
      <xdr:row>1</xdr:row>
      <xdr:rowOff>214783</xdr:rowOff>
    </xdr:to>
    <xdr:pic>
      <xdr:nvPicPr>
        <xdr:cNvPr id="2" name="Resim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xmlns="" val="0"/>
            </a:ext>
          </a:extLst>
        </a:blip>
        <a:srcRect l="10894" t="10265" r="9921" b="10550"/>
        <a:stretch/>
      </xdr:blipFill>
      <xdr:spPr>
        <a:xfrm>
          <a:off x="317432" y="38867"/>
          <a:ext cx="386496" cy="414041"/>
        </a:xfrm>
        <a:prstGeom prst="rect">
          <a:avLst/>
        </a:prstGeom>
      </xdr:spPr>
    </xdr:pic>
    <xdr:clientData/>
  </xdr:twoCellAnchor>
  <xdr:twoCellAnchor editAs="oneCell">
    <xdr:from>
      <xdr:col>12</xdr:col>
      <xdr:colOff>555625</xdr:colOff>
      <xdr:row>0</xdr:row>
      <xdr:rowOff>47625</xdr:rowOff>
    </xdr:from>
    <xdr:to>
      <xdr:col>13</xdr:col>
      <xdr:colOff>329345</xdr:colOff>
      <xdr:row>1</xdr:row>
      <xdr:rowOff>223541</xdr:rowOff>
    </xdr:to>
    <xdr:pic>
      <xdr:nvPicPr>
        <xdr:cNvPr id="3" name="Resim 4"/>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xmlns="" val="0"/>
            </a:ext>
          </a:extLst>
        </a:blip>
        <a:srcRect l="10894" t="10265" r="9921" b="10550"/>
        <a:stretch/>
      </xdr:blipFill>
      <xdr:spPr>
        <a:xfrm>
          <a:off x="6584950" y="47625"/>
          <a:ext cx="373795" cy="41404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171450</xdr:colOff>
      <xdr:row>0</xdr:row>
      <xdr:rowOff>57150</xdr:rowOff>
    </xdr:from>
    <xdr:to>
      <xdr:col>2</xdr:col>
      <xdr:colOff>104775</xdr:colOff>
      <xdr:row>2</xdr:row>
      <xdr:rowOff>198072</xdr:rowOff>
    </xdr:to>
    <xdr:pic>
      <xdr:nvPicPr>
        <xdr:cNvPr id="2" name="Resim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xmlns="" val="0"/>
            </a:ext>
          </a:extLst>
        </a:blip>
        <a:srcRect l="10894" t="10265" r="9921" b="10550"/>
        <a:stretch/>
      </xdr:blipFill>
      <xdr:spPr>
        <a:xfrm>
          <a:off x="171450" y="57150"/>
          <a:ext cx="552450" cy="617172"/>
        </a:xfrm>
        <a:prstGeom prst="rect">
          <a:avLst/>
        </a:prstGeom>
      </xdr:spPr>
    </xdr:pic>
    <xdr:clientData/>
  </xdr:twoCellAnchor>
  <xdr:twoCellAnchor editAs="oneCell">
    <xdr:from>
      <xdr:col>12</xdr:col>
      <xdr:colOff>400050</xdr:colOff>
      <xdr:row>0</xdr:row>
      <xdr:rowOff>0</xdr:rowOff>
    </xdr:from>
    <xdr:to>
      <xdr:col>13</xdr:col>
      <xdr:colOff>342900</xdr:colOff>
      <xdr:row>2</xdr:row>
      <xdr:rowOff>140922</xdr:rowOff>
    </xdr:to>
    <xdr:pic>
      <xdr:nvPicPr>
        <xdr:cNvPr id="3" name="Resim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xmlns="" val="0"/>
            </a:ext>
          </a:extLst>
        </a:blip>
        <a:srcRect l="10894" t="10265" r="9921" b="10550"/>
        <a:stretch/>
      </xdr:blipFill>
      <xdr:spPr>
        <a:xfrm>
          <a:off x="6381750" y="0"/>
          <a:ext cx="552450" cy="61717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371931</xdr:colOff>
      <xdr:row>0</xdr:row>
      <xdr:rowOff>95249</xdr:rowOff>
    </xdr:from>
    <xdr:to>
      <xdr:col>2</xdr:col>
      <xdr:colOff>26108</xdr:colOff>
      <xdr:row>2</xdr:row>
      <xdr:rowOff>340178</xdr:rowOff>
    </xdr:to>
    <xdr:pic>
      <xdr:nvPicPr>
        <xdr:cNvPr id="2" name="Resim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xmlns="" val="0"/>
            </a:ext>
          </a:extLst>
        </a:blip>
        <a:srcRect l="10894" t="10265" r="9921" b="10550"/>
        <a:stretch/>
      </xdr:blipFill>
      <xdr:spPr>
        <a:xfrm>
          <a:off x="371931" y="95249"/>
          <a:ext cx="850864" cy="473529"/>
        </a:xfrm>
        <a:prstGeom prst="rect">
          <a:avLst/>
        </a:prstGeom>
      </xdr:spPr>
    </xdr:pic>
    <xdr:clientData/>
  </xdr:twoCellAnchor>
  <xdr:twoCellAnchor editAs="oneCell">
    <xdr:from>
      <xdr:col>34</xdr:col>
      <xdr:colOff>603252</xdr:colOff>
      <xdr:row>0</xdr:row>
      <xdr:rowOff>136071</xdr:rowOff>
    </xdr:from>
    <xdr:to>
      <xdr:col>35</xdr:col>
      <xdr:colOff>536994</xdr:colOff>
      <xdr:row>2</xdr:row>
      <xdr:rowOff>381000</xdr:rowOff>
    </xdr:to>
    <xdr:pic>
      <xdr:nvPicPr>
        <xdr:cNvPr id="3" name="Resim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xmlns="" val="0"/>
            </a:ext>
          </a:extLst>
        </a:blip>
        <a:srcRect l="10894" t="10265" r="9921" b="10550"/>
        <a:stretch/>
      </xdr:blipFill>
      <xdr:spPr>
        <a:xfrm>
          <a:off x="21329652" y="136071"/>
          <a:ext cx="516128" cy="43542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79307</xdr:colOff>
      <xdr:row>0</xdr:row>
      <xdr:rowOff>38867</xdr:rowOff>
    </xdr:from>
    <xdr:to>
      <xdr:col>2</xdr:col>
      <xdr:colOff>122903</xdr:colOff>
      <xdr:row>1</xdr:row>
      <xdr:rowOff>214783</xdr:rowOff>
    </xdr:to>
    <xdr:pic>
      <xdr:nvPicPr>
        <xdr:cNvPr id="2" name="Resim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xmlns="" val="0"/>
            </a:ext>
          </a:extLst>
        </a:blip>
        <a:srcRect l="10894" t="10265" r="9921" b="10550"/>
        <a:stretch/>
      </xdr:blipFill>
      <xdr:spPr>
        <a:xfrm>
          <a:off x="688907" y="38867"/>
          <a:ext cx="653196" cy="337841"/>
        </a:xfrm>
        <a:prstGeom prst="rect">
          <a:avLst/>
        </a:prstGeom>
      </xdr:spPr>
    </xdr:pic>
    <xdr:clientData/>
  </xdr:twoCellAnchor>
  <xdr:twoCellAnchor editAs="oneCell">
    <xdr:from>
      <xdr:col>12</xdr:col>
      <xdr:colOff>555625</xdr:colOff>
      <xdr:row>0</xdr:row>
      <xdr:rowOff>47625</xdr:rowOff>
    </xdr:from>
    <xdr:to>
      <xdr:col>13</xdr:col>
      <xdr:colOff>329345</xdr:colOff>
      <xdr:row>1</xdr:row>
      <xdr:rowOff>223541</xdr:rowOff>
    </xdr:to>
    <xdr:pic>
      <xdr:nvPicPr>
        <xdr:cNvPr id="3" name="Resim 4"/>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xmlns="" val="0"/>
            </a:ext>
          </a:extLst>
        </a:blip>
        <a:srcRect l="10894" t="10265" r="9921" b="10550"/>
        <a:stretch/>
      </xdr:blipFill>
      <xdr:spPr>
        <a:xfrm>
          <a:off x="7870825" y="47625"/>
          <a:ext cx="383320" cy="33784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171450</xdr:colOff>
      <xdr:row>0</xdr:row>
      <xdr:rowOff>57150</xdr:rowOff>
    </xdr:from>
    <xdr:to>
      <xdr:col>2</xdr:col>
      <xdr:colOff>104775</xdr:colOff>
      <xdr:row>2</xdr:row>
      <xdr:rowOff>198072</xdr:rowOff>
    </xdr:to>
    <xdr:pic>
      <xdr:nvPicPr>
        <xdr:cNvPr id="2" name="Resim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xmlns="" val="0"/>
            </a:ext>
          </a:extLst>
        </a:blip>
        <a:srcRect l="10894" t="10265" r="9921" b="10550"/>
        <a:stretch/>
      </xdr:blipFill>
      <xdr:spPr>
        <a:xfrm>
          <a:off x="171450" y="57150"/>
          <a:ext cx="552450" cy="617172"/>
        </a:xfrm>
        <a:prstGeom prst="rect">
          <a:avLst/>
        </a:prstGeom>
      </xdr:spPr>
    </xdr:pic>
    <xdr:clientData/>
  </xdr:twoCellAnchor>
  <xdr:twoCellAnchor editAs="oneCell">
    <xdr:from>
      <xdr:col>12</xdr:col>
      <xdr:colOff>400050</xdr:colOff>
      <xdr:row>0</xdr:row>
      <xdr:rowOff>0</xdr:rowOff>
    </xdr:from>
    <xdr:to>
      <xdr:col>13</xdr:col>
      <xdr:colOff>342900</xdr:colOff>
      <xdr:row>2</xdr:row>
      <xdr:rowOff>140922</xdr:rowOff>
    </xdr:to>
    <xdr:pic>
      <xdr:nvPicPr>
        <xdr:cNvPr id="4" name="Resim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xmlns="" val="0"/>
            </a:ext>
          </a:extLst>
        </a:blip>
        <a:srcRect l="10894" t="10265" r="9921" b="10550"/>
        <a:stretch/>
      </xdr:blipFill>
      <xdr:spPr>
        <a:xfrm>
          <a:off x="6381750" y="0"/>
          <a:ext cx="552450" cy="61717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127000</xdr:colOff>
      <xdr:row>0</xdr:row>
      <xdr:rowOff>0</xdr:rowOff>
    </xdr:from>
    <xdr:to>
      <xdr:col>2</xdr:col>
      <xdr:colOff>154721</xdr:colOff>
      <xdr:row>1</xdr:row>
      <xdr:rowOff>175916</xdr:rowOff>
    </xdr:to>
    <xdr:pic>
      <xdr:nvPicPr>
        <xdr:cNvPr id="2" name="Resim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xmlns="" val="0"/>
            </a:ext>
          </a:extLst>
        </a:blip>
        <a:srcRect l="10894" t="10265" r="9921" b="10550"/>
        <a:stretch/>
      </xdr:blipFill>
      <xdr:spPr>
        <a:xfrm>
          <a:off x="736600" y="0"/>
          <a:ext cx="637321" cy="366416"/>
        </a:xfrm>
        <a:prstGeom prst="rect">
          <a:avLst/>
        </a:prstGeom>
      </xdr:spPr>
    </xdr:pic>
    <xdr:clientData/>
  </xdr:twoCellAnchor>
  <xdr:twoCellAnchor editAs="oneCell">
    <xdr:from>
      <xdr:col>12</xdr:col>
      <xdr:colOff>611256</xdr:colOff>
      <xdr:row>0</xdr:row>
      <xdr:rowOff>8758</xdr:rowOff>
    </xdr:from>
    <xdr:to>
      <xdr:col>13</xdr:col>
      <xdr:colOff>361164</xdr:colOff>
      <xdr:row>1</xdr:row>
      <xdr:rowOff>184674</xdr:rowOff>
    </xdr:to>
    <xdr:pic>
      <xdr:nvPicPr>
        <xdr:cNvPr id="3" name="Resim 4"/>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xmlns="" val="0"/>
            </a:ext>
          </a:extLst>
        </a:blip>
        <a:srcRect l="10894" t="10265" r="9921" b="10550"/>
        <a:stretch/>
      </xdr:blipFill>
      <xdr:spPr>
        <a:xfrm>
          <a:off x="7926456" y="8758"/>
          <a:ext cx="359508" cy="366416"/>
        </a:xfrm>
        <a:prstGeom prst="rect">
          <a:avLst/>
        </a:prstGeom>
      </xdr:spPr>
    </xdr:pic>
    <xdr:clientData/>
  </xdr:twoCellAnchor>
</xdr:wsDr>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egitimhane.com/" TargetMode="External"/><Relationship Id="rId1" Type="http://schemas.openxmlformats.org/officeDocument/2006/relationships/hyperlink" Target="http://www.egitimhane.com/"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ayfa1">
    <tabColor rgb="FFFF0000"/>
  </sheetPr>
  <dimension ref="B2:AW162"/>
  <sheetViews>
    <sheetView zoomScale="10" zoomScaleNormal="10" workbookViewId="0">
      <selection activeCell="H142" sqref="H142:AG162"/>
    </sheetView>
  </sheetViews>
  <sheetFormatPr defaultRowHeight="14.5"/>
  <sheetData>
    <row r="2" spans="2:48" ht="15" customHeight="1">
      <c r="B2" s="148" t="s">
        <v>19</v>
      </c>
      <c r="C2" s="148"/>
      <c r="D2" s="148"/>
      <c r="E2" s="148"/>
      <c r="F2" s="148"/>
      <c r="G2" s="148"/>
      <c r="H2" s="148"/>
      <c r="I2" s="148"/>
      <c r="J2" s="148"/>
      <c r="K2" s="148"/>
      <c r="L2" s="148"/>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48"/>
      <c r="AQ2" s="148"/>
      <c r="AR2" s="148"/>
      <c r="AS2" s="148"/>
      <c r="AT2" s="148"/>
      <c r="AU2" s="148"/>
      <c r="AV2" s="148"/>
    </row>
    <row r="3" spans="2:48">
      <c r="B3" s="148"/>
      <c r="C3" s="148"/>
      <c r="D3" s="148"/>
      <c r="E3" s="148"/>
      <c r="F3" s="148"/>
      <c r="G3" s="148"/>
      <c r="H3" s="148"/>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48"/>
      <c r="AQ3" s="148"/>
      <c r="AR3" s="148"/>
      <c r="AS3" s="148"/>
      <c r="AT3" s="148"/>
      <c r="AU3" s="148"/>
      <c r="AV3" s="148"/>
    </row>
    <row r="4" spans="2:48">
      <c r="B4" s="148"/>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J4" s="148"/>
      <c r="AK4" s="148"/>
      <c r="AL4" s="148"/>
      <c r="AM4" s="148"/>
      <c r="AN4" s="148"/>
      <c r="AO4" s="148"/>
      <c r="AP4" s="148"/>
      <c r="AQ4" s="148"/>
      <c r="AR4" s="148"/>
      <c r="AS4" s="148"/>
      <c r="AT4" s="148"/>
      <c r="AU4" s="148"/>
      <c r="AV4" s="148"/>
    </row>
    <row r="5" spans="2:48">
      <c r="B5" s="148"/>
      <c r="C5" s="148"/>
      <c r="D5" s="148"/>
      <c r="E5" s="148"/>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J5" s="148"/>
      <c r="AK5" s="148"/>
      <c r="AL5" s="148"/>
      <c r="AM5" s="148"/>
      <c r="AN5" s="148"/>
      <c r="AO5" s="148"/>
      <c r="AP5" s="148"/>
      <c r="AQ5" s="148"/>
      <c r="AR5" s="148"/>
      <c r="AS5" s="148"/>
      <c r="AT5" s="148"/>
      <c r="AU5" s="148"/>
      <c r="AV5" s="148"/>
    </row>
    <row r="6" spans="2:48">
      <c r="B6" s="148"/>
      <c r="C6" s="148"/>
      <c r="D6" s="148"/>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8"/>
      <c r="AL6" s="148"/>
      <c r="AM6" s="148"/>
      <c r="AN6" s="148"/>
      <c r="AO6" s="148"/>
      <c r="AP6" s="148"/>
      <c r="AQ6" s="148"/>
      <c r="AR6" s="148"/>
      <c r="AS6" s="148"/>
      <c r="AT6" s="148"/>
      <c r="AU6" s="148"/>
      <c r="AV6" s="148"/>
    </row>
    <row r="7" spans="2:48">
      <c r="B7" s="148"/>
      <c r="C7" s="148"/>
      <c r="D7" s="148"/>
      <c r="E7" s="148"/>
      <c r="F7" s="148"/>
      <c r="G7" s="148"/>
      <c r="H7" s="148"/>
      <c r="I7" s="148"/>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48"/>
      <c r="AI7" s="148"/>
      <c r="AJ7" s="148"/>
      <c r="AK7" s="148"/>
      <c r="AL7" s="148"/>
      <c r="AM7" s="148"/>
      <c r="AN7" s="148"/>
      <c r="AO7" s="148"/>
      <c r="AP7" s="148"/>
      <c r="AQ7" s="148"/>
      <c r="AR7" s="148"/>
      <c r="AS7" s="148"/>
      <c r="AT7" s="148"/>
      <c r="AU7" s="148"/>
      <c r="AV7" s="148"/>
    </row>
    <row r="8" spans="2:48">
      <c r="B8" s="148"/>
      <c r="C8" s="148"/>
      <c r="D8" s="148"/>
      <c r="E8" s="148"/>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c r="AT8" s="148"/>
      <c r="AU8" s="148"/>
      <c r="AV8" s="148"/>
    </row>
    <row r="9" spans="2:48">
      <c r="B9" s="148"/>
      <c r="C9" s="148"/>
      <c r="D9" s="148"/>
      <c r="E9" s="148"/>
      <c r="F9" s="148"/>
      <c r="G9" s="148"/>
      <c r="H9" s="148"/>
      <c r="I9" s="148"/>
      <c r="J9" s="148"/>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c r="AJ9" s="148"/>
      <c r="AK9" s="148"/>
      <c r="AL9" s="148"/>
      <c r="AM9" s="148"/>
      <c r="AN9" s="148"/>
      <c r="AO9" s="148"/>
      <c r="AP9" s="148"/>
      <c r="AQ9" s="148"/>
      <c r="AR9" s="148"/>
      <c r="AS9" s="148"/>
      <c r="AT9" s="148"/>
      <c r="AU9" s="148"/>
      <c r="AV9" s="148"/>
    </row>
    <row r="10" spans="2:48">
      <c r="B10" s="148"/>
      <c r="C10" s="148"/>
      <c r="D10" s="148"/>
      <c r="E10" s="148"/>
      <c r="F10" s="148"/>
      <c r="G10" s="148"/>
      <c r="H10" s="148"/>
      <c r="I10" s="148"/>
      <c r="J10" s="148"/>
      <c r="K10" s="148"/>
      <c r="L10" s="148"/>
      <c r="M10" s="148"/>
      <c r="N10" s="148"/>
      <c r="O10" s="148"/>
      <c r="P10" s="148"/>
      <c r="Q10" s="148"/>
      <c r="R10" s="148"/>
      <c r="S10" s="148"/>
      <c r="T10" s="148"/>
      <c r="U10" s="148"/>
      <c r="V10" s="148"/>
      <c r="W10" s="148"/>
      <c r="X10" s="148"/>
      <c r="Y10" s="148"/>
      <c r="Z10" s="148"/>
      <c r="AA10" s="148"/>
      <c r="AB10" s="148"/>
      <c r="AC10" s="148"/>
      <c r="AD10" s="148"/>
      <c r="AE10" s="148"/>
      <c r="AF10" s="148"/>
      <c r="AG10" s="148"/>
      <c r="AH10" s="148"/>
      <c r="AI10" s="148"/>
      <c r="AJ10" s="148"/>
      <c r="AK10" s="148"/>
      <c r="AL10" s="148"/>
      <c r="AM10" s="148"/>
      <c r="AN10" s="148"/>
      <c r="AO10" s="148"/>
      <c r="AP10" s="148"/>
      <c r="AQ10" s="148"/>
      <c r="AR10" s="148"/>
      <c r="AS10" s="148"/>
      <c r="AT10" s="148"/>
      <c r="AU10" s="148"/>
      <c r="AV10" s="148"/>
    </row>
    <row r="11" spans="2:48">
      <c r="B11" s="148"/>
      <c r="C11" s="148"/>
      <c r="D11" s="148"/>
      <c r="E11" s="148"/>
      <c r="F11" s="148"/>
      <c r="G11" s="148"/>
      <c r="H11" s="148"/>
      <c r="I11" s="148"/>
      <c r="J11" s="148"/>
      <c r="K11" s="148"/>
      <c r="L11" s="148"/>
      <c r="M11" s="148"/>
      <c r="N11" s="148"/>
      <c r="O11" s="148"/>
      <c r="P11" s="148"/>
      <c r="Q11" s="148"/>
      <c r="R11" s="148"/>
      <c r="S11" s="148"/>
      <c r="T11" s="148"/>
      <c r="U11" s="148"/>
      <c r="V11" s="148"/>
      <c r="W11" s="148"/>
      <c r="X11" s="148"/>
      <c r="Y11" s="148"/>
      <c r="Z11" s="148"/>
      <c r="AA11" s="148"/>
      <c r="AB11" s="148"/>
      <c r="AC11" s="148"/>
      <c r="AD11" s="148"/>
      <c r="AE11" s="148"/>
      <c r="AF11" s="148"/>
      <c r="AG11" s="148"/>
      <c r="AH11" s="148"/>
      <c r="AI11" s="148"/>
      <c r="AJ11" s="148"/>
      <c r="AK11" s="148"/>
      <c r="AL11" s="148"/>
      <c r="AM11" s="148"/>
      <c r="AN11" s="148"/>
      <c r="AO11" s="148"/>
      <c r="AP11" s="148"/>
      <c r="AQ11" s="148"/>
      <c r="AR11" s="148"/>
      <c r="AS11" s="148"/>
      <c r="AT11" s="148"/>
      <c r="AU11" s="148"/>
      <c r="AV11" s="148"/>
    </row>
    <row r="58" spans="3:15" ht="273" customHeight="1"/>
    <row r="59" spans="3:15" ht="46">
      <c r="C59" s="106"/>
      <c r="D59" s="106"/>
      <c r="E59" s="106"/>
      <c r="F59" s="106"/>
      <c r="G59" s="106"/>
      <c r="H59" s="106"/>
      <c r="I59" s="106"/>
      <c r="J59" s="106"/>
      <c r="K59" s="106"/>
      <c r="L59" s="106"/>
      <c r="M59" s="106"/>
      <c r="N59" s="106"/>
      <c r="O59" s="106"/>
    </row>
    <row r="60" spans="3:15" ht="46">
      <c r="C60" s="106" t="s">
        <v>61</v>
      </c>
      <c r="D60" s="106"/>
      <c r="E60" s="106"/>
      <c r="F60" s="106"/>
      <c r="G60" s="106"/>
      <c r="H60" s="106"/>
      <c r="I60" s="106"/>
      <c r="J60" s="106"/>
      <c r="K60" s="106"/>
      <c r="L60" s="106"/>
      <c r="M60" s="106"/>
      <c r="N60" s="106"/>
      <c r="O60" s="106"/>
    </row>
    <row r="128" spans="39:49" ht="46">
      <c r="AM128" s="149" t="s">
        <v>13</v>
      </c>
      <c r="AN128" s="150"/>
      <c r="AO128" s="150"/>
      <c r="AP128" s="150"/>
      <c r="AQ128" s="150"/>
      <c r="AR128" s="150"/>
      <c r="AS128" s="150"/>
      <c r="AT128" s="150"/>
      <c r="AU128" s="150"/>
      <c r="AV128" s="150"/>
      <c r="AW128" s="150"/>
    </row>
    <row r="129" spans="8:49" ht="46">
      <c r="AM129" s="151" t="s">
        <v>11</v>
      </c>
      <c r="AN129" s="152"/>
      <c r="AO129" s="152"/>
      <c r="AP129" s="152"/>
      <c r="AQ129" s="152"/>
      <c r="AR129" s="152"/>
      <c r="AS129" s="152"/>
      <c r="AT129" s="152"/>
      <c r="AU129" s="152"/>
      <c r="AV129" s="152"/>
      <c r="AW129" s="152"/>
    </row>
    <row r="142" spans="8:49">
      <c r="H142" s="153" t="s">
        <v>78</v>
      </c>
      <c r="I142" s="153"/>
      <c r="J142" s="153"/>
      <c r="K142" s="153"/>
      <c r="L142" s="153"/>
      <c r="M142" s="153"/>
      <c r="N142" s="153"/>
      <c r="O142" s="153"/>
      <c r="P142" s="153"/>
      <c r="Q142" s="153"/>
      <c r="R142" s="153"/>
      <c r="S142" s="153"/>
      <c r="T142" s="153"/>
      <c r="U142" s="153"/>
      <c r="V142" s="153"/>
      <c r="W142" s="153"/>
      <c r="X142" s="153"/>
      <c r="Y142" s="153"/>
      <c r="Z142" s="153"/>
      <c r="AA142" s="153"/>
      <c r="AB142" s="153"/>
      <c r="AC142" s="153"/>
      <c r="AD142" s="153"/>
      <c r="AE142" s="153"/>
      <c r="AF142" s="153"/>
      <c r="AG142" s="153"/>
    </row>
    <row r="143" spans="8:49">
      <c r="H143" s="153"/>
      <c r="I143" s="153"/>
      <c r="J143" s="153"/>
      <c r="K143" s="153"/>
      <c r="L143" s="153"/>
      <c r="M143" s="153"/>
      <c r="N143" s="153"/>
      <c r="O143" s="153"/>
      <c r="P143" s="153"/>
      <c r="Q143" s="153"/>
      <c r="R143" s="153"/>
      <c r="S143" s="153"/>
      <c r="T143" s="153"/>
      <c r="U143" s="153"/>
      <c r="V143" s="153"/>
      <c r="W143" s="153"/>
      <c r="X143" s="153"/>
      <c r="Y143" s="153"/>
      <c r="Z143" s="153"/>
      <c r="AA143" s="153"/>
      <c r="AB143" s="153"/>
      <c r="AC143" s="153"/>
      <c r="AD143" s="153"/>
      <c r="AE143" s="153"/>
      <c r="AF143" s="153"/>
      <c r="AG143" s="153"/>
    </row>
    <row r="144" spans="8:49">
      <c r="H144" s="153"/>
      <c r="I144" s="153"/>
      <c r="J144" s="153"/>
      <c r="K144" s="153"/>
      <c r="L144" s="153"/>
      <c r="M144" s="153"/>
      <c r="N144" s="153"/>
      <c r="O144" s="153"/>
      <c r="P144" s="153"/>
      <c r="Q144" s="153"/>
      <c r="R144" s="153"/>
      <c r="S144" s="153"/>
      <c r="T144" s="153"/>
      <c r="U144" s="153"/>
      <c r="V144" s="153"/>
      <c r="W144" s="153"/>
      <c r="X144" s="153"/>
      <c r="Y144" s="153"/>
      <c r="Z144" s="153"/>
      <c r="AA144" s="153"/>
      <c r="AB144" s="153"/>
      <c r="AC144" s="153"/>
      <c r="AD144" s="153"/>
      <c r="AE144" s="153"/>
      <c r="AF144" s="153"/>
      <c r="AG144" s="153"/>
    </row>
    <row r="145" spans="8:33">
      <c r="H145" s="153"/>
      <c r="I145" s="153"/>
      <c r="J145" s="153"/>
      <c r="K145" s="153"/>
      <c r="L145" s="153"/>
      <c r="M145" s="153"/>
      <c r="N145" s="153"/>
      <c r="O145" s="153"/>
      <c r="P145" s="153"/>
      <c r="Q145" s="153"/>
      <c r="R145" s="153"/>
      <c r="S145" s="153"/>
      <c r="T145" s="153"/>
      <c r="U145" s="153"/>
      <c r="V145" s="153"/>
      <c r="W145" s="153"/>
      <c r="X145" s="153"/>
      <c r="Y145" s="153"/>
      <c r="Z145" s="153"/>
      <c r="AA145" s="153"/>
      <c r="AB145" s="153"/>
      <c r="AC145" s="153"/>
      <c r="AD145" s="153"/>
      <c r="AE145" s="153"/>
      <c r="AF145" s="153"/>
      <c r="AG145" s="153"/>
    </row>
    <row r="146" spans="8:33">
      <c r="H146" s="153"/>
      <c r="I146" s="153"/>
      <c r="J146" s="153"/>
      <c r="K146" s="153"/>
      <c r="L146" s="153"/>
      <c r="M146" s="153"/>
      <c r="N146" s="153"/>
      <c r="O146" s="153"/>
      <c r="P146" s="153"/>
      <c r="Q146" s="153"/>
      <c r="R146" s="153"/>
      <c r="S146" s="153"/>
      <c r="T146" s="153"/>
      <c r="U146" s="153"/>
      <c r="V146" s="153"/>
      <c r="W146" s="153"/>
      <c r="X146" s="153"/>
      <c r="Y146" s="153"/>
      <c r="Z146" s="153"/>
      <c r="AA146" s="153"/>
      <c r="AB146" s="153"/>
      <c r="AC146" s="153"/>
      <c r="AD146" s="153"/>
      <c r="AE146" s="153"/>
      <c r="AF146" s="153"/>
      <c r="AG146" s="153"/>
    </row>
    <row r="147" spans="8:33">
      <c r="H147" s="153"/>
      <c r="I147" s="153"/>
      <c r="J147" s="153"/>
      <c r="K147" s="153"/>
      <c r="L147" s="153"/>
      <c r="M147" s="153"/>
      <c r="N147" s="153"/>
      <c r="O147" s="153"/>
      <c r="P147" s="153"/>
      <c r="Q147" s="153"/>
      <c r="R147" s="153"/>
      <c r="S147" s="153"/>
      <c r="T147" s="153"/>
      <c r="U147" s="153"/>
      <c r="V147" s="153"/>
      <c r="W147" s="153"/>
      <c r="X147" s="153"/>
      <c r="Y147" s="153"/>
      <c r="Z147" s="153"/>
      <c r="AA147" s="153"/>
      <c r="AB147" s="153"/>
      <c r="AC147" s="153"/>
      <c r="AD147" s="153"/>
      <c r="AE147" s="153"/>
      <c r="AF147" s="153"/>
      <c r="AG147" s="153"/>
    </row>
    <row r="148" spans="8:33">
      <c r="H148" s="153"/>
      <c r="I148" s="153"/>
      <c r="J148" s="153"/>
      <c r="K148" s="153"/>
      <c r="L148" s="153"/>
      <c r="M148" s="153"/>
      <c r="N148" s="153"/>
      <c r="O148" s="153"/>
      <c r="P148" s="153"/>
      <c r="Q148" s="153"/>
      <c r="R148" s="153"/>
      <c r="S148" s="153"/>
      <c r="T148" s="153"/>
      <c r="U148" s="153"/>
      <c r="V148" s="153"/>
      <c r="W148" s="153"/>
      <c r="X148" s="153"/>
      <c r="Y148" s="153"/>
      <c r="Z148" s="153"/>
      <c r="AA148" s="153"/>
      <c r="AB148" s="153"/>
      <c r="AC148" s="153"/>
      <c r="AD148" s="153"/>
      <c r="AE148" s="153"/>
      <c r="AF148" s="153"/>
      <c r="AG148" s="153"/>
    </row>
    <row r="149" spans="8:33">
      <c r="H149" s="153"/>
      <c r="I149" s="153"/>
      <c r="J149" s="153"/>
      <c r="K149" s="153"/>
      <c r="L149" s="153"/>
      <c r="M149" s="153"/>
      <c r="N149" s="153"/>
      <c r="O149" s="153"/>
      <c r="P149" s="153"/>
      <c r="Q149" s="153"/>
      <c r="R149" s="153"/>
      <c r="S149" s="153"/>
      <c r="T149" s="153"/>
      <c r="U149" s="153"/>
      <c r="V149" s="153"/>
      <c r="W149" s="153"/>
      <c r="X149" s="153"/>
      <c r="Y149" s="153"/>
      <c r="Z149" s="153"/>
      <c r="AA149" s="153"/>
      <c r="AB149" s="153"/>
      <c r="AC149" s="153"/>
      <c r="AD149" s="153"/>
      <c r="AE149" s="153"/>
      <c r="AF149" s="153"/>
      <c r="AG149" s="153"/>
    </row>
    <row r="150" spans="8:33">
      <c r="H150" s="153"/>
      <c r="I150" s="153"/>
      <c r="J150" s="153"/>
      <c r="K150" s="153"/>
      <c r="L150" s="153"/>
      <c r="M150" s="153"/>
      <c r="N150" s="153"/>
      <c r="O150" s="153"/>
      <c r="P150" s="153"/>
      <c r="Q150" s="153"/>
      <c r="R150" s="153"/>
      <c r="S150" s="153"/>
      <c r="T150" s="153"/>
      <c r="U150" s="153"/>
      <c r="V150" s="153"/>
      <c r="W150" s="153"/>
      <c r="X150" s="153"/>
      <c r="Y150" s="153"/>
      <c r="Z150" s="153"/>
      <c r="AA150" s="153"/>
      <c r="AB150" s="153"/>
      <c r="AC150" s="153"/>
      <c r="AD150" s="153"/>
      <c r="AE150" s="153"/>
      <c r="AF150" s="153"/>
      <c r="AG150" s="153"/>
    </row>
    <row r="151" spans="8:33">
      <c r="H151" s="153"/>
      <c r="I151" s="153"/>
      <c r="J151" s="153"/>
      <c r="K151" s="153"/>
      <c r="L151" s="153"/>
      <c r="M151" s="153"/>
      <c r="N151" s="153"/>
      <c r="O151" s="153"/>
      <c r="P151" s="153"/>
      <c r="Q151" s="153"/>
      <c r="R151" s="153"/>
      <c r="S151" s="153"/>
      <c r="T151" s="153"/>
      <c r="U151" s="153"/>
      <c r="V151" s="153"/>
      <c r="W151" s="153"/>
      <c r="X151" s="153"/>
      <c r="Y151" s="153"/>
      <c r="Z151" s="153"/>
      <c r="AA151" s="153"/>
      <c r="AB151" s="153"/>
      <c r="AC151" s="153"/>
      <c r="AD151" s="153"/>
      <c r="AE151" s="153"/>
      <c r="AF151" s="153"/>
      <c r="AG151" s="153"/>
    </row>
    <row r="152" spans="8:33" ht="15" customHeight="1">
      <c r="H152" s="153"/>
      <c r="I152" s="153"/>
      <c r="J152" s="153"/>
      <c r="K152" s="153"/>
      <c r="L152" s="153"/>
      <c r="M152" s="153"/>
      <c r="N152" s="153"/>
      <c r="O152" s="153"/>
      <c r="P152" s="153"/>
      <c r="Q152" s="153"/>
      <c r="R152" s="153"/>
      <c r="S152" s="153"/>
      <c r="T152" s="153"/>
      <c r="U152" s="153"/>
      <c r="V152" s="153"/>
      <c r="W152" s="153"/>
      <c r="X152" s="153"/>
      <c r="Y152" s="153"/>
      <c r="Z152" s="153"/>
      <c r="AA152" s="153"/>
      <c r="AB152" s="153"/>
      <c r="AC152" s="153"/>
      <c r="AD152" s="153"/>
      <c r="AE152" s="153"/>
      <c r="AF152" s="153"/>
      <c r="AG152" s="153"/>
    </row>
    <row r="153" spans="8:33" ht="15" customHeight="1">
      <c r="H153" s="153"/>
      <c r="I153" s="153"/>
      <c r="J153" s="153"/>
      <c r="K153" s="153"/>
      <c r="L153" s="153"/>
      <c r="M153" s="153"/>
      <c r="N153" s="153"/>
      <c r="O153" s="153"/>
      <c r="P153" s="153"/>
      <c r="Q153" s="153"/>
      <c r="R153" s="153"/>
      <c r="S153" s="153"/>
      <c r="T153" s="153"/>
      <c r="U153" s="153"/>
      <c r="V153" s="153"/>
      <c r="W153" s="153"/>
      <c r="X153" s="153"/>
      <c r="Y153" s="153"/>
      <c r="Z153" s="153"/>
      <c r="AA153" s="153"/>
      <c r="AB153" s="153"/>
      <c r="AC153" s="153"/>
      <c r="AD153" s="153"/>
      <c r="AE153" s="153"/>
      <c r="AF153" s="153"/>
      <c r="AG153" s="153"/>
    </row>
    <row r="154" spans="8:33" ht="15" customHeight="1">
      <c r="H154" s="153"/>
      <c r="I154" s="153"/>
      <c r="J154" s="153"/>
      <c r="K154" s="153"/>
      <c r="L154" s="153"/>
      <c r="M154" s="153"/>
      <c r="N154" s="153"/>
      <c r="O154" s="153"/>
      <c r="P154" s="153"/>
      <c r="Q154" s="153"/>
      <c r="R154" s="153"/>
      <c r="S154" s="153"/>
      <c r="T154" s="153"/>
      <c r="U154" s="153"/>
      <c r="V154" s="153"/>
      <c r="W154" s="153"/>
      <c r="X154" s="153"/>
      <c r="Y154" s="153"/>
      <c r="Z154" s="153"/>
      <c r="AA154" s="153"/>
      <c r="AB154" s="153"/>
      <c r="AC154" s="153"/>
      <c r="AD154" s="153"/>
      <c r="AE154" s="153"/>
      <c r="AF154" s="153"/>
      <c r="AG154" s="153"/>
    </row>
    <row r="155" spans="8:33" ht="15" customHeight="1">
      <c r="H155" s="153"/>
      <c r="I155" s="153"/>
      <c r="J155" s="153"/>
      <c r="K155" s="153"/>
      <c r="L155" s="153"/>
      <c r="M155" s="153"/>
      <c r="N155" s="153"/>
      <c r="O155" s="153"/>
      <c r="P155" s="153"/>
      <c r="Q155" s="153"/>
      <c r="R155" s="153"/>
      <c r="S155" s="153"/>
      <c r="T155" s="153"/>
      <c r="U155" s="153"/>
      <c r="V155" s="153"/>
      <c r="W155" s="153"/>
      <c r="X155" s="153"/>
      <c r="Y155" s="153"/>
      <c r="Z155" s="153"/>
      <c r="AA155" s="153"/>
      <c r="AB155" s="153"/>
      <c r="AC155" s="153"/>
      <c r="AD155" s="153"/>
      <c r="AE155" s="153"/>
      <c r="AF155" s="153"/>
      <c r="AG155" s="153"/>
    </row>
    <row r="156" spans="8:33" ht="15" customHeight="1">
      <c r="H156" s="153"/>
      <c r="I156" s="153"/>
      <c r="J156" s="153"/>
      <c r="K156" s="153"/>
      <c r="L156" s="153"/>
      <c r="M156" s="153"/>
      <c r="N156" s="153"/>
      <c r="O156" s="153"/>
      <c r="P156" s="153"/>
      <c r="Q156" s="153"/>
      <c r="R156" s="153"/>
      <c r="S156" s="153"/>
      <c r="T156" s="153"/>
      <c r="U156" s="153"/>
      <c r="V156" s="153"/>
      <c r="W156" s="153"/>
      <c r="X156" s="153"/>
      <c r="Y156" s="153"/>
      <c r="Z156" s="153"/>
      <c r="AA156" s="153"/>
      <c r="AB156" s="153"/>
      <c r="AC156" s="153"/>
      <c r="AD156" s="153"/>
      <c r="AE156" s="153"/>
      <c r="AF156" s="153"/>
      <c r="AG156" s="153"/>
    </row>
    <row r="157" spans="8:33" ht="15" customHeight="1">
      <c r="H157" s="153"/>
      <c r="I157" s="153"/>
      <c r="J157" s="153"/>
      <c r="K157" s="153"/>
      <c r="L157" s="153"/>
      <c r="M157" s="153"/>
      <c r="N157" s="153"/>
      <c r="O157" s="153"/>
      <c r="P157" s="153"/>
      <c r="Q157" s="153"/>
      <c r="R157" s="153"/>
      <c r="S157" s="153"/>
      <c r="T157" s="153"/>
      <c r="U157" s="153"/>
      <c r="V157" s="153"/>
      <c r="W157" s="153"/>
      <c r="X157" s="153"/>
      <c r="Y157" s="153"/>
      <c r="Z157" s="153"/>
      <c r="AA157" s="153"/>
      <c r="AB157" s="153"/>
      <c r="AC157" s="153"/>
      <c r="AD157" s="153"/>
      <c r="AE157" s="153"/>
      <c r="AF157" s="153"/>
      <c r="AG157" s="153"/>
    </row>
    <row r="158" spans="8:33" ht="15" customHeight="1">
      <c r="H158" s="153"/>
      <c r="I158" s="153"/>
      <c r="J158" s="153"/>
      <c r="K158" s="153"/>
      <c r="L158" s="153"/>
      <c r="M158" s="153"/>
      <c r="N158" s="153"/>
      <c r="O158" s="153"/>
      <c r="P158" s="153"/>
      <c r="Q158" s="153"/>
      <c r="R158" s="153"/>
      <c r="S158" s="153"/>
      <c r="T158" s="153"/>
      <c r="U158" s="153"/>
      <c r="V158" s="153"/>
      <c r="W158" s="153"/>
      <c r="X158" s="153"/>
      <c r="Y158" s="153"/>
      <c r="Z158" s="153"/>
      <c r="AA158" s="153"/>
      <c r="AB158" s="153"/>
      <c r="AC158" s="153"/>
      <c r="AD158" s="153"/>
      <c r="AE158" s="153"/>
      <c r="AF158" s="153"/>
      <c r="AG158" s="153"/>
    </row>
    <row r="159" spans="8:33" ht="15" customHeight="1">
      <c r="H159" s="153"/>
      <c r="I159" s="153"/>
      <c r="J159" s="153"/>
      <c r="K159" s="153"/>
      <c r="L159" s="153"/>
      <c r="M159" s="153"/>
      <c r="N159" s="153"/>
      <c r="O159" s="153"/>
      <c r="P159" s="153"/>
      <c r="Q159" s="153"/>
      <c r="R159" s="153"/>
      <c r="S159" s="153"/>
      <c r="T159" s="153"/>
      <c r="U159" s="153"/>
      <c r="V159" s="153"/>
      <c r="W159" s="153"/>
      <c r="X159" s="153"/>
      <c r="Y159" s="153"/>
      <c r="Z159" s="153"/>
      <c r="AA159" s="153"/>
      <c r="AB159" s="153"/>
      <c r="AC159" s="153"/>
      <c r="AD159" s="153"/>
      <c r="AE159" s="153"/>
      <c r="AF159" s="153"/>
      <c r="AG159" s="153"/>
    </row>
    <row r="160" spans="8:33" ht="15" customHeight="1">
      <c r="H160" s="153"/>
      <c r="I160" s="153"/>
      <c r="J160" s="153"/>
      <c r="K160" s="153"/>
      <c r="L160" s="153"/>
      <c r="M160" s="153"/>
      <c r="N160" s="153"/>
      <c r="O160" s="153"/>
      <c r="P160" s="153"/>
      <c r="Q160" s="153"/>
      <c r="R160" s="153"/>
      <c r="S160" s="153"/>
      <c r="T160" s="153"/>
      <c r="U160" s="153"/>
      <c r="V160" s="153"/>
      <c r="W160" s="153"/>
      <c r="X160" s="153"/>
      <c r="Y160" s="153"/>
      <c r="Z160" s="153"/>
      <c r="AA160" s="153"/>
      <c r="AB160" s="153"/>
      <c r="AC160" s="153"/>
      <c r="AD160" s="153"/>
      <c r="AE160" s="153"/>
      <c r="AF160" s="153"/>
      <c r="AG160" s="153"/>
    </row>
    <row r="161" spans="8:33" ht="15" customHeight="1">
      <c r="H161" s="153"/>
      <c r="I161" s="153"/>
      <c r="J161" s="153"/>
      <c r="K161" s="153"/>
      <c r="L161" s="153"/>
      <c r="M161" s="153"/>
      <c r="N161" s="153"/>
      <c r="O161" s="153"/>
      <c r="P161" s="153"/>
      <c r="Q161" s="153"/>
      <c r="R161" s="153"/>
      <c r="S161" s="153"/>
      <c r="T161" s="153"/>
      <c r="U161" s="153"/>
      <c r="V161" s="153"/>
      <c r="W161" s="153"/>
      <c r="X161" s="153"/>
      <c r="Y161" s="153"/>
      <c r="Z161" s="153"/>
      <c r="AA161" s="153"/>
      <c r="AB161" s="153"/>
      <c r="AC161" s="153"/>
      <c r="AD161" s="153"/>
      <c r="AE161" s="153"/>
      <c r="AF161" s="153"/>
      <c r="AG161" s="153"/>
    </row>
    <row r="162" spans="8:33" ht="15" customHeight="1">
      <c r="H162" s="153"/>
      <c r="I162" s="153"/>
      <c r="J162" s="153"/>
      <c r="K162" s="153"/>
      <c r="L162" s="153"/>
      <c r="M162" s="153"/>
      <c r="N162" s="153"/>
      <c r="O162" s="153"/>
      <c r="P162" s="153"/>
      <c r="Q162" s="153"/>
      <c r="R162" s="153"/>
      <c r="S162" s="153"/>
      <c r="T162" s="153"/>
      <c r="U162" s="153"/>
      <c r="V162" s="153"/>
      <c r="W162" s="153"/>
      <c r="X162" s="153"/>
      <c r="Y162" s="153"/>
      <c r="Z162" s="153"/>
      <c r="AA162" s="153"/>
      <c r="AB162" s="153"/>
      <c r="AC162" s="153"/>
      <c r="AD162" s="153"/>
      <c r="AE162" s="153"/>
      <c r="AF162" s="153"/>
      <c r="AG162" s="153"/>
    </row>
  </sheetData>
  <sheetProtection password="EB51" sheet="1" objects="1" scenarios="1" formatCells="0" formatColumns="0" formatRows="0" insertColumns="0" insertRows="0" insertHyperlinks="0" deleteColumns="0" deleteRows="0" sort="0" autoFilter="0" pivotTables="0"/>
  <mergeCells count="4">
    <mergeCell ref="B2:AV11"/>
    <mergeCell ref="AM128:AW128"/>
    <mergeCell ref="AM129:AW129"/>
    <mergeCell ref="H142:AG162"/>
  </mergeCells>
  <pageMargins left="0.7" right="0.7" top="0.75" bottom="0.75" header="0.3" footer="0.3"/>
  <pageSetup paperSize="9" orientation="portrait" r:id="rId1"/>
  <drawing r:id="rId2"/>
  <legacyDrawing r:id="rId3"/>
</worksheet>
</file>

<file path=xl/worksheets/sheet10.xml><?xml version="1.0" encoding="utf-8"?>
<worksheet xmlns="http://schemas.openxmlformats.org/spreadsheetml/2006/main" xmlns:r="http://schemas.openxmlformats.org/officeDocument/2006/relationships">
  <sheetPr>
    <tabColor indexed="35"/>
  </sheetPr>
  <dimension ref="A1:AB50"/>
  <sheetViews>
    <sheetView showZeros="0" view="pageBreakPreview" zoomScale="70" zoomScaleNormal="55" zoomScaleSheetLayoutView="70" workbookViewId="0">
      <selection activeCell="C37" sqref="C37"/>
    </sheetView>
  </sheetViews>
  <sheetFormatPr defaultColWidth="9.1796875" defaultRowHeight="14.5"/>
  <cols>
    <col min="1" max="1" width="3.54296875" style="51" customWidth="1"/>
    <col min="2" max="2" width="5.1796875" style="51" customWidth="1"/>
    <col min="3" max="3" width="23.1796875" style="6" customWidth="1"/>
    <col min="4" max="4" width="6.1796875" style="50" customWidth="1"/>
    <col min="5" max="5" width="6.54296875" style="50" customWidth="1"/>
    <col min="6" max="6" width="8.453125" style="50" customWidth="1"/>
    <col min="7" max="7" width="8.81640625" style="50" customWidth="1"/>
    <col min="8" max="8" width="5.1796875" style="50" customWidth="1"/>
    <col min="9" max="9" width="5.54296875" style="50" customWidth="1"/>
    <col min="10" max="10" width="5.7265625" style="50" customWidth="1"/>
    <col min="11" max="11" width="5.453125" style="50" customWidth="1"/>
    <col min="12" max="12" width="5.54296875" style="50" customWidth="1"/>
    <col min="13" max="13" width="9.26953125" style="50" customWidth="1"/>
    <col min="14" max="14" width="10.81640625" style="49" customWidth="1"/>
    <col min="15" max="15" width="1" style="6" customWidth="1"/>
    <col min="16" max="16" width="3" style="2" customWidth="1"/>
    <col min="17" max="17" width="5.453125" style="2" hidden="1" customWidth="1"/>
    <col min="18" max="18" width="4.54296875" style="2" hidden="1" customWidth="1"/>
    <col min="19" max="27" width="9.1796875" style="2" hidden="1" customWidth="1"/>
    <col min="28" max="16384" width="9.1796875" style="2"/>
  </cols>
  <sheetData>
    <row r="1" spans="1:16" ht="18.75" customHeight="1">
      <c r="A1" s="192" t="str">
        <f>'e okul Bilg Yapıştır'!S10</f>
        <v xml:space="preserve">İ S T İ K L A L   O R T A O K U L U  
</v>
      </c>
      <c r="B1" s="192"/>
      <c r="C1" s="192"/>
      <c r="D1" s="192"/>
      <c r="E1" s="192"/>
      <c r="F1" s="192"/>
      <c r="G1" s="192"/>
      <c r="H1" s="192"/>
      <c r="I1" s="192"/>
      <c r="J1" s="192"/>
      <c r="K1" s="192"/>
      <c r="L1" s="192"/>
      <c r="M1" s="192"/>
      <c r="N1" s="192"/>
    </row>
    <row r="2" spans="1:16" ht="18.75" customHeight="1">
      <c r="A2" s="192" t="str">
        <f>'e okul Bilg Yapıştır'!S25</f>
        <v xml:space="preserve">2 0 2 0 - 2 0 2 1   E Ğ İ T İ M   Ö Ğ R E T İ M   Y I L I </v>
      </c>
      <c r="B2" s="192"/>
      <c r="C2" s="192"/>
      <c r="D2" s="192"/>
      <c r="E2" s="192"/>
      <c r="F2" s="192"/>
      <c r="G2" s="192"/>
      <c r="H2" s="192"/>
      <c r="I2" s="192"/>
      <c r="J2" s="192"/>
      <c r="K2" s="192"/>
      <c r="L2" s="192"/>
      <c r="M2" s="192"/>
      <c r="N2" s="192"/>
    </row>
    <row r="3" spans="1:16" ht="33.75" customHeight="1">
      <c r="A3" s="193" t="str">
        <f>'e okul Bilg Yapıştır'!S21</f>
        <v>B E D E N   E Ğ İ T İ M İ   D E R S İ</v>
      </c>
      <c r="B3" s="193"/>
      <c r="C3" s="193"/>
      <c r="D3" s="193"/>
      <c r="E3" s="193"/>
      <c r="F3" s="194" t="str">
        <f>'e okul Bilg Yapıştır'!S23</f>
        <v xml:space="preserve">I . D Ö N E M </v>
      </c>
      <c r="G3" s="194"/>
      <c r="H3" s="195" t="s">
        <v>57</v>
      </c>
      <c r="I3" s="195"/>
      <c r="J3" s="195"/>
      <c r="K3" s="195"/>
      <c r="L3" s="195"/>
      <c r="M3" s="195"/>
      <c r="N3" s="195"/>
      <c r="O3" s="7"/>
      <c r="P3" s="72"/>
    </row>
    <row r="4" spans="1:16" ht="17.25" customHeight="1">
      <c r="A4" s="196" t="str">
        <f>'e okul Bilg Yapıştır'!S18</f>
        <v>6  B    S I N I F I</v>
      </c>
      <c r="B4" s="196"/>
      <c r="C4" s="196"/>
      <c r="D4" s="196"/>
      <c r="E4" s="196"/>
      <c r="F4" s="196"/>
      <c r="G4" s="196"/>
      <c r="H4" s="196"/>
      <c r="I4" s="196"/>
      <c r="J4" s="196"/>
      <c r="K4" s="196"/>
      <c r="L4" s="196"/>
      <c r="M4" s="196"/>
      <c r="N4" s="196"/>
      <c r="O4" s="7"/>
      <c r="P4" s="72"/>
    </row>
    <row r="5" spans="1:16" ht="152.25" customHeight="1">
      <c r="A5" s="69" t="s">
        <v>53</v>
      </c>
      <c r="B5" s="69" t="s">
        <v>52</v>
      </c>
      <c r="C5" s="68" t="s">
        <v>51</v>
      </c>
      <c r="D5" s="67" t="str">
        <f>'ÖLÇEK KRİTERLERİ'!F3</f>
        <v>E-derslere katılmada istekli oluş, Dersin öğretmeni ile iletişim içinde olma</v>
      </c>
      <c r="E5" s="67" t="str">
        <f>'ÖLÇEK KRİTERLERİ'!F4</f>
        <v xml:space="preserve">Derste kurallara uyar, dersin düzenini bozmaz. </v>
      </c>
      <c r="F5" s="67" t="str">
        <f>'ÖLÇEK KRİTERLERİ'!F5</f>
        <v>Derse karşı tutum (istekli oluş),Konuları günlük yaşamla ilişkilendirme,  Hazırbulunuşluluk düzeyi</v>
      </c>
      <c r="G5" s="67" t="str">
        <f>'ÖLÇEK KRİTERLERİ'!F6</f>
        <v>e-Öğrenme sürecinde öğrenciler arası tartışmalara katılım isteği</v>
      </c>
      <c r="H5" s="67" t="str">
        <f>'ÖLÇEK KRİTERLERİ'!F7</f>
        <v>EBA 'da verilen görevleri yapabilme, . EBA'yı verimli kullanabilme,</v>
      </c>
      <c r="I5" s="67" t="str">
        <f>'ÖLÇEK KRİTERLERİ'!F8</f>
        <v xml:space="preserve">Fikir yürütme, çıkarımda bulunma, işlem becerisi.                              </v>
      </c>
      <c r="J5" s="67" t="str">
        <f>'ÖLÇEK KRİTERLERİ'!F9</f>
        <v>Yeni, özgün ve eleştirel sorular sorar.     Tahmin ve gözlem yapabilme</v>
      </c>
      <c r="K5" s="67" t="str">
        <f>'ÖLÇEK KRİTERLERİ'!F10</f>
        <v>Görüşü sorulduğunda söyler. Tahmin ve gözlem yapabilme,</v>
      </c>
      <c r="L5" s="67" t="str">
        <f>'ÖLÇEK KRİTERLERİ'!F11</f>
        <v>Analiz ve sentez yapabilme ve  Eleştirel düşünme becerisi</v>
      </c>
      <c r="M5" s="67" t="str">
        <f>'ÖLÇEK KRİTERLERİ'!F12</f>
        <v xml:space="preserve">Ödevlerini  nitelikli ve özenerek yapabilme. </v>
      </c>
      <c r="N5" s="69" t="s">
        <v>54</v>
      </c>
      <c r="O5" s="7"/>
      <c r="P5" s="72"/>
    </row>
    <row r="6" spans="1:16">
      <c r="A6" s="66">
        <v>1</v>
      </c>
      <c r="B6" s="65">
        <f>'e okul Bilg Yapıştır'!A2</f>
        <v>1</v>
      </c>
      <c r="C6" s="64" t="str">
        <f>'e okul Bilg Yapıştır'!B2</f>
        <v>Mustafa ERGÜL</v>
      </c>
      <c r="D6" s="63">
        <f t="shared" ref="D6:D45" si="0">($N6-MOD($N6,10))/10+IF(MOD($N6,10)&gt;0,1,0)</f>
        <v>9</v>
      </c>
      <c r="E6" s="63">
        <f t="shared" ref="E6:E45" si="1">($N6-MOD($N6,10))/10+IF(MOD($N6,10)&gt;1,1,0)</f>
        <v>9</v>
      </c>
      <c r="F6" s="63">
        <f t="shared" ref="F6:F45" si="2">($N6-MOD($N6,10))/10+IF(MOD($N6,10)&gt;2,1,0)</f>
        <v>9</v>
      </c>
      <c r="G6" s="63">
        <f t="shared" ref="G6:G45" si="3">($N6-MOD($N6,10))/10+IF(MOD($N6,10)&gt;3,1,0)</f>
        <v>9</v>
      </c>
      <c r="H6" s="63">
        <f t="shared" ref="H6:H45" si="4">($N6-MOD($N6,10))/10+IF(MOD($N6,10)&gt;4,1,0)</f>
        <v>9</v>
      </c>
      <c r="I6" s="63">
        <f t="shared" ref="I6:I45" si="5">($N6-MOD($N6,10))/10+IF(MOD($N6,10)&gt;5,1,0)</f>
        <v>9</v>
      </c>
      <c r="J6" s="63">
        <f t="shared" ref="J6:J45" si="6">($N6-MOD($N6,10))/10+IF(MOD($N6,10)&gt;6,1,0)</f>
        <v>9</v>
      </c>
      <c r="K6" s="63">
        <f t="shared" ref="K6:K45" si="7">($N6-MOD($N6,10))/10+IF(MOD($N6,10)&gt;7,1,0)</f>
        <v>9</v>
      </c>
      <c r="L6" s="63">
        <f t="shared" ref="L6:L45" si="8">($N6-MOD($N6,10))/10+IF(MOD($N6,10)&gt;8,1,0)</f>
        <v>9</v>
      </c>
      <c r="M6" s="63">
        <f t="shared" ref="M6:M45" si="9">($N6-MOD($N6,10))/10+IF(MOD($N6,10)&gt;9,1,0)</f>
        <v>9</v>
      </c>
      <c r="N6" s="70">
        <f>'e okul Bilg Yapıştır'!I2</f>
        <v>90</v>
      </c>
      <c r="O6" s="7"/>
      <c r="P6" s="72"/>
    </row>
    <row r="7" spans="1:16">
      <c r="A7" s="66">
        <v>2</v>
      </c>
      <c r="B7" s="65">
        <f>'e okul Bilg Yapıştır'!A3</f>
        <v>2</v>
      </c>
      <c r="C7" s="64" t="str">
        <f>'e okul Bilg Yapıştır'!B3</f>
        <v>Mustafa ERGÜL</v>
      </c>
      <c r="D7" s="63">
        <f t="shared" si="0"/>
        <v>10</v>
      </c>
      <c r="E7" s="63">
        <f t="shared" si="1"/>
        <v>10</v>
      </c>
      <c r="F7" s="63">
        <f t="shared" si="2"/>
        <v>10</v>
      </c>
      <c r="G7" s="63">
        <f t="shared" si="3"/>
        <v>10</v>
      </c>
      <c r="H7" s="63">
        <f t="shared" si="4"/>
        <v>10</v>
      </c>
      <c r="I7" s="63">
        <f t="shared" si="5"/>
        <v>10</v>
      </c>
      <c r="J7" s="63">
        <f t="shared" si="6"/>
        <v>10</v>
      </c>
      <c r="K7" s="63">
        <f t="shared" si="7"/>
        <v>10</v>
      </c>
      <c r="L7" s="63">
        <f t="shared" si="8"/>
        <v>10</v>
      </c>
      <c r="M7" s="63">
        <f t="shared" si="9"/>
        <v>10</v>
      </c>
      <c r="N7" s="70">
        <f>'e okul Bilg Yapıştır'!I3</f>
        <v>100</v>
      </c>
      <c r="O7" s="7"/>
      <c r="P7" s="72"/>
    </row>
    <row r="8" spans="1:16">
      <c r="A8" s="66">
        <v>3</v>
      </c>
      <c r="B8" s="65">
        <f>'e okul Bilg Yapıştır'!A4</f>
        <v>3</v>
      </c>
      <c r="C8" s="64" t="str">
        <f>'e okul Bilg Yapıştır'!B4</f>
        <v>Mustafa ERGÜL</v>
      </c>
      <c r="D8" s="63">
        <f t="shared" si="0"/>
        <v>10</v>
      </c>
      <c r="E8" s="63">
        <f t="shared" si="1"/>
        <v>10</v>
      </c>
      <c r="F8" s="63">
        <f t="shared" si="2"/>
        <v>10</v>
      </c>
      <c r="G8" s="63">
        <f t="shared" si="3"/>
        <v>10</v>
      </c>
      <c r="H8" s="63">
        <f t="shared" si="4"/>
        <v>10</v>
      </c>
      <c r="I8" s="63">
        <f t="shared" si="5"/>
        <v>10</v>
      </c>
      <c r="J8" s="63">
        <f t="shared" si="6"/>
        <v>10</v>
      </c>
      <c r="K8" s="63">
        <f t="shared" si="7"/>
        <v>10</v>
      </c>
      <c r="L8" s="63">
        <f t="shared" si="8"/>
        <v>10</v>
      </c>
      <c r="M8" s="63">
        <f t="shared" si="9"/>
        <v>10</v>
      </c>
      <c r="N8" s="70">
        <f>'e okul Bilg Yapıştır'!I4</f>
        <v>100</v>
      </c>
      <c r="O8" s="7"/>
      <c r="P8" s="72"/>
    </row>
    <row r="9" spans="1:16">
      <c r="A9" s="66">
        <v>4</v>
      </c>
      <c r="B9" s="65">
        <f>'e okul Bilg Yapıştır'!A5</f>
        <v>4</v>
      </c>
      <c r="C9" s="64" t="str">
        <f>'e okul Bilg Yapıştır'!B5</f>
        <v>Mustafa ERGÜL</v>
      </c>
      <c r="D9" s="63">
        <f t="shared" si="0"/>
        <v>10</v>
      </c>
      <c r="E9" s="63">
        <f t="shared" si="1"/>
        <v>10</v>
      </c>
      <c r="F9" s="63">
        <f t="shared" si="2"/>
        <v>10</v>
      </c>
      <c r="G9" s="63">
        <f t="shared" si="3"/>
        <v>10</v>
      </c>
      <c r="H9" s="63">
        <f t="shared" si="4"/>
        <v>10</v>
      </c>
      <c r="I9" s="63">
        <f t="shared" si="5"/>
        <v>10</v>
      </c>
      <c r="J9" s="63">
        <f t="shared" si="6"/>
        <v>10</v>
      </c>
      <c r="K9" s="63">
        <f t="shared" si="7"/>
        <v>10</v>
      </c>
      <c r="L9" s="63">
        <f t="shared" si="8"/>
        <v>10</v>
      </c>
      <c r="M9" s="63">
        <f t="shared" si="9"/>
        <v>10</v>
      </c>
      <c r="N9" s="70">
        <f>'e okul Bilg Yapıştır'!I5</f>
        <v>100</v>
      </c>
      <c r="O9" s="7"/>
      <c r="P9" s="72"/>
    </row>
    <row r="10" spans="1:16">
      <c r="A10" s="66">
        <v>5</v>
      </c>
      <c r="B10" s="65">
        <f>'e okul Bilg Yapıştır'!A6</f>
        <v>5</v>
      </c>
      <c r="C10" s="64" t="str">
        <f>'e okul Bilg Yapıştır'!B6</f>
        <v>Mustafa ERGÜL</v>
      </c>
      <c r="D10" s="63">
        <f t="shared" si="0"/>
        <v>10</v>
      </c>
      <c r="E10" s="63">
        <f t="shared" si="1"/>
        <v>10</v>
      </c>
      <c r="F10" s="63">
        <f t="shared" si="2"/>
        <v>10</v>
      </c>
      <c r="G10" s="63">
        <f t="shared" si="3"/>
        <v>10</v>
      </c>
      <c r="H10" s="63">
        <f t="shared" si="4"/>
        <v>10</v>
      </c>
      <c r="I10" s="63">
        <f t="shared" si="5"/>
        <v>9</v>
      </c>
      <c r="J10" s="63">
        <f t="shared" si="6"/>
        <v>9</v>
      </c>
      <c r="K10" s="63">
        <f t="shared" si="7"/>
        <v>9</v>
      </c>
      <c r="L10" s="63">
        <f t="shared" si="8"/>
        <v>9</v>
      </c>
      <c r="M10" s="63">
        <f t="shared" si="9"/>
        <v>9</v>
      </c>
      <c r="N10" s="70">
        <f>'e okul Bilg Yapıştır'!I6</f>
        <v>95</v>
      </c>
      <c r="O10" s="7"/>
      <c r="P10" s="72"/>
    </row>
    <row r="11" spans="1:16">
      <c r="A11" s="66">
        <v>6</v>
      </c>
      <c r="B11" s="65">
        <f>'e okul Bilg Yapıştır'!A7</f>
        <v>6</v>
      </c>
      <c r="C11" s="64" t="str">
        <f>'e okul Bilg Yapıştır'!B7</f>
        <v>Mustafa ERGÜL</v>
      </c>
      <c r="D11" s="63">
        <f t="shared" si="0"/>
        <v>8</v>
      </c>
      <c r="E11" s="63">
        <f t="shared" si="1"/>
        <v>8</v>
      </c>
      <c r="F11" s="63">
        <f t="shared" si="2"/>
        <v>8</v>
      </c>
      <c r="G11" s="63">
        <f t="shared" si="3"/>
        <v>8</v>
      </c>
      <c r="H11" s="63">
        <f t="shared" si="4"/>
        <v>8</v>
      </c>
      <c r="I11" s="63">
        <f t="shared" si="5"/>
        <v>8</v>
      </c>
      <c r="J11" s="63">
        <f t="shared" si="6"/>
        <v>8</v>
      </c>
      <c r="K11" s="63">
        <f t="shared" si="7"/>
        <v>8</v>
      </c>
      <c r="L11" s="63">
        <f t="shared" si="8"/>
        <v>8</v>
      </c>
      <c r="M11" s="63">
        <f t="shared" si="9"/>
        <v>8</v>
      </c>
      <c r="N11" s="70">
        <f>'e okul Bilg Yapıştır'!I7</f>
        <v>80</v>
      </c>
      <c r="O11" s="7"/>
      <c r="P11" s="72"/>
    </row>
    <row r="12" spans="1:16">
      <c r="A12" s="66">
        <v>7</v>
      </c>
      <c r="B12" s="65">
        <f>'e okul Bilg Yapıştır'!A8</f>
        <v>7</v>
      </c>
      <c r="C12" s="64" t="str">
        <f>'e okul Bilg Yapıştır'!B8</f>
        <v>Mustafa ERGÜL</v>
      </c>
      <c r="D12" s="63">
        <f t="shared" si="0"/>
        <v>10</v>
      </c>
      <c r="E12" s="63">
        <f t="shared" si="1"/>
        <v>10</v>
      </c>
      <c r="F12" s="63">
        <f t="shared" si="2"/>
        <v>10</v>
      </c>
      <c r="G12" s="63">
        <f t="shared" si="3"/>
        <v>10</v>
      </c>
      <c r="H12" s="63">
        <f t="shared" si="4"/>
        <v>10</v>
      </c>
      <c r="I12" s="63">
        <f t="shared" si="5"/>
        <v>10</v>
      </c>
      <c r="J12" s="63">
        <f t="shared" si="6"/>
        <v>10</v>
      </c>
      <c r="K12" s="63">
        <f t="shared" si="7"/>
        <v>10</v>
      </c>
      <c r="L12" s="63">
        <f t="shared" si="8"/>
        <v>10</v>
      </c>
      <c r="M12" s="63">
        <f t="shared" si="9"/>
        <v>10</v>
      </c>
      <c r="N12" s="70">
        <f>'e okul Bilg Yapıştır'!I8</f>
        <v>100</v>
      </c>
      <c r="O12" s="7"/>
      <c r="P12" s="72"/>
    </row>
    <row r="13" spans="1:16">
      <c r="A13" s="66">
        <v>8</v>
      </c>
      <c r="B13" s="65">
        <f>'e okul Bilg Yapıştır'!A9</f>
        <v>8</v>
      </c>
      <c r="C13" s="64" t="str">
        <f>'e okul Bilg Yapıştır'!B9</f>
        <v>Mustafa ERGÜL</v>
      </c>
      <c r="D13" s="63">
        <f t="shared" si="0"/>
        <v>10</v>
      </c>
      <c r="E13" s="63">
        <f t="shared" si="1"/>
        <v>10</v>
      </c>
      <c r="F13" s="63">
        <f t="shared" si="2"/>
        <v>10</v>
      </c>
      <c r="G13" s="63">
        <f t="shared" si="3"/>
        <v>10</v>
      </c>
      <c r="H13" s="63">
        <f t="shared" si="4"/>
        <v>10</v>
      </c>
      <c r="I13" s="63">
        <f t="shared" si="5"/>
        <v>10</v>
      </c>
      <c r="J13" s="63">
        <f t="shared" si="6"/>
        <v>10</v>
      </c>
      <c r="K13" s="63">
        <f t="shared" si="7"/>
        <v>10</v>
      </c>
      <c r="L13" s="63">
        <f t="shared" si="8"/>
        <v>10</v>
      </c>
      <c r="M13" s="63">
        <f t="shared" si="9"/>
        <v>10</v>
      </c>
      <c r="N13" s="70">
        <f>'e okul Bilg Yapıştır'!I9</f>
        <v>100</v>
      </c>
      <c r="O13" s="7"/>
      <c r="P13" s="72"/>
    </row>
    <row r="14" spans="1:16">
      <c r="A14" s="66">
        <v>9</v>
      </c>
      <c r="B14" s="65">
        <f>'e okul Bilg Yapıştır'!A10</f>
        <v>9</v>
      </c>
      <c r="C14" s="64" t="str">
        <f>'e okul Bilg Yapıştır'!B10</f>
        <v>Mustafa ERGÜL</v>
      </c>
      <c r="D14" s="63">
        <f t="shared" si="0"/>
        <v>10</v>
      </c>
      <c r="E14" s="63">
        <f t="shared" si="1"/>
        <v>10</v>
      </c>
      <c r="F14" s="63">
        <f t="shared" si="2"/>
        <v>10</v>
      </c>
      <c r="G14" s="63">
        <f t="shared" si="3"/>
        <v>10</v>
      </c>
      <c r="H14" s="63">
        <f t="shared" si="4"/>
        <v>10</v>
      </c>
      <c r="I14" s="63">
        <f t="shared" si="5"/>
        <v>10</v>
      </c>
      <c r="J14" s="63">
        <f t="shared" si="6"/>
        <v>10</v>
      </c>
      <c r="K14" s="63">
        <f t="shared" si="7"/>
        <v>10</v>
      </c>
      <c r="L14" s="63">
        <f t="shared" si="8"/>
        <v>10</v>
      </c>
      <c r="M14" s="63">
        <f t="shared" si="9"/>
        <v>10</v>
      </c>
      <c r="N14" s="70">
        <f>'e okul Bilg Yapıştır'!I10</f>
        <v>100</v>
      </c>
      <c r="O14" s="7"/>
      <c r="P14" s="72"/>
    </row>
    <row r="15" spans="1:16">
      <c r="A15" s="66">
        <v>10</v>
      </c>
      <c r="B15" s="65">
        <f>'e okul Bilg Yapıştır'!A11</f>
        <v>10</v>
      </c>
      <c r="C15" s="64" t="str">
        <f>'e okul Bilg Yapıştır'!B11</f>
        <v>Mustafa ERGÜL</v>
      </c>
      <c r="D15" s="63">
        <f t="shared" si="0"/>
        <v>9</v>
      </c>
      <c r="E15" s="63">
        <f t="shared" si="1"/>
        <v>9</v>
      </c>
      <c r="F15" s="63">
        <f t="shared" si="2"/>
        <v>9</v>
      </c>
      <c r="G15" s="63">
        <f t="shared" si="3"/>
        <v>9</v>
      </c>
      <c r="H15" s="63">
        <f t="shared" si="4"/>
        <v>9</v>
      </c>
      <c r="I15" s="63">
        <f t="shared" si="5"/>
        <v>8</v>
      </c>
      <c r="J15" s="63">
        <f t="shared" si="6"/>
        <v>8</v>
      </c>
      <c r="K15" s="63">
        <f t="shared" si="7"/>
        <v>8</v>
      </c>
      <c r="L15" s="63">
        <f t="shared" si="8"/>
        <v>8</v>
      </c>
      <c r="M15" s="63">
        <f t="shared" si="9"/>
        <v>8</v>
      </c>
      <c r="N15" s="70">
        <f>'e okul Bilg Yapıştır'!I11</f>
        <v>85</v>
      </c>
      <c r="O15" s="7"/>
      <c r="P15" s="72"/>
    </row>
    <row r="16" spans="1:16">
      <c r="A16" s="66">
        <v>11</v>
      </c>
      <c r="B16" s="65">
        <f>'e okul Bilg Yapıştır'!A12</f>
        <v>11</v>
      </c>
      <c r="C16" s="64" t="str">
        <f>'e okul Bilg Yapıştır'!B12</f>
        <v>Mustafa ERGÜL</v>
      </c>
      <c r="D16" s="63">
        <f t="shared" si="0"/>
        <v>10</v>
      </c>
      <c r="E16" s="63">
        <f t="shared" si="1"/>
        <v>10</v>
      </c>
      <c r="F16" s="63">
        <f t="shared" si="2"/>
        <v>10</v>
      </c>
      <c r="G16" s="63">
        <f t="shared" si="3"/>
        <v>10</v>
      </c>
      <c r="H16" s="63">
        <f t="shared" si="4"/>
        <v>10</v>
      </c>
      <c r="I16" s="63">
        <f t="shared" si="5"/>
        <v>10</v>
      </c>
      <c r="J16" s="63">
        <f t="shared" si="6"/>
        <v>10</v>
      </c>
      <c r="K16" s="63">
        <f t="shared" si="7"/>
        <v>10</v>
      </c>
      <c r="L16" s="63">
        <f t="shared" si="8"/>
        <v>10</v>
      </c>
      <c r="M16" s="63">
        <f t="shared" si="9"/>
        <v>10</v>
      </c>
      <c r="N16" s="70">
        <f>'e okul Bilg Yapıştır'!I12</f>
        <v>100</v>
      </c>
      <c r="O16" s="7"/>
      <c r="P16" s="72"/>
    </row>
    <row r="17" spans="1:16">
      <c r="A17" s="66">
        <v>12</v>
      </c>
      <c r="B17" s="65">
        <f>'e okul Bilg Yapıştır'!A13</f>
        <v>12</v>
      </c>
      <c r="C17" s="64" t="str">
        <f>'e okul Bilg Yapıştır'!B13</f>
        <v>Mustafa ERGÜL</v>
      </c>
      <c r="D17" s="63">
        <f t="shared" si="0"/>
        <v>10</v>
      </c>
      <c r="E17" s="63">
        <f t="shared" si="1"/>
        <v>10</v>
      </c>
      <c r="F17" s="63">
        <f t="shared" si="2"/>
        <v>10</v>
      </c>
      <c r="G17" s="63">
        <f t="shared" si="3"/>
        <v>10</v>
      </c>
      <c r="H17" s="63">
        <f t="shared" si="4"/>
        <v>10</v>
      </c>
      <c r="I17" s="63">
        <f t="shared" si="5"/>
        <v>10</v>
      </c>
      <c r="J17" s="63">
        <f t="shared" si="6"/>
        <v>10</v>
      </c>
      <c r="K17" s="63">
        <f t="shared" si="7"/>
        <v>10</v>
      </c>
      <c r="L17" s="63">
        <f t="shared" si="8"/>
        <v>10</v>
      </c>
      <c r="M17" s="63">
        <f t="shared" si="9"/>
        <v>10</v>
      </c>
      <c r="N17" s="70">
        <f>'e okul Bilg Yapıştır'!I13</f>
        <v>100</v>
      </c>
      <c r="O17" s="7"/>
      <c r="P17" s="72"/>
    </row>
    <row r="18" spans="1:16">
      <c r="A18" s="66">
        <v>13</v>
      </c>
      <c r="B18" s="65">
        <f>'e okul Bilg Yapıştır'!A14</f>
        <v>13</v>
      </c>
      <c r="C18" s="64" t="str">
        <f>'e okul Bilg Yapıştır'!B14</f>
        <v>Mustafa ERGÜL</v>
      </c>
      <c r="D18" s="63">
        <f t="shared" si="0"/>
        <v>10</v>
      </c>
      <c r="E18" s="63">
        <f t="shared" si="1"/>
        <v>10</v>
      </c>
      <c r="F18" s="63">
        <f t="shared" si="2"/>
        <v>10</v>
      </c>
      <c r="G18" s="63">
        <f t="shared" si="3"/>
        <v>10</v>
      </c>
      <c r="H18" s="63">
        <f t="shared" si="4"/>
        <v>10</v>
      </c>
      <c r="I18" s="63">
        <f t="shared" si="5"/>
        <v>10</v>
      </c>
      <c r="J18" s="63">
        <f t="shared" si="6"/>
        <v>10</v>
      </c>
      <c r="K18" s="63">
        <f t="shared" si="7"/>
        <v>10</v>
      </c>
      <c r="L18" s="63">
        <f t="shared" si="8"/>
        <v>10</v>
      </c>
      <c r="M18" s="63">
        <f t="shared" si="9"/>
        <v>10</v>
      </c>
      <c r="N18" s="70">
        <f>'e okul Bilg Yapıştır'!I14</f>
        <v>100</v>
      </c>
      <c r="O18" s="7"/>
      <c r="P18" s="72"/>
    </row>
    <row r="19" spans="1:16">
      <c r="A19" s="66">
        <v>14</v>
      </c>
      <c r="B19" s="65">
        <f>'e okul Bilg Yapıştır'!A15</f>
        <v>14</v>
      </c>
      <c r="C19" s="64" t="str">
        <f>'e okul Bilg Yapıştır'!B15</f>
        <v>Mustafa ERGÜL</v>
      </c>
      <c r="D19" s="63">
        <f t="shared" si="0"/>
        <v>6</v>
      </c>
      <c r="E19" s="63">
        <f t="shared" si="1"/>
        <v>6</v>
      </c>
      <c r="F19" s="63">
        <f t="shared" si="2"/>
        <v>6</v>
      </c>
      <c r="G19" s="63">
        <f t="shared" si="3"/>
        <v>6</v>
      </c>
      <c r="H19" s="63">
        <f t="shared" si="4"/>
        <v>6</v>
      </c>
      <c r="I19" s="63">
        <f t="shared" si="5"/>
        <v>5</v>
      </c>
      <c r="J19" s="63">
        <f t="shared" si="6"/>
        <v>5</v>
      </c>
      <c r="K19" s="63">
        <f t="shared" si="7"/>
        <v>5</v>
      </c>
      <c r="L19" s="63">
        <f t="shared" si="8"/>
        <v>5</v>
      </c>
      <c r="M19" s="63">
        <f t="shared" si="9"/>
        <v>5</v>
      </c>
      <c r="N19" s="70">
        <f>'e okul Bilg Yapıştır'!I15</f>
        <v>55</v>
      </c>
      <c r="O19" s="7"/>
      <c r="P19" s="72"/>
    </row>
    <row r="20" spans="1:16">
      <c r="A20" s="66">
        <v>15</v>
      </c>
      <c r="B20" s="65">
        <f>'e okul Bilg Yapıştır'!A16</f>
        <v>15</v>
      </c>
      <c r="C20" s="64" t="str">
        <f>'e okul Bilg Yapıştır'!B16</f>
        <v>Mustafa ERGÜL</v>
      </c>
      <c r="D20" s="63">
        <f t="shared" si="0"/>
        <v>10</v>
      </c>
      <c r="E20" s="63">
        <f t="shared" si="1"/>
        <v>10</v>
      </c>
      <c r="F20" s="63">
        <f t="shared" si="2"/>
        <v>10</v>
      </c>
      <c r="G20" s="63">
        <f t="shared" si="3"/>
        <v>10</v>
      </c>
      <c r="H20" s="63">
        <f t="shared" si="4"/>
        <v>10</v>
      </c>
      <c r="I20" s="63">
        <f t="shared" si="5"/>
        <v>10</v>
      </c>
      <c r="J20" s="63">
        <f t="shared" si="6"/>
        <v>10</v>
      </c>
      <c r="K20" s="63">
        <f t="shared" si="7"/>
        <v>10</v>
      </c>
      <c r="L20" s="63">
        <f t="shared" si="8"/>
        <v>10</v>
      </c>
      <c r="M20" s="63">
        <f t="shared" si="9"/>
        <v>10</v>
      </c>
      <c r="N20" s="70">
        <f>'e okul Bilg Yapıştır'!I16</f>
        <v>100</v>
      </c>
      <c r="O20" s="7"/>
      <c r="P20" s="72"/>
    </row>
    <row r="21" spans="1:16">
      <c r="A21" s="66">
        <v>16</v>
      </c>
      <c r="B21" s="65">
        <f>'e okul Bilg Yapıştır'!A17</f>
        <v>16</v>
      </c>
      <c r="C21" s="64" t="str">
        <f>'e okul Bilg Yapıştır'!B17</f>
        <v>Mustafa ERGÜL</v>
      </c>
      <c r="D21" s="63">
        <f t="shared" si="0"/>
        <v>10</v>
      </c>
      <c r="E21" s="63">
        <f t="shared" si="1"/>
        <v>10</v>
      </c>
      <c r="F21" s="63">
        <f t="shared" si="2"/>
        <v>10</v>
      </c>
      <c r="G21" s="63">
        <f t="shared" si="3"/>
        <v>10</v>
      </c>
      <c r="H21" s="63">
        <f t="shared" si="4"/>
        <v>10</v>
      </c>
      <c r="I21" s="63">
        <f t="shared" si="5"/>
        <v>10</v>
      </c>
      <c r="J21" s="63">
        <f t="shared" si="6"/>
        <v>10</v>
      </c>
      <c r="K21" s="63">
        <f t="shared" si="7"/>
        <v>10</v>
      </c>
      <c r="L21" s="63">
        <f t="shared" si="8"/>
        <v>10</v>
      </c>
      <c r="M21" s="63">
        <f t="shared" si="9"/>
        <v>10</v>
      </c>
      <c r="N21" s="70">
        <f>'e okul Bilg Yapıştır'!I17</f>
        <v>100</v>
      </c>
      <c r="O21" s="7"/>
      <c r="P21" s="72"/>
    </row>
    <row r="22" spans="1:16">
      <c r="A22" s="66">
        <v>17</v>
      </c>
      <c r="B22" s="65">
        <f>'e okul Bilg Yapıştır'!A18</f>
        <v>17</v>
      </c>
      <c r="C22" s="64" t="str">
        <f>'e okul Bilg Yapıştır'!B18</f>
        <v>Mustafa ERGÜL</v>
      </c>
      <c r="D22" s="63">
        <f t="shared" si="0"/>
        <v>10</v>
      </c>
      <c r="E22" s="63">
        <f t="shared" si="1"/>
        <v>10</v>
      </c>
      <c r="F22" s="63">
        <f t="shared" si="2"/>
        <v>10</v>
      </c>
      <c r="G22" s="63">
        <f t="shared" si="3"/>
        <v>10</v>
      </c>
      <c r="H22" s="63">
        <f t="shared" si="4"/>
        <v>10</v>
      </c>
      <c r="I22" s="63">
        <f t="shared" si="5"/>
        <v>10</v>
      </c>
      <c r="J22" s="63">
        <f t="shared" si="6"/>
        <v>10</v>
      </c>
      <c r="K22" s="63">
        <f t="shared" si="7"/>
        <v>10</v>
      </c>
      <c r="L22" s="63">
        <f t="shared" si="8"/>
        <v>10</v>
      </c>
      <c r="M22" s="63">
        <f t="shared" si="9"/>
        <v>10</v>
      </c>
      <c r="N22" s="70">
        <f>'e okul Bilg Yapıştır'!I18</f>
        <v>100</v>
      </c>
      <c r="O22" s="7"/>
      <c r="P22" s="72"/>
    </row>
    <row r="23" spans="1:16">
      <c r="A23" s="66">
        <v>18</v>
      </c>
      <c r="B23" s="65">
        <f>'e okul Bilg Yapıştır'!A19</f>
        <v>18</v>
      </c>
      <c r="C23" s="64" t="str">
        <f>'e okul Bilg Yapıştır'!B19</f>
        <v>Mustafa ERGÜL</v>
      </c>
      <c r="D23" s="63">
        <f t="shared" si="0"/>
        <v>10</v>
      </c>
      <c r="E23" s="63">
        <f t="shared" si="1"/>
        <v>10</v>
      </c>
      <c r="F23" s="63">
        <f t="shared" si="2"/>
        <v>10</v>
      </c>
      <c r="G23" s="63">
        <f t="shared" si="3"/>
        <v>10</v>
      </c>
      <c r="H23" s="63">
        <f t="shared" si="4"/>
        <v>10</v>
      </c>
      <c r="I23" s="63">
        <f t="shared" si="5"/>
        <v>10</v>
      </c>
      <c r="J23" s="63">
        <f t="shared" si="6"/>
        <v>10</v>
      </c>
      <c r="K23" s="63">
        <f t="shared" si="7"/>
        <v>10</v>
      </c>
      <c r="L23" s="63">
        <f t="shared" si="8"/>
        <v>10</v>
      </c>
      <c r="M23" s="63">
        <f t="shared" si="9"/>
        <v>10</v>
      </c>
      <c r="N23" s="70">
        <f>'e okul Bilg Yapıştır'!I19</f>
        <v>100</v>
      </c>
      <c r="O23" s="7"/>
      <c r="P23" s="72"/>
    </row>
    <row r="24" spans="1:16">
      <c r="A24" s="66">
        <v>19</v>
      </c>
      <c r="B24" s="65">
        <f>'e okul Bilg Yapıştır'!A20</f>
        <v>19</v>
      </c>
      <c r="C24" s="64" t="str">
        <f>'e okul Bilg Yapıştır'!B20</f>
        <v>Mustafa ERGÜL</v>
      </c>
      <c r="D24" s="63">
        <f t="shared" si="0"/>
        <v>10</v>
      </c>
      <c r="E24" s="63">
        <f t="shared" si="1"/>
        <v>10</v>
      </c>
      <c r="F24" s="63">
        <f t="shared" si="2"/>
        <v>10</v>
      </c>
      <c r="G24" s="63">
        <f t="shared" si="3"/>
        <v>10</v>
      </c>
      <c r="H24" s="63">
        <f t="shared" si="4"/>
        <v>10</v>
      </c>
      <c r="I24" s="63">
        <f t="shared" si="5"/>
        <v>10</v>
      </c>
      <c r="J24" s="63">
        <f t="shared" si="6"/>
        <v>10</v>
      </c>
      <c r="K24" s="63">
        <f t="shared" si="7"/>
        <v>10</v>
      </c>
      <c r="L24" s="63">
        <f t="shared" si="8"/>
        <v>10</v>
      </c>
      <c r="M24" s="63">
        <f t="shared" si="9"/>
        <v>10</v>
      </c>
      <c r="N24" s="70">
        <f>'e okul Bilg Yapıştır'!I20</f>
        <v>100</v>
      </c>
      <c r="O24" s="7"/>
      <c r="P24" s="72"/>
    </row>
    <row r="25" spans="1:16">
      <c r="A25" s="66">
        <v>20</v>
      </c>
      <c r="B25" s="65">
        <f>'e okul Bilg Yapıştır'!A21</f>
        <v>20</v>
      </c>
      <c r="C25" s="64" t="str">
        <f>'e okul Bilg Yapıştır'!B21</f>
        <v>Mustafa ERGÜL</v>
      </c>
      <c r="D25" s="63">
        <f t="shared" si="0"/>
        <v>10</v>
      </c>
      <c r="E25" s="63">
        <f t="shared" si="1"/>
        <v>10</v>
      </c>
      <c r="F25" s="63">
        <f t="shared" si="2"/>
        <v>10</v>
      </c>
      <c r="G25" s="63">
        <f t="shared" si="3"/>
        <v>10</v>
      </c>
      <c r="H25" s="63">
        <f t="shared" si="4"/>
        <v>10</v>
      </c>
      <c r="I25" s="63">
        <f t="shared" si="5"/>
        <v>10</v>
      </c>
      <c r="J25" s="63">
        <f t="shared" si="6"/>
        <v>10</v>
      </c>
      <c r="K25" s="63">
        <f t="shared" si="7"/>
        <v>10</v>
      </c>
      <c r="L25" s="63">
        <f t="shared" si="8"/>
        <v>10</v>
      </c>
      <c r="M25" s="63">
        <f t="shared" si="9"/>
        <v>10</v>
      </c>
      <c r="N25" s="70">
        <f>'e okul Bilg Yapıştır'!I21</f>
        <v>100</v>
      </c>
      <c r="O25" s="7"/>
      <c r="P25" s="72"/>
    </row>
    <row r="26" spans="1:16">
      <c r="A26" s="66">
        <v>21</v>
      </c>
      <c r="B26" s="65">
        <f>'e okul Bilg Yapıştır'!A22</f>
        <v>21</v>
      </c>
      <c r="C26" s="64" t="str">
        <f>'e okul Bilg Yapıştır'!B22</f>
        <v>Mustafa ERGÜL</v>
      </c>
      <c r="D26" s="63">
        <f t="shared" si="0"/>
        <v>7</v>
      </c>
      <c r="E26" s="63">
        <f t="shared" si="1"/>
        <v>7</v>
      </c>
      <c r="F26" s="63">
        <f t="shared" si="2"/>
        <v>7</v>
      </c>
      <c r="G26" s="63">
        <f t="shared" si="3"/>
        <v>7</v>
      </c>
      <c r="H26" s="63">
        <f t="shared" si="4"/>
        <v>7</v>
      </c>
      <c r="I26" s="63">
        <f t="shared" si="5"/>
        <v>7</v>
      </c>
      <c r="J26" s="63">
        <f t="shared" si="6"/>
        <v>7</v>
      </c>
      <c r="K26" s="63">
        <f t="shared" si="7"/>
        <v>7</v>
      </c>
      <c r="L26" s="63">
        <f t="shared" si="8"/>
        <v>7</v>
      </c>
      <c r="M26" s="63">
        <f t="shared" si="9"/>
        <v>7</v>
      </c>
      <c r="N26" s="70">
        <f>'e okul Bilg Yapıştır'!I22</f>
        <v>70</v>
      </c>
      <c r="O26" s="7"/>
    </row>
    <row r="27" spans="1:16">
      <c r="A27" s="66">
        <v>22</v>
      </c>
      <c r="B27" s="65">
        <f>'e okul Bilg Yapıştır'!A23</f>
        <v>22</v>
      </c>
      <c r="C27" s="64" t="str">
        <f>'e okul Bilg Yapıştır'!B23</f>
        <v>Mustafa ERGÜL</v>
      </c>
      <c r="D27" s="63">
        <f t="shared" si="0"/>
        <v>10</v>
      </c>
      <c r="E27" s="63">
        <f t="shared" si="1"/>
        <v>10</v>
      </c>
      <c r="F27" s="63">
        <f t="shared" si="2"/>
        <v>10</v>
      </c>
      <c r="G27" s="63">
        <f t="shared" si="3"/>
        <v>10</v>
      </c>
      <c r="H27" s="63">
        <f t="shared" si="4"/>
        <v>10</v>
      </c>
      <c r="I27" s="63">
        <f t="shared" si="5"/>
        <v>10</v>
      </c>
      <c r="J27" s="63">
        <f t="shared" si="6"/>
        <v>10</v>
      </c>
      <c r="K27" s="63">
        <f t="shared" si="7"/>
        <v>10</v>
      </c>
      <c r="L27" s="63">
        <f t="shared" si="8"/>
        <v>10</v>
      </c>
      <c r="M27" s="63">
        <f t="shared" si="9"/>
        <v>10</v>
      </c>
      <c r="N27" s="70">
        <f>'e okul Bilg Yapıştır'!I23</f>
        <v>100</v>
      </c>
      <c r="O27" s="7"/>
    </row>
    <row r="28" spans="1:16">
      <c r="A28" s="66">
        <v>23</v>
      </c>
      <c r="B28" s="65">
        <f>'e okul Bilg Yapıştır'!A24</f>
        <v>23</v>
      </c>
      <c r="C28" s="64" t="str">
        <f>'e okul Bilg Yapıştır'!B24</f>
        <v>Mustafa ERGÜL</v>
      </c>
      <c r="D28" s="63">
        <f t="shared" si="0"/>
        <v>10</v>
      </c>
      <c r="E28" s="63">
        <f t="shared" si="1"/>
        <v>10</v>
      </c>
      <c r="F28" s="63">
        <f t="shared" si="2"/>
        <v>10</v>
      </c>
      <c r="G28" s="63">
        <f t="shared" si="3"/>
        <v>10</v>
      </c>
      <c r="H28" s="63">
        <f t="shared" si="4"/>
        <v>10</v>
      </c>
      <c r="I28" s="63">
        <f t="shared" si="5"/>
        <v>10</v>
      </c>
      <c r="J28" s="63">
        <f t="shared" si="6"/>
        <v>10</v>
      </c>
      <c r="K28" s="63">
        <f t="shared" si="7"/>
        <v>10</v>
      </c>
      <c r="L28" s="63">
        <f t="shared" si="8"/>
        <v>10</v>
      </c>
      <c r="M28" s="63">
        <f t="shared" si="9"/>
        <v>10</v>
      </c>
      <c r="N28" s="70">
        <f>'e okul Bilg Yapıştır'!I24</f>
        <v>100</v>
      </c>
      <c r="O28" s="7"/>
    </row>
    <row r="29" spans="1:16">
      <c r="A29" s="66">
        <v>24</v>
      </c>
      <c r="B29" s="65">
        <f>'e okul Bilg Yapıştır'!A25</f>
        <v>24</v>
      </c>
      <c r="C29" s="64" t="str">
        <f>'e okul Bilg Yapıştır'!B25</f>
        <v>Mustafa ERGÜL</v>
      </c>
      <c r="D29" s="63">
        <f t="shared" si="0"/>
        <v>10</v>
      </c>
      <c r="E29" s="63">
        <f t="shared" si="1"/>
        <v>10</v>
      </c>
      <c r="F29" s="63">
        <f t="shared" si="2"/>
        <v>10</v>
      </c>
      <c r="G29" s="63">
        <f t="shared" si="3"/>
        <v>10</v>
      </c>
      <c r="H29" s="63">
        <f t="shared" si="4"/>
        <v>10</v>
      </c>
      <c r="I29" s="63">
        <f t="shared" si="5"/>
        <v>10</v>
      </c>
      <c r="J29" s="63">
        <f t="shared" si="6"/>
        <v>10</v>
      </c>
      <c r="K29" s="63">
        <f t="shared" si="7"/>
        <v>10</v>
      </c>
      <c r="L29" s="63">
        <f t="shared" si="8"/>
        <v>10</v>
      </c>
      <c r="M29" s="63">
        <f t="shared" si="9"/>
        <v>10</v>
      </c>
      <c r="N29" s="70">
        <f>'e okul Bilg Yapıştır'!I25</f>
        <v>100</v>
      </c>
      <c r="O29" s="7"/>
    </row>
    <row r="30" spans="1:16">
      <c r="A30" s="66">
        <v>25</v>
      </c>
      <c r="B30" s="65">
        <f>'e okul Bilg Yapıştır'!A26</f>
        <v>25</v>
      </c>
      <c r="C30" s="64" t="str">
        <f>'e okul Bilg Yapıştır'!B26</f>
        <v>Mustafa ERGÜL</v>
      </c>
      <c r="D30" s="63">
        <f t="shared" si="0"/>
        <v>10</v>
      </c>
      <c r="E30" s="63">
        <f t="shared" si="1"/>
        <v>10</v>
      </c>
      <c r="F30" s="63">
        <f t="shared" si="2"/>
        <v>10</v>
      </c>
      <c r="G30" s="63">
        <f t="shared" si="3"/>
        <v>10</v>
      </c>
      <c r="H30" s="63">
        <f t="shared" si="4"/>
        <v>10</v>
      </c>
      <c r="I30" s="63">
        <f t="shared" si="5"/>
        <v>10</v>
      </c>
      <c r="J30" s="63">
        <f t="shared" si="6"/>
        <v>10</v>
      </c>
      <c r="K30" s="63">
        <f t="shared" si="7"/>
        <v>10</v>
      </c>
      <c r="L30" s="63">
        <f t="shared" si="8"/>
        <v>10</v>
      </c>
      <c r="M30" s="63">
        <f t="shared" si="9"/>
        <v>10</v>
      </c>
      <c r="N30" s="70">
        <f>'e okul Bilg Yapıştır'!I26</f>
        <v>100</v>
      </c>
      <c r="O30" s="7"/>
    </row>
    <row r="31" spans="1:16">
      <c r="A31" s="66">
        <v>26</v>
      </c>
      <c r="B31" s="65">
        <f>'e okul Bilg Yapıştır'!A27</f>
        <v>26</v>
      </c>
      <c r="C31" s="64" t="str">
        <f>'e okul Bilg Yapıştır'!B27</f>
        <v>Mustafa ERGÜL</v>
      </c>
      <c r="D31" s="63">
        <f t="shared" si="0"/>
        <v>10</v>
      </c>
      <c r="E31" s="63">
        <f t="shared" si="1"/>
        <v>10</v>
      </c>
      <c r="F31" s="63">
        <f t="shared" si="2"/>
        <v>10</v>
      </c>
      <c r="G31" s="63">
        <f t="shared" si="3"/>
        <v>10</v>
      </c>
      <c r="H31" s="63">
        <f t="shared" si="4"/>
        <v>10</v>
      </c>
      <c r="I31" s="63">
        <f t="shared" si="5"/>
        <v>10</v>
      </c>
      <c r="J31" s="63">
        <f t="shared" si="6"/>
        <v>10</v>
      </c>
      <c r="K31" s="63">
        <f t="shared" si="7"/>
        <v>10</v>
      </c>
      <c r="L31" s="63">
        <f t="shared" si="8"/>
        <v>10</v>
      </c>
      <c r="M31" s="63">
        <f t="shared" si="9"/>
        <v>10</v>
      </c>
      <c r="N31" s="70">
        <f>'e okul Bilg Yapıştır'!I27</f>
        <v>100</v>
      </c>
      <c r="O31" s="7"/>
    </row>
    <row r="32" spans="1:16">
      <c r="A32" s="66">
        <v>27</v>
      </c>
      <c r="B32" s="65">
        <f>'e okul Bilg Yapıştır'!A28</f>
        <v>27</v>
      </c>
      <c r="C32" s="64" t="str">
        <f>'e okul Bilg Yapıştır'!B28</f>
        <v>Mustafa ERGÜL</v>
      </c>
      <c r="D32" s="63">
        <f t="shared" si="0"/>
        <v>9</v>
      </c>
      <c r="E32" s="63">
        <f t="shared" si="1"/>
        <v>9</v>
      </c>
      <c r="F32" s="63">
        <f t="shared" si="2"/>
        <v>9</v>
      </c>
      <c r="G32" s="63">
        <f t="shared" si="3"/>
        <v>9</v>
      </c>
      <c r="H32" s="63">
        <f t="shared" si="4"/>
        <v>9</v>
      </c>
      <c r="I32" s="63">
        <f t="shared" si="5"/>
        <v>8</v>
      </c>
      <c r="J32" s="63">
        <f t="shared" si="6"/>
        <v>8</v>
      </c>
      <c r="K32" s="63">
        <f t="shared" si="7"/>
        <v>8</v>
      </c>
      <c r="L32" s="63">
        <f t="shared" si="8"/>
        <v>8</v>
      </c>
      <c r="M32" s="63">
        <f t="shared" si="9"/>
        <v>8</v>
      </c>
      <c r="N32" s="70">
        <f>'e okul Bilg Yapıştır'!I28</f>
        <v>85</v>
      </c>
      <c r="O32" s="7"/>
    </row>
    <row r="33" spans="1:28">
      <c r="A33" s="66">
        <v>28</v>
      </c>
      <c r="B33" s="65">
        <f>'e okul Bilg Yapıştır'!A29</f>
        <v>28</v>
      </c>
      <c r="C33" s="64" t="str">
        <f>'e okul Bilg Yapıştır'!B29</f>
        <v>Mustafa ERGÜL</v>
      </c>
      <c r="D33" s="63">
        <f t="shared" si="0"/>
        <v>7</v>
      </c>
      <c r="E33" s="63">
        <f t="shared" si="1"/>
        <v>7</v>
      </c>
      <c r="F33" s="63">
        <f t="shared" si="2"/>
        <v>7</v>
      </c>
      <c r="G33" s="63">
        <f t="shared" si="3"/>
        <v>7</v>
      </c>
      <c r="H33" s="63">
        <f t="shared" si="4"/>
        <v>7</v>
      </c>
      <c r="I33" s="63">
        <f t="shared" si="5"/>
        <v>7</v>
      </c>
      <c r="J33" s="63">
        <f t="shared" si="6"/>
        <v>7</v>
      </c>
      <c r="K33" s="63">
        <f t="shared" si="7"/>
        <v>7</v>
      </c>
      <c r="L33" s="63">
        <f t="shared" si="8"/>
        <v>7</v>
      </c>
      <c r="M33" s="63">
        <f t="shared" si="9"/>
        <v>7</v>
      </c>
      <c r="N33" s="70">
        <f>'e okul Bilg Yapıştır'!I29</f>
        <v>70</v>
      </c>
      <c r="O33" s="7"/>
    </row>
    <row r="34" spans="1:28">
      <c r="A34" s="66">
        <v>29</v>
      </c>
      <c r="B34" s="65">
        <f>'e okul Bilg Yapıştır'!A30</f>
        <v>29</v>
      </c>
      <c r="C34" s="64">
        <f>'e okul Bilg Yapıştır'!B30</f>
        <v>0</v>
      </c>
      <c r="D34" s="63">
        <f t="shared" si="0"/>
        <v>0</v>
      </c>
      <c r="E34" s="63">
        <f t="shared" si="1"/>
        <v>0</v>
      </c>
      <c r="F34" s="63">
        <f t="shared" si="2"/>
        <v>0</v>
      </c>
      <c r="G34" s="63">
        <f t="shared" si="3"/>
        <v>0</v>
      </c>
      <c r="H34" s="63">
        <f t="shared" si="4"/>
        <v>0</v>
      </c>
      <c r="I34" s="63">
        <f t="shared" si="5"/>
        <v>0</v>
      </c>
      <c r="J34" s="63">
        <f t="shared" si="6"/>
        <v>0</v>
      </c>
      <c r="K34" s="63">
        <f t="shared" si="7"/>
        <v>0</v>
      </c>
      <c r="L34" s="63">
        <f t="shared" si="8"/>
        <v>0</v>
      </c>
      <c r="M34" s="63">
        <f t="shared" si="9"/>
        <v>0</v>
      </c>
      <c r="N34" s="70">
        <f>'e okul Bilg Yapıştır'!I30</f>
        <v>0</v>
      </c>
      <c r="O34" s="7"/>
    </row>
    <row r="35" spans="1:28">
      <c r="A35" s="66">
        <v>30</v>
      </c>
      <c r="B35" s="65">
        <f>'e okul Bilg Yapıştır'!A31</f>
        <v>30</v>
      </c>
      <c r="C35" s="64">
        <f>'e okul Bilg Yapıştır'!B31</f>
        <v>0</v>
      </c>
      <c r="D35" s="63">
        <f t="shared" si="0"/>
        <v>0</v>
      </c>
      <c r="E35" s="63">
        <f t="shared" si="1"/>
        <v>0</v>
      </c>
      <c r="F35" s="63">
        <f t="shared" si="2"/>
        <v>0</v>
      </c>
      <c r="G35" s="63">
        <f t="shared" si="3"/>
        <v>0</v>
      </c>
      <c r="H35" s="63">
        <f t="shared" si="4"/>
        <v>0</v>
      </c>
      <c r="I35" s="63">
        <f t="shared" si="5"/>
        <v>0</v>
      </c>
      <c r="J35" s="63">
        <f t="shared" si="6"/>
        <v>0</v>
      </c>
      <c r="K35" s="63">
        <f t="shared" si="7"/>
        <v>0</v>
      </c>
      <c r="L35" s="63">
        <f t="shared" si="8"/>
        <v>0</v>
      </c>
      <c r="M35" s="63">
        <f t="shared" si="9"/>
        <v>0</v>
      </c>
      <c r="N35" s="70">
        <f>'e okul Bilg Yapıştır'!I31</f>
        <v>0</v>
      </c>
      <c r="O35" s="7"/>
    </row>
    <row r="36" spans="1:28">
      <c r="A36" s="66">
        <v>31</v>
      </c>
      <c r="B36" s="65">
        <f>'e okul Bilg Yapıştır'!A32</f>
        <v>31</v>
      </c>
      <c r="C36" s="64">
        <f>'e okul Bilg Yapıştır'!B32</f>
        <v>0</v>
      </c>
      <c r="D36" s="63">
        <f t="shared" si="0"/>
        <v>0</v>
      </c>
      <c r="E36" s="63">
        <f t="shared" si="1"/>
        <v>0</v>
      </c>
      <c r="F36" s="63">
        <f t="shared" si="2"/>
        <v>0</v>
      </c>
      <c r="G36" s="63">
        <f t="shared" si="3"/>
        <v>0</v>
      </c>
      <c r="H36" s="63">
        <f t="shared" si="4"/>
        <v>0</v>
      </c>
      <c r="I36" s="63">
        <f t="shared" si="5"/>
        <v>0</v>
      </c>
      <c r="J36" s="63">
        <f t="shared" si="6"/>
        <v>0</v>
      </c>
      <c r="K36" s="63">
        <f t="shared" si="7"/>
        <v>0</v>
      </c>
      <c r="L36" s="63">
        <f t="shared" si="8"/>
        <v>0</v>
      </c>
      <c r="M36" s="63">
        <f t="shared" si="9"/>
        <v>0</v>
      </c>
      <c r="N36" s="70">
        <f>'e okul Bilg Yapıştır'!I32</f>
        <v>0</v>
      </c>
      <c r="O36" s="7"/>
    </row>
    <row r="37" spans="1:28">
      <c r="A37" s="66">
        <v>32</v>
      </c>
      <c r="B37" s="65">
        <f>'e okul Bilg Yapıştır'!A33</f>
        <v>32</v>
      </c>
      <c r="C37" s="64">
        <f>'e okul Bilg Yapıştır'!B33</f>
        <v>0</v>
      </c>
      <c r="D37" s="63">
        <f t="shared" si="0"/>
        <v>0</v>
      </c>
      <c r="E37" s="63">
        <f t="shared" si="1"/>
        <v>0</v>
      </c>
      <c r="F37" s="63">
        <f t="shared" si="2"/>
        <v>0</v>
      </c>
      <c r="G37" s="63">
        <f t="shared" si="3"/>
        <v>0</v>
      </c>
      <c r="H37" s="63">
        <f t="shared" si="4"/>
        <v>0</v>
      </c>
      <c r="I37" s="63">
        <f t="shared" si="5"/>
        <v>0</v>
      </c>
      <c r="J37" s="63">
        <f t="shared" si="6"/>
        <v>0</v>
      </c>
      <c r="K37" s="63">
        <f t="shared" si="7"/>
        <v>0</v>
      </c>
      <c r="L37" s="63">
        <f t="shared" si="8"/>
        <v>0</v>
      </c>
      <c r="M37" s="63">
        <f t="shared" si="9"/>
        <v>0</v>
      </c>
      <c r="N37" s="70">
        <f>'e okul Bilg Yapıştır'!I33</f>
        <v>0</v>
      </c>
      <c r="O37" s="7"/>
    </row>
    <row r="38" spans="1:28">
      <c r="A38" s="66">
        <v>33</v>
      </c>
      <c r="B38" s="65">
        <f>'e okul Bilg Yapıştır'!A34</f>
        <v>33</v>
      </c>
      <c r="C38" s="64">
        <f>'e okul Bilg Yapıştır'!B34</f>
        <v>0</v>
      </c>
      <c r="D38" s="63">
        <f t="shared" si="0"/>
        <v>0</v>
      </c>
      <c r="E38" s="63">
        <f t="shared" si="1"/>
        <v>0</v>
      </c>
      <c r="F38" s="63">
        <f t="shared" si="2"/>
        <v>0</v>
      </c>
      <c r="G38" s="63">
        <f t="shared" si="3"/>
        <v>0</v>
      </c>
      <c r="H38" s="63">
        <f t="shared" si="4"/>
        <v>0</v>
      </c>
      <c r="I38" s="63">
        <f t="shared" si="5"/>
        <v>0</v>
      </c>
      <c r="J38" s="63">
        <f t="shared" si="6"/>
        <v>0</v>
      </c>
      <c r="K38" s="63">
        <f t="shared" si="7"/>
        <v>0</v>
      </c>
      <c r="L38" s="63">
        <f t="shared" si="8"/>
        <v>0</v>
      </c>
      <c r="M38" s="63">
        <f t="shared" si="9"/>
        <v>0</v>
      </c>
      <c r="N38" s="70">
        <f>'e okul Bilg Yapıştır'!I34</f>
        <v>0</v>
      </c>
      <c r="O38" s="7"/>
    </row>
    <row r="39" spans="1:28">
      <c r="A39" s="66">
        <v>34</v>
      </c>
      <c r="B39" s="65">
        <f>'e okul Bilg Yapıştır'!A35</f>
        <v>34</v>
      </c>
      <c r="C39" s="64">
        <f>'e okul Bilg Yapıştır'!B35</f>
        <v>0</v>
      </c>
      <c r="D39" s="63">
        <f t="shared" si="0"/>
        <v>0</v>
      </c>
      <c r="E39" s="63">
        <f t="shared" si="1"/>
        <v>0</v>
      </c>
      <c r="F39" s="63">
        <f t="shared" si="2"/>
        <v>0</v>
      </c>
      <c r="G39" s="63">
        <f t="shared" si="3"/>
        <v>0</v>
      </c>
      <c r="H39" s="63">
        <f t="shared" si="4"/>
        <v>0</v>
      </c>
      <c r="I39" s="63">
        <f t="shared" si="5"/>
        <v>0</v>
      </c>
      <c r="J39" s="63">
        <f t="shared" si="6"/>
        <v>0</v>
      </c>
      <c r="K39" s="63">
        <f t="shared" si="7"/>
        <v>0</v>
      </c>
      <c r="L39" s="63">
        <f t="shared" si="8"/>
        <v>0</v>
      </c>
      <c r="M39" s="63">
        <f t="shared" si="9"/>
        <v>0</v>
      </c>
      <c r="N39" s="70">
        <f>'e okul Bilg Yapıştır'!I35</f>
        <v>0</v>
      </c>
      <c r="O39" s="7"/>
    </row>
    <row r="40" spans="1:28">
      <c r="A40" s="66">
        <v>35</v>
      </c>
      <c r="B40" s="65">
        <f>'e okul Bilg Yapıştır'!A36</f>
        <v>35</v>
      </c>
      <c r="C40" s="64">
        <f>'e okul Bilg Yapıştır'!B36</f>
        <v>0</v>
      </c>
      <c r="D40" s="63">
        <f t="shared" si="0"/>
        <v>0</v>
      </c>
      <c r="E40" s="63">
        <f t="shared" si="1"/>
        <v>0</v>
      </c>
      <c r="F40" s="63">
        <f t="shared" si="2"/>
        <v>0</v>
      </c>
      <c r="G40" s="63">
        <f t="shared" si="3"/>
        <v>0</v>
      </c>
      <c r="H40" s="63">
        <f t="shared" si="4"/>
        <v>0</v>
      </c>
      <c r="I40" s="63">
        <f t="shared" si="5"/>
        <v>0</v>
      </c>
      <c r="J40" s="63">
        <f t="shared" si="6"/>
        <v>0</v>
      </c>
      <c r="K40" s="63">
        <f t="shared" si="7"/>
        <v>0</v>
      </c>
      <c r="L40" s="63">
        <f t="shared" si="8"/>
        <v>0</v>
      </c>
      <c r="M40" s="63">
        <f t="shared" si="9"/>
        <v>0</v>
      </c>
      <c r="N40" s="70">
        <f>'e okul Bilg Yapıştır'!I36</f>
        <v>0</v>
      </c>
      <c r="O40" s="7"/>
    </row>
    <row r="41" spans="1:28">
      <c r="A41" s="66">
        <v>36</v>
      </c>
      <c r="B41" s="65">
        <f>'e okul Bilg Yapıştır'!A37</f>
        <v>36</v>
      </c>
      <c r="C41" s="64">
        <f>'e okul Bilg Yapıştır'!B37</f>
        <v>0</v>
      </c>
      <c r="D41" s="63">
        <f t="shared" si="0"/>
        <v>0</v>
      </c>
      <c r="E41" s="63">
        <f t="shared" si="1"/>
        <v>0</v>
      </c>
      <c r="F41" s="63">
        <f t="shared" si="2"/>
        <v>0</v>
      </c>
      <c r="G41" s="63">
        <f t="shared" si="3"/>
        <v>0</v>
      </c>
      <c r="H41" s="63">
        <f t="shared" si="4"/>
        <v>0</v>
      </c>
      <c r="I41" s="63">
        <f t="shared" si="5"/>
        <v>0</v>
      </c>
      <c r="J41" s="63">
        <f t="shared" si="6"/>
        <v>0</v>
      </c>
      <c r="K41" s="63">
        <f t="shared" si="7"/>
        <v>0</v>
      </c>
      <c r="L41" s="63">
        <f t="shared" si="8"/>
        <v>0</v>
      </c>
      <c r="M41" s="63">
        <f t="shared" si="9"/>
        <v>0</v>
      </c>
      <c r="N41" s="70">
        <f>'e okul Bilg Yapıştır'!I37</f>
        <v>0</v>
      </c>
      <c r="O41" s="7"/>
    </row>
    <row r="42" spans="1:28">
      <c r="A42" s="66">
        <v>37</v>
      </c>
      <c r="B42" s="65">
        <f>'e okul Bilg Yapıştır'!A38</f>
        <v>37</v>
      </c>
      <c r="C42" s="64">
        <f>'e okul Bilg Yapıştır'!B38</f>
        <v>0</v>
      </c>
      <c r="D42" s="63">
        <f t="shared" si="0"/>
        <v>0</v>
      </c>
      <c r="E42" s="63">
        <f t="shared" si="1"/>
        <v>0</v>
      </c>
      <c r="F42" s="63">
        <f t="shared" si="2"/>
        <v>0</v>
      </c>
      <c r="G42" s="63">
        <f t="shared" si="3"/>
        <v>0</v>
      </c>
      <c r="H42" s="63">
        <f t="shared" si="4"/>
        <v>0</v>
      </c>
      <c r="I42" s="63">
        <f t="shared" si="5"/>
        <v>0</v>
      </c>
      <c r="J42" s="63">
        <f t="shared" si="6"/>
        <v>0</v>
      </c>
      <c r="K42" s="63">
        <f t="shared" si="7"/>
        <v>0</v>
      </c>
      <c r="L42" s="63">
        <f t="shared" si="8"/>
        <v>0</v>
      </c>
      <c r="M42" s="63">
        <f t="shared" si="9"/>
        <v>0</v>
      </c>
      <c r="N42" s="70">
        <f>'e okul Bilg Yapıştır'!I38</f>
        <v>0</v>
      </c>
      <c r="O42" s="7"/>
    </row>
    <row r="43" spans="1:28">
      <c r="A43" s="66">
        <v>38</v>
      </c>
      <c r="B43" s="65">
        <f>'e okul Bilg Yapıştır'!A39</f>
        <v>38</v>
      </c>
      <c r="C43" s="64">
        <f>'e okul Bilg Yapıştır'!B39</f>
        <v>0</v>
      </c>
      <c r="D43" s="63">
        <f t="shared" si="0"/>
        <v>0</v>
      </c>
      <c r="E43" s="63">
        <f t="shared" si="1"/>
        <v>0</v>
      </c>
      <c r="F43" s="63">
        <f t="shared" si="2"/>
        <v>0</v>
      </c>
      <c r="G43" s="63">
        <f t="shared" si="3"/>
        <v>0</v>
      </c>
      <c r="H43" s="63">
        <f t="shared" si="4"/>
        <v>0</v>
      </c>
      <c r="I43" s="63">
        <f t="shared" si="5"/>
        <v>0</v>
      </c>
      <c r="J43" s="63">
        <f t="shared" si="6"/>
        <v>0</v>
      </c>
      <c r="K43" s="63">
        <f t="shared" si="7"/>
        <v>0</v>
      </c>
      <c r="L43" s="63">
        <f t="shared" si="8"/>
        <v>0</v>
      </c>
      <c r="M43" s="63">
        <f t="shared" si="9"/>
        <v>0</v>
      </c>
      <c r="N43" s="70">
        <f>'e okul Bilg Yapıştır'!I39</f>
        <v>0</v>
      </c>
      <c r="O43" s="7"/>
    </row>
    <row r="44" spans="1:28">
      <c r="A44" s="66">
        <v>39</v>
      </c>
      <c r="B44" s="65">
        <f>'e okul Bilg Yapıştır'!A40</f>
        <v>39</v>
      </c>
      <c r="C44" s="64">
        <f>'e okul Bilg Yapıştır'!B40</f>
        <v>0</v>
      </c>
      <c r="D44" s="63">
        <f t="shared" si="0"/>
        <v>0</v>
      </c>
      <c r="E44" s="63">
        <f t="shared" si="1"/>
        <v>0</v>
      </c>
      <c r="F44" s="63">
        <f t="shared" si="2"/>
        <v>0</v>
      </c>
      <c r="G44" s="63">
        <f t="shared" si="3"/>
        <v>0</v>
      </c>
      <c r="H44" s="63">
        <f t="shared" si="4"/>
        <v>0</v>
      </c>
      <c r="I44" s="63">
        <f t="shared" si="5"/>
        <v>0</v>
      </c>
      <c r="J44" s="63">
        <f t="shared" si="6"/>
        <v>0</v>
      </c>
      <c r="K44" s="63">
        <f t="shared" si="7"/>
        <v>0</v>
      </c>
      <c r="L44" s="63">
        <f t="shared" si="8"/>
        <v>0</v>
      </c>
      <c r="M44" s="63">
        <f t="shared" si="9"/>
        <v>0</v>
      </c>
      <c r="N44" s="70">
        <f>'e okul Bilg Yapıştır'!I40</f>
        <v>0</v>
      </c>
      <c r="O44" s="7"/>
    </row>
    <row r="45" spans="1:28">
      <c r="A45" s="66">
        <v>40</v>
      </c>
      <c r="B45" s="65">
        <f>'e okul Bilg Yapıştır'!A41</f>
        <v>40</v>
      </c>
      <c r="C45" s="64">
        <f>'e okul Bilg Yapıştır'!B41</f>
        <v>0</v>
      </c>
      <c r="D45" s="63">
        <f t="shared" si="0"/>
        <v>0</v>
      </c>
      <c r="E45" s="63">
        <f t="shared" si="1"/>
        <v>0</v>
      </c>
      <c r="F45" s="63">
        <f t="shared" si="2"/>
        <v>0</v>
      </c>
      <c r="G45" s="63">
        <f t="shared" si="3"/>
        <v>0</v>
      </c>
      <c r="H45" s="63">
        <f t="shared" si="4"/>
        <v>0</v>
      </c>
      <c r="I45" s="63">
        <f t="shared" si="5"/>
        <v>0</v>
      </c>
      <c r="J45" s="63">
        <f t="shared" si="6"/>
        <v>0</v>
      </c>
      <c r="K45" s="63">
        <f t="shared" si="7"/>
        <v>0</v>
      </c>
      <c r="L45" s="63">
        <f t="shared" si="8"/>
        <v>0</v>
      </c>
      <c r="M45" s="63">
        <f t="shared" si="9"/>
        <v>0</v>
      </c>
      <c r="N45" s="70">
        <f>'e okul Bilg Yapıştır'!I41</f>
        <v>0</v>
      </c>
      <c r="O45" s="7"/>
    </row>
    <row r="46" spans="1:28">
      <c r="C46" s="59"/>
      <c r="D46" s="59"/>
      <c r="E46" s="59"/>
      <c r="F46" s="59"/>
      <c r="G46" s="59"/>
      <c r="H46" s="59"/>
      <c r="I46" s="59"/>
      <c r="J46" s="59"/>
      <c r="K46" s="59"/>
      <c r="L46" s="59"/>
      <c r="M46" s="59"/>
      <c r="N46" s="62"/>
    </row>
    <row r="47" spans="1:28" ht="33.75" customHeight="1">
      <c r="A47" s="59"/>
      <c r="B47" s="59"/>
      <c r="C47" s="59"/>
      <c r="D47" s="59"/>
      <c r="E47" s="59"/>
      <c r="F47" s="59"/>
      <c r="G47" s="59"/>
      <c r="H47" s="59"/>
      <c r="I47" s="59"/>
      <c r="J47" s="59"/>
      <c r="K47" s="60"/>
      <c r="L47" s="60"/>
      <c r="M47" s="60"/>
      <c r="N47" s="57"/>
      <c r="O47" s="56"/>
      <c r="P47" s="52"/>
      <c r="Q47" s="52"/>
      <c r="R47" s="52"/>
      <c r="S47" s="52"/>
      <c r="T47" s="52"/>
      <c r="U47" s="52"/>
      <c r="V47" s="52"/>
      <c r="W47" s="52"/>
      <c r="X47" s="52"/>
      <c r="Y47" s="52"/>
      <c r="Z47" s="52"/>
      <c r="AA47" s="52"/>
      <c r="AB47" s="52"/>
    </row>
    <row r="48" spans="1:28">
      <c r="A48" s="59"/>
      <c r="B48" s="61"/>
      <c r="K48" s="55"/>
      <c r="L48" s="52"/>
      <c r="M48" s="60" t="str">
        <f>'e okul Bilg Yapıştır'!S7</f>
        <v>Mustafa ERGÜL</v>
      </c>
      <c r="N48" s="57"/>
      <c r="O48" s="56"/>
      <c r="P48" s="52"/>
      <c r="Q48" s="52"/>
      <c r="R48" s="52"/>
      <c r="S48" s="52"/>
      <c r="T48" s="52"/>
      <c r="U48" s="52"/>
      <c r="V48" s="52"/>
      <c r="W48" s="52"/>
      <c r="X48" s="52"/>
      <c r="Y48" s="52"/>
      <c r="Z48" s="52"/>
      <c r="AA48" s="52"/>
      <c r="AB48" s="52"/>
    </row>
    <row r="49" spans="1:28">
      <c r="A49" s="59"/>
      <c r="B49" s="59"/>
      <c r="C49" s="59"/>
      <c r="D49" s="59"/>
      <c r="E49" s="59"/>
      <c r="F49" s="59"/>
      <c r="G49" s="59"/>
      <c r="H49" s="59"/>
      <c r="I49" s="59"/>
      <c r="J49" s="59"/>
      <c r="K49" s="55"/>
      <c r="L49" s="52"/>
      <c r="M49" s="58" t="str">
        <f>'e okul Bilg Yapıştır'!S8</f>
        <v>Beden Eğitimi Öğretmeni</v>
      </c>
      <c r="N49" s="57"/>
      <c r="O49" s="56"/>
      <c r="P49" s="52"/>
      <c r="Q49" s="52"/>
      <c r="R49" s="52"/>
      <c r="S49" s="52"/>
      <c r="T49" s="52"/>
      <c r="U49" s="52"/>
      <c r="V49" s="52"/>
      <c r="W49" s="52"/>
      <c r="X49" s="52"/>
      <c r="Y49" s="52"/>
      <c r="Z49" s="52"/>
      <c r="AA49" s="52"/>
      <c r="AB49" s="52"/>
    </row>
    <row r="50" spans="1:28">
      <c r="A50" s="6"/>
      <c r="B50" s="6"/>
      <c r="K50" s="55"/>
      <c r="L50" s="55"/>
      <c r="M50" s="55"/>
      <c r="N50" s="54"/>
      <c r="O50" s="53"/>
      <c r="P50" s="52"/>
      <c r="Q50" s="52"/>
      <c r="R50" s="52"/>
      <c r="S50" s="52"/>
      <c r="T50" s="52"/>
      <c r="U50" s="52"/>
      <c r="V50" s="52"/>
      <c r="W50" s="52"/>
      <c r="X50" s="52"/>
      <c r="Y50" s="52"/>
      <c r="Z50" s="52"/>
      <c r="AA50" s="52"/>
      <c r="AB50" s="52"/>
    </row>
  </sheetData>
  <sheetProtection password="EB51" sheet="1" objects="1" scenarios="1"/>
  <mergeCells count="6">
    <mergeCell ref="A4:N4"/>
    <mergeCell ref="A1:N1"/>
    <mergeCell ref="A2:N2"/>
    <mergeCell ref="A3:E3"/>
    <mergeCell ref="F3:G3"/>
    <mergeCell ref="H3:N3"/>
  </mergeCells>
  <pageMargins left="0.48" right="0.23622047244094491" top="0.36" bottom="0.13" header="7.0000000000000007E-2" footer="0.08"/>
  <pageSetup paperSize="9" scale="84" orientation="portrait" r:id="rId1"/>
  <drawing r:id="rId2"/>
</worksheet>
</file>

<file path=xl/worksheets/sheet11.xml><?xml version="1.0" encoding="utf-8"?>
<worksheet xmlns="http://schemas.openxmlformats.org/spreadsheetml/2006/main" xmlns:r="http://schemas.openxmlformats.org/officeDocument/2006/relationships">
  <sheetPr>
    <tabColor indexed="39"/>
  </sheetPr>
  <dimension ref="A1:K16"/>
  <sheetViews>
    <sheetView workbookViewId="0">
      <selection activeCell="A56" sqref="A56"/>
    </sheetView>
  </sheetViews>
  <sheetFormatPr defaultColWidth="9.1796875" defaultRowHeight="14.5"/>
  <cols>
    <col min="1" max="1" width="12.81640625" style="1" customWidth="1"/>
    <col min="2" max="4" width="8.7265625" style="1" customWidth="1"/>
    <col min="5" max="5" width="3.81640625" style="1" customWidth="1"/>
    <col min="6" max="6" width="9.1796875" style="1"/>
    <col min="7" max="8" width="8.7265625" style="1" customWidth="1"/>
    <col min="9" max="9" width="9.54296875" style="1" customWidth="1"/>
    <col min="10" max="10" width="12.1796875" style="1" customWidth="1"/>
    <col min="11" max="16384" width="9.1796875" style="1"/>
  </cols>
  <sheetData>
    <row r="1" spans="1:11">
      <c r="A1" s="207" t="str">
        <f>'e okul Bilg Yapıştır'!S25</f>
        <v xml:space="preserve">2 0 2 0 - 2 0 2 1   E Ğ İ T İ M   Ö Ğ R E T İ M   Y I L I </v>
      </c>
      <c r="B1" s="207"/>
      <c r="C1" s="207"/>
      <c r="D1" s="207"/>
      <c r="E1" s="207"/>
      <c r="F1" s="207"/>
      <c r="G1" s="207"/>
      <c r="H1" s="207"/>
      <c r="I1" s="207"/>
      <c r="J1" s="207"/>
    </row>
    <row r="2" spans="1:11">
      <c r="A2" s="207" t="str">
        <f>'e okul Bilg Yapıştır'!S10</f>
        <v xml:space="preserve">İ S T İ K L A L   O R T A O K U L U  
</v>
      </c>
      <c r="B2" s="207"/>
      <c r="C2" s="207"/>
      <c r="D2" s="207"/>
      <c r="E2" s="207"/>
      <c r="F2" s="207"/>
      <c r="G2" s="207"/>
      <c r="H2" s="207"/>
      <c r="I2" s="207"/>
      <c r="J2" s="207"/>
    </row>
    <row r="3" spans="1:11" s="94" customFormat="1" ht="21" customHeight="1">
      <c r="A3" s="95" t="str">
        <f>'e okul Bilg Yapıştır'!S21</f>
        <v>B E D E N   E Ğ İ T İ M İ   D E R S İ</v>
      </c>
      <c r="B3" s="95"/>
      <c r="E3" s="95"/>
      <c r="F3" s="95"/>
      <c r="G3" s="95"/>
      <c r="H3" s="95"/>
      <c r="I3" s="95"/>
      <c r="J3" s="95" t="str">
        <f>'e okul Bilg Yapıştır'!S23</f>
        <v xml:space="preserve">I . D Ö N E M </v>
      </c>
      <c r="K3" s="95"/>
    </row>
    <row r="4" spans="1:11" ht="27.75" customHeight="1">
      <c r="A4" s="205" t="str">
        <f>'e okul Bilg Yapıştır'!S18</f>
        <v>6  B    S I N I F I</v>
      </c>
      <c r="B4" s="104" t="str">
        <f>'e okul Bilg Yapıştır'!AA2</f>
        <v>1.Sınav</v>
      </c>
      <c r="C4" s="104" t="str">
        <f>'e okul Bilg Yapıştır'!AB2</f>
        <v>2.Sınav</v>
      </c>
      <c r="D4" s="104" t="str">
        <f>'e okul Bilg Yapıştır'!AC2</f>
        <v>1.Proje</v>
      </c>
      <c r="E4" s="104"/>
      <c r="F4" s="105" t="str">
        <f>'e okul Bilg Yapıştır'!AE2</f>
        <v>1.Ders Et.Kat.</v>
      </c>
      <c r="G4" s="105" t="str">
        <f>'e okul Bilg Yapıştır'!AF2</f>
        <v>2.Ders Et.Kat.</v>
      </c>
      <c r="H4" s="105" t="str">
        <f>'e okul Bilg Yapıştır'!AG2</f>
        <v>3.Ders Et.Kat.</v>
      </c>
      <c r="I4" s="105" t="str">
        <f>'e okul Bilg Yapıştır'!AH2</f>
        <v>Proje-Ders Etk. Ort.</v>
      </c>
      <c r="J4" s="104" t="str">
        <f>'e okul Bilg Yapıştır'!AI2</f>
        <v>Puanı</v>
      </c>
      <c r="K4" s="93"/>
    </row>
    <row r="5" spans="1:11">
      <c r="A5" s="206"/>
      <c r="B5" s="103">
        <f>'e okul Bilg Yapıştır'!AA3</f>
        <v>84.178571428571431</v>
      </c>
      <c r="C5" s="103">
        <f>'e okul Bilg Yapıştır'!AB3</f>
        <v>86.392857142857139</v>
      </c>
      <c r="D5" s="103" t="e">
        <f>'e okul Bilg Yapıştır'!AC3</f>
        <v>#DIV/0!</v>
      </c>
      <c r="E5" s="103"/>
      <c r="F5" s="103">
        <f>'e okul Bilg Yapıştır'!AE3</f>
        <v>90.892857142857139</v>
      </c>
      <c r="G5" s="103">
        <f>'e okul Bilg Yapıştır'!AF3</f>
        <v>93.035714285714292</v>
      </c>
      <c r="H5" s="103">
        <f>'e okul Bilg Yapıştır'!AG3</f>
        <v>93.928571428571431</v>
      </c>
      <c r="I5" s="103">
        <f>'e okul Bilg Yapıştır'!AH3</f>
        <v>92.619035714285687</v>
      </c>
      <c r="J5" s="103">
        <f>'e okul Bilg Yapıştır'!AI3</f>
        <v>87.730153571428573</v>
      </c>
      <c r="K5" s="93"/>
    </row>
    <row r="6" spans="1:11" ht="23.25" customHeight="1">
      <c r="A6" s="102" t="str">
        <f>'e okul Bilg Yapıştır'!Z5</f>
        <v>Puan Aralıkları</v>
      </c>
      <c r="B6" s="102"/>
      <c r="C6" s="102"/>
      <c r="D6" s="102"/>
      <c r="E6" s="102"/>
      <c r="F6" s="102"/>
      <c r="G6" s="102"/>
      <c r="H6" s="102"/>
      <c r="I6" s="102"/>
      <c r="J6" s="102"/>
      <c r="K6" s="93"/>
    </row>
    <row r="7" spans="1:11">
      <c r="A7" s="101" t="str">
        <f>'e okul Bilg Yapıştır'!Z6</f>
        <v>0-44</v>
      </c>
      <c r="B7" s="101">
        <f>'e okul Bilg Yapıştır'!AA6</f>
        <v>0</v>
      </c>
      <c r="C7" s="101">
        <f>'e okul Bilg Yapıştır'!AB6</f>
        <v>1</v>
      </c>
      <c r="D7" s="101">
        <f>'e okul Bilg Yapıştır'!AC6</f>
        <v>0</v>
      </c>
      <c r="E7" s="101"/>
      <c r="F7" s="101">
        <f>'e okul Bilg Yapıştır'!AE6</f>
        <v>0</v>
      </c>
      <c r="G7" s="101">
        <f>'e okul Bilg Yapıştır'!AF6</f>
        <v>0</v>
      </c>
      <c r="H7" s="101">
        <f>'e okul Bilg Yapıştır'!AG6</f>
        <v>0</v>
      </c>
      <c r="I7" s="101">
        <f>'e okul Bilg Yapıştır'!AH6</f>
        <v>0</v>
      </c>
      <c r="J7" s="101">
        <f>'e okul Bilg Yapıştır'!AI6</f>
        <v>0</v>
      </c>
      <c r="K7" s="93"/>
    </row>
    <row r="8" spans="1:11">
      <c r="A8" s="101" t="str">
        <f>'e okul Bilg Yapıştır'!Z7</f>
        <v>45-54</v>
      </c>
      <c r="B8" s="101">
        <f>'e okul Bilg Yapıştır'!AA7</f>
        <v>1</v>
      </c>
      <c r="C8" s="101">
        <f>'e okul Bilg Yapıştır'!AB7</f>
        <v>1</v>
      </c>
      <c r="D8" s="101">
        <f>'e okul Bilg Yapıştır'!AC7</f>
        <v>0</v>
      </c>
      <c r="E8" s="101"/>
      <c r="F8" s="101">
        <f>'e okul Bilg Yapıştır'!AE7</f>
        <v>0</v>
      </c>
      <c r="G8" s="101">
        <f>'e okul Bilg Yapıştır'!AF7</f>
        <v>0</v>
      </c>
      <c r="H8" s="101">
        <f>'e okul Bilg Yapıştır'!AG7</f>
        <v>0</v>
      </c>
      <c r="I8" s="101">
        <f>'e okul Bilg Yapıştır'!AH7</f>
        <v>0</v>
      </c>
      <c r="J8" s="101">
        <f>'e okul Bilg Yapıştır'!AI7</f>
        <v>1</v>
      </c>
      <c r="K8" s="93"/>
    </row>
    <row r="9" spans="1:11">
      <c r="A9" s="101" t="str">
        <f>'e okul Bilg Yapıştır'!Z8</f>
        <v>55-69</v>
      </c>
      <c r="B9" s="101">
        <f>'e okul Bilg Yapıştır'!AA8</f>
        <v>5</v>
      </c>
      <c r="C9" s="101">
        <f>'e okul Bilg Yapıştır'!AB8</f>
        <v>1</v>
      </c>
      <c r="D9" s="101">
        <f>'e okul Bilg Yapıştır'!AC8</f>
        <v>0</v>
      </c>
      <c r="E9" s="101"/>
      <c r="F9" s="101">
        <f>'e okul Bilg Yapıştır'!AE8</f>
        <v>2</v>
      </c>
      <c r="G9" s="101">
        <f>'e okul Bilg Yapıştır'!AF8</f>
        <v>2</v>
      </c>
      <c r="H9" s="101">
        <f>'e okul Bilg Yapıştır'!AG8</f>
        <v>1</v>
      </c>
      <c r="I9" s="101">
        <f>'e okul Bilg Yapıştır'!AH8</f>
        <v>2</v>
      </c>
      <c r="J9" s="101">
        <f>'e okul Bilg Yapıştır'!AI8</f>
        <v>4</v>
      </c>
      <c r="K9" s="93"/>
    </row>
    <row r="10" spans="1:11">
      <c r="A10" s="101" t="str">
        <f>'e okul Bilg Yapıştır'!Z9</f>
        <v>70-84</v>
      </c>
      <c r="B10" s="101">
        <f>'e okul Bilg Yapıştır'!AA9</f>
        <v>3</v>
      </c>
      <c r="C10" s="101">
        <f>'e okul Bilg Yapıştır'!AB9</f>
        <v>5</v>
      </c>
      <c r="D10" s="101">
        <f>'e okul Bilg Yapıştır'!AC9</f>
        <v>0</v>
      </c>
      <c r="E10" s="101"/>
      <c r="F10" s="101">
        <f>'e okul Bilg Yapıştır'!AE9</f>
        <v>4</v>
      </c>
      <c r="G10" s="101">
        <f>'e okul Bilg Yapıştır'!AF9</f>
        <v>3</v>
      </c>
      <c r="H10" s="101">
        <f>'e okul Bilg Yapıştır'!AG9</f>
        <v>3</v>
      </c>
      <c r="I10" s="101">
        <f>'e okul Bilg Yapıştır'!AH9</f>
        <v>3</v>
      </c>
      <c r="J10" s="101">
        <f>'e okul Bilg Yapıştır'!AI9</f>
        <v>4</v>
      </c>
      <c r="K10" s="93"/>
    </row>
    <row r="11" spans="1:11">
      <c r="A11" s="101" t="str">
        <f>'e okul Bilg Yapıştır'!Z10</f>
        <v>85-100</v>
      </c>
      <c r="B11" s="101">
        <f>'e okul Bilg Yapıştır'!AA10</f>
        <v>19</v>
      </c>
      <c r="C11" s="101">
        <f>'e okul Bilg Yapıştır'!AB10</f>
        <v>20</v>
      </c>
      <c r="D11" s="101">
        <f>'e okul Bilg Yapıştır'!AC10</f>
        <v>0</v>
      </c>
      <c r="E11" s="101"/>
      <c r="F11" s="101">
        <f>'e okul Bilg Yapıştır'!AE10</f>
        <v>22</v>
      </c>
      <c r="G11" s="101">
        <f>'e okul Bilg Yapıştır'!AF10</f>
        <v>23</v>
      </c>
      <c r="H11" s="101">
        <f>'e okul Bilg Yapıştır'!AG10</f>
        <v>24</v>
      </c>
      <c r="I11" s="101">
        <f>'e okul Bilg Yapıştır'!AH10</f>
        <v>23</v>
      </c>
      <c r="J11" s="101">
        <f>'e okul Bilg Yapıştır'!AI10</f>
        <v>19</v>
      </c>
      <c r="K11" s="93"/>
    </row>
    <row r="12" spans="1:11" s="15" customFormat="1" ht="8.25" customHeight="1">
      <c r="A12" s="100"/>
      <c r="B12" s="100"/>
      <c r="C12" s="100"/>
      <c r="D12" s="100"/>
      <c r="E12" s="100"/>
      <c r="F12" s="100"/>
      <c r="G12" s="100"/>
      <c r="H12" s="100"/>
      <c r="I12" s="100"/>
      <c r="J12" s="100"/>
      <c r="K12" s="99"/>
    </row>
    <row r="13" spans="1:11">
      <c r="A13" s="101" t="str">
        <f>'e okul Bilg Yapıştır'!Z12</f>
        <v>Toplam</v>
      </c>
      <c r="B13" s="101">
        <f>'e okul Bilg Yapıştır'!AA12</f>
        <v>28</v>
      </c>
      <c r="C13" s="101">
        <f>'e okul Bilg Yapıştır'!AB12</f>
        <v>28</v>
      </c>
      <c r="D13" s="101">
        <f>'e okul Bilg Yapıştır'!AC12</f>
        <v>0</v>
      </c>
      <c r="E13" s="101"/>
      <c r="F13" s="101">
        <f>'e okul Bilg Yapıştır'!AE12</f>
        <v>28</v>
      </c>
      <c r="G13" s="101">
        <f>'e okul Bilg Yapıştır'!AF12</f>
        <v>28</v>
      </c>
      <c r="H13" s="101">
        <f>'e okul Bilg Yapıştır'!AG12</f>
        <v>28</v>
      </c>
      <c r="I13" s="101">
        <f>'e okul Bilg Yapıştır'!AH12</f>
        <v>28</v>
      </c>
      <c r="J13" s="101">
        <f>'e okul Bilg Yapıştır'!AI12</f>
        <v>28</v>
      </c>
      <c r="K13" s="93"/>
    </row>
    <row r="14" spans="1:11" s="15" customFormat="1" ht="10.5" customHeight="1">
      <c r="A14" s="100"/>
      <c r="B14" s="100"/>
      <c r="C14" s="100"/>
      <c r="D14" s="100"/>
      <c r="E14" s="100"/>
      <c r="F14" s="100"/>
      <c r="G14" s="100"/>
      <c r="H14" s="100"/>
      <c r="I14" s="100"/>
      <c r="J14" s="100"/>
      <c r="K14" s="99"/>
    </row>
    <row r="15" spans="1:11" s="94" customFormat="1" ht="25.5" customHeight="1">
      <c r="A15" s="98" t="s">
        <v>59</v>
      </c>
      <c r="B15" s="96">
        <f>'e okul Bilg Yapıştır'!AA14</f>
        <v>100</v>
      </c>
      <c r="C15" s="96">
        <f>'e okul Bilg Yapıştır'!AB14</f>
        <v>96</v>
      </c>
      <c r="D15" s="96" t="e">
        <f>'e okul Bilg Yapıştır'!AC14</f>
        <v>#DIV/0!</v>
      </c>
      <c r="E15" s="97"/>
      <c r="F15" s="96">
        <f>'e okul Bilg Yapıştır'!AE14</f>
        <v>100</v>
      </c>
      <c r="G15" s="96">
        <f>'e okul Bilg Yapıştır'!AF14</f>
        <v>100</v>
      </c>
      <c r="H15" s="96">
        <f>'e okul Bilg Yapıştır'!AG14</f>
        <v>100</v>
      </c>
      <c r="I15" s="96">
        <f>'e okul Bilg Yapıştır'!AH14</f>
        <v>100</v>
      </c>
      <c r="J15" s="96">
        <f>'e okul Bilg Yapıştır'!AI14</f>
        <v>100</v>
      </c>
      <c r="K15" s="95"/>
    </row>
    <row r="16" spans="1:11">
      <c r="A16" s="93"/>
    </row>
  </sheetData>
  <sheetProtection password="EB51" sheet="1" objects="1" scenarios="1"/>
  <mergeCells count="3">
    <mergeCell ref="A4:A5"/>
    <mergeCell ref="A1:J1"/>
    <mergeCell ref="A2:J2"/>
  </mergeCells>
  <pageMargins left="0.17" right="0.21" top="0.49" bottom="0.52" header="0.28999999999999998" footer="0.3"/>
  <pageSetup paperSize="9" orientation="portrait" r:id="rId1"/>
</worksheet>
</file>

<file path=xl/worksheets/sheet2.xml><?xml version="1.0" encoding="utf-8"?>
<worksheet xmlns="http://schemas.openxmlformats.org/spreadsheetml/2006/main" xmlns:r="http://schemas.openxmlformats.org/officeDocument/2006/relationships">
  <sheetPr>
    <tabColor rgb="FFFFFF00"/>
  </sheetPr>
  <dimension ref="A1:AJ97"/>
  <sheetViews>
    <sheetView tabSelected="1" view="pageBreakPreview" topLeftCell="A31" zoomScale="40" zoomScaleNormal="85" zoomScaleSheetLayoutView="40" workbookViewId="0">
      <selection activeCell="B46" sqref="B46"/>
    </sheetView>
  </sheetViews>
  <sheetFormatPr defaultColWidth="9.26953125" defaultRowHeight="14.5"/>
  <cols>
    <col min="1" max="1" width="8.54296875" style="4" bestFit="1" customWidth="1"/>
    <col min="2" max="2" width="26" style="2" customWidth="1"/>
    <col min="3" max="5" width="11" style="2" customWidth="1"/>
    <col min="6" max="6" width="6.1796875" style="2" customWidth="1"/>
    <col min="7" max="7" width="11" style="2" customWidth="1"/>
    <col min="8" max="8" width="8.26953125" style="2" customWidth="1"/>
    <col min="9" max="11" width="11" style="2" customWidth="1"/>
    <col min="12" max="12" width="6.453125" style="4" customWidth="1"/>
    <col min="13" max="13" width="6.453125" style="2" customWidth="1"/>
    <col min="14" max="14" width="9" style="2" customWidth="1"/>
    <col min="15" max="16" width="11" style="2" hidden="1" customWidth="1"/>
    <col min="17" max="17" width="15.453125" style="3" customWidth="1"/>
    <col min="18" max="18" width="7.453125" style="2" customWidth="1"/>
    <col min="19" max="22" width="9.26953125" style="1"/>
    <col min="23" max="24" width="11.7265625" style="1" customWidth="1"/>
    <col min="25" max="25" width="4.81640625" style="1" customWidth="1"/>
    <col min="26" max="26" width="21.453125" style="1" customWidth="1"/>
    <col min="27" max="34" width="9.26953125" style="1"/>
    <col min="35" max="35" width="12.1796875" style="1" customWidth="1"/>
    <col min="36" max="16384" width="9.26953125" style="1"/>
  </cols>
  <sheetData>
    <row r="1" spans="1:36" s="2" customFormat="1" ht="49.5" customHeight="1">
      <c r="A1" s="42" t="s">
        <v>33</v>
      </c>
      <c r="B1" s="42" t="s">
        <v>32</v>
      </c>
      <c r="C1" s="42" t="s">
        <v>31</v>
      </c>
      <c r="D1" s="42" t="s">
        <v>30</v>
      </c>
      <c r="E1" s="42" t="s">
        <v>29</v>
      </c>
      <c r="F1" s="42" t="s">
        <v>28</v>
      </c>
      <c r="G1" s="42" t="s">
        <v>27</v>
      </c>
      <c r="H1" s="42" t="s">
        <v>26</v>
      </c>
      <c r="I1" s="42" t="s">
        <v>25</v>
      </c>
      <c r="J1" s="42" t="s">
        <v>24</v>
      </c>
      <c r="K1" s="42" t="s">
        <v>23</v>
      </c>
      <c r="L1" s="41"/>
      <c r="M1" s="41"/>
      <c r="N1" s="40"/>
      <c r="O1" s="40" t="s">
        <v>22</v>
      </c>
      <c r="P1" s="40" t="s">
        <v>21</v>
      </c>
      <c r="Q1" s="39" t="s">
        <v>20</v>
      </c>
      <c r="R1" s="38"/>
      <c r="S1" s="181" t="s">
        <v>62</v>
      </c>
      <c r="T1" s="181"/>
      <c r="U1" s="181"/>
      <c r="V1" s="181"/>
      <c r="W1" s="181"/>
      <c r="X1" s="181"/>
      <c r="Y1" s="166" t="s">
        <v>18</v>
      </c>
      <c r="Z1" s="166"/>
      <c r="AA1" s="166"/>
      <c r="AB1" s="166"/>
      <c r="AC1" s="166"/>
      <c r="AD1" s="166"/>
      <c r="AE1" s="166"/>
      <c r="AF1" s="166"/>
      <c r="AG1" s="166"/>
      <c r="AH1" s="166"/>
      <c r="AI1" s="166"/>
      <c r="AJ1" s="166"/>
    </row>
    <row r="2" spans="1:36" ht="20.25" customHeight="1">
      <c r="A2" s="30">
        <v>1</v>
      </c>
      <c r="B2" s="32" t="s">
        <v>13</v>
      </c>
      <c r="C2" s="30">
        <v>80</v>
      </c>
      <c r="D2" s="30">
        <v>80</v>
      </c>
      <c r="E2" s="31"/>
      <c r="F2" s="30"/>
      <c r="G2" s="30">
        <v>85</v>
      </c>
      <c r="H2" s="30">
        <v>90</v>
      </c>
      <c r="I2" s="30">
        <v>90</v>
      </c>
      <c r="J2" s="30">
        <v>88.333299999999994</v>
      </c>
      <c r="K2" s="30">
        <v>82.777799999999999</v>
      </c>
      <c r="L2" s="35" t="s">
        <v>64</v>
      </c>
      <c r="M2" s="36"/>
      <c r="N2" s="19"/>
      <c r="O2" s="19">
        <f t="shared" ref="O2:O42" si="0">AVERAGE(G2:I2)</f>
        <v>88.333333333333329</v>
      </c>
      <c r="P2" s="19">
        <f t="shared" ref="P2:P42" si="1">AVERAGE(E2,O2)</f>
        <v>88.333333333333329</v>
      </c>
      <c r="Q2" s="21">
        <f t="shared" ref="Q2:Q42" si="2">AVERAGE(P2,C2,D2)</f>
        <v>82.777777777777771</v>
      </c>
      <c r="R2" s="20"/>
      <c r="S2" s="181"/>
      <c r="T2" s="181"/>
      <c r="U2" s="181"/>
      <c r="V2" s="181"/>
      <c r="W2" s="181"/>
      <c r="X2" s="181"/>
      <c r="Z2" s="120"/>
      <c r="AA2" s="117" t="str">
        <f>C1</f>
        <v>1.Sınav</v>
      </c>
      <c r="AB2" s="117" t="str">
        <f>D1</f>
        <v>2.Sınav</v>
      </c>
      <c r="AC2" s="117" t="str">
        <f>E1</f>
        <v>1.Proje</v>
      </c>
      <c r="AD2" s="121"/>
      <c r="AE2" s="117" t="str">
        <f>G1</f>
        <v>1.Ders Et.Kat.</v>
      </c>
      <c r="AF2" s="117" t="str">
        <f>H1</f>
        <v>2.Ders Et.Kat.</v>
      </c>
      <c r="AG2" s="117" t="str">
        <f>I1</f>
        <v>3.Ders Et.Kat.</v>
      </c>
      <c r="AH2" s="117" t="str">
        <f>J1</f>
        <v>Proje-Ders Etk. Ort.</v>
      </c>
      <c r="AI2" s="122" t="str">
        <f>K1</f>
        <v>Puanı</v>
      </c>
    </row>
    <row r="3" spans="1:36" ht="20.25" customHeight="1">
      <c r="A3" s="30">
        <v>2</v>
      </c>
      <c r="B3" s="32" t="s">
        <v>13</v>
      </c>
      <c r="C3" s="30">
        <v>97</v>
      </c>
      <c r="D3" s="30">
        <v>95</v>
      </c>
      <c r="E3" s="31"/>
      <c r="F3" s="30"/>
      <c r="G3" s="30">
        <v>100</v>
      </c>
      <c r="H3" s="30">
        <v>100</v>
      </c>
      <c r="I3" s="30">
        <v>100</v>
      </c>
      <c r="J3" s="30">
        <v>100</v>
      </c>
      <c r="K3" s="30">
        <v>97.333299999999994</v>
      </c>
      <c r="L3" s="35" t="s">
        <v>64</v>
      </c>
      <c r="M3" s="36"/>
      <c r="N3" s="19"/>
      <c r="O3" s="19">
        <f t="shared" si="0"/>
        <v>100</v>
      </c>
      <c r="P3" s="19">
        <f t="shared" si="1"/>
        <v>100</v>
      </c>
      <c r="Q3" s="21">
        <f t="shared" si="2"/>
        <v>97.333333333333329</v>
      </c>
      <c r="R3" s="20"/>
      <c r="S3" s="181"/>
      <c r="T3" s="181"/>
      <c r="U3" s="181"/>
      <c r="V3" s="181"/>
      <c r="W3" s="181"/>
      <c r="X3" s="181"/>
      <c r="Z3" s="123" t="s">
        <v>17</v>
      </c>
      <c r="AA3" s="124">
        <f>AVERAGE(C2:C53)</f>
        <v>84.178571428571431</v>
      </c>
      <c r="AB3" s="124">
        <f>AVERAGE(D2:D53)</f>
        <v>86.392857142857139</v>
      </c>
      <c r="AC3" s="124" t="e">
        <f>AVERAGE(E2:E53)</f>
        <v>#DIV/0!</v>
      </c>
      <c r="AD3" s="125"/>
      <c r="AE3" s="124">
        <f>AVERAGE(G2:G53)</f>
        <v>90.892857142857139</v>
      </c>
      <c r="AF3" s="124">
        <f t="shared" ref="AF3:AI3" si="3">AVERAGE(H2:H53)</f>
        <v>93.035714285714292</v>
      </c>
      <c r="AG3" s="124">
        <f t="shared" si="3"/>
        <v>93.928571428571431</v>
      </c>
      <c r="AH3" s="124">
        <f t="shared" si="3"/>
        <v>92.619035714285687</v>
      </c>
      <c r="AI3" s="124">
        <f t="shared" si="3"/>
        <v>87.730153571428573</v>
      </c>
    </row>
    <row r="4" spans="1:36" ht="20.25" customHeight="1">
      <c r="A4" s="30">
        <v>3</v>
      </c>
      <c r="B4" s="32" t="s">
        <v>13</v>
      </c>
      <c r="C4" s="30">
        <v>100</v>
      </c>
      <c r="D4" s="30">
        <v>95</v>
      </c>
      <c r="E4" s="31"/>
      <c r="F4" s="30"/>
      <c r="G4" s="30">
        <v>100</v>
      </c>
      <c r="H4" s="30">
        <v>100</v>
      </c>
      <c r="I4" s="30">
        <v>100</v>
      </c>
      <c r="J4" s="30">
        <v>100</v>
      </c>
      <c r="K4" s="30">
        <v>98.333299999999994</v>
      </c>
      <c r="L4" s="35" t="s">
        <v>64</v>
      </c>
      <c r="M4" s="36"/>
      <c r="N4" s="19"/>
      <c r="O4" s="19">
        <f t="shared" si="0"/>
        <v>100</v>
      </c>
      <c r="P4" s="19">
        <f t="shared" si="1"/>
        <v>100</v>
      </c>
      <c r="Q4" s="21">
        <f t="shared" si="2"/>
        <v>98.333333333333329</v>
      </c>
      <c r="R4" s="20"/>
      <c r="S4" s="181"/>
      <c r="T4" s="181"/>
      <c r="U4" s="181"/>
      <c r="V4" s="181"/>
      <c r="W4" s="181"/>
      <c r="X4" s="181"/>
      <c r="Z4" s="126"/>
      <c r="AA4" s="127"/>
      <c r="AB4" s="127"/>
      <c r="AC4" s="127"/>
      <c r="AD4" s="127"/>
      <c r="AE4" s="127"/>
      <c r="AF4" s="127"/>
      <c r="AG4" s="127"/>
      <c r="AH4" s="127"/>
      <c r="AI4" s="127"/>
    </row>
    <row r="5" spans="1:36" ht="20.25" customHeight="1">
      <c r="A5" s="30">
        <v>4</v>
      </c>
      <c r="B5" s="32" t="s">
        <v>13</v>
      </c>
      <c r="C5" s="30">
        <v>95</v>
      </c>
      <c r="D5" s="30">
        <v>85</v>
      </c>
      <c r="E5" s="31"/>
      <c r="F5" s="30"/>
      <c r="G5" s="30">
        <v>100</v>
      </c>
      <c r="H5" s="30">
        <v>95</v>
      </c>
      <c r="I5" s="30">
        <v>100</v>
      </c>
      <c r="J5" s="30">
        <v>98.333299999999994</v>
      </c>
      <c r="K5" s="30">
        <v>92.777799999999999</v>
      </c>
      <c r="L5" s="35" t="s">
        <v>64</v>
      </c>
      <c r="M5" s="36"/>
      <c r="N5" s="19"/>
      <c r="O5" s="19">
        <f t="shared" si="0"/>
        <v>98.333333333333329</v>
      </c>
      <c r="P5" s="19">
        <f t="shared" si="1"/>
        <v>98.333333333333329</v>
      </c>
      <c r="Q5" s="21">
        <f t="shared" si="2"/>
        <v>92.777777777777771</v>
      </c>
      <c r="R5" s="20"/>
      <c r="S5" s="181"/>
      <c r="T5" s="181"/>
      <c r="U5" s="181"/>
      <c r="V5" s="181"/>
      <c r="W5" s="181"/>
      <c r="X5" s="181"/>
      <c r="Z5" s="116" t="s">
        <v>16</v>
      </c>
      <c r="AA5" s="178" t="s">
        <v>15</v>
      </c>
      <c r="AB5" s="179"/>
      <c r="AC5" s="179"/>
      <c r="AD5" s="179"/>
      <c r="AE5" s="179"/>
      <c r="AF5" s="179"/>
      <c r="AG5" s="179"/>
      <c r="AH5" s="179"/>
      <c r="AI5" s="179"/>
    </row>
    <row r="6" spans="1:36" ht="20.25" customHeight="1">
      <c r="A6" s="30">
        <v>5</v>
      </c>
      <c r="B6" s="32" t="s">
        <v>13</v>
      </c>
      <c r="C6" s="30">
        <v>75</v>
      </c>
      <c r="D6" s="30">
        <v>80</v>
      </c>
      <c r="E6" s="31"/>
      <c r="F6" s="30"/>
      <c r="G6" s="30">
        <v>85</v>
      </c>
      <c r="H6" s="30">
        <v>90</v>
      </c>
      <c r="I6" s="30">
        <v>95</v>
      </c>
      <c r="J6" s="30">
        <v>90</v>
      </c>
      <c r="K6" s="30">
        <v>81.666700000000006</v>
      </c>
      <c r="L6" s="35"/>
      <c r="M6" s="36"/>
      <c r="N6" s="19"/>
      <c r="O6" s="19">
        <f t="shared" si="0"/>
        <v>90</v>
      </c>
      <c r="P6" s="19">
        <f t="shared" si="1"/>
        <v>90</v>
      </c>
      <c r="Q6" s="21">
        <f t="shared" si="2"/>
        <v>81.666666666666671</v>
      </c>
      <c r="R6" s="20"/>
      <c r="S6" s="167"/>
      <c r="T6" s="167"/>
      <c r="U6" s="167"/>
      <c r="V6" s="167"/>
      <c r="W6" s="167"/>
      <c r="X6" s="107"/>
      <c r="Z6" s="117" t="s">
        <v>14</v>
      </c>
      <c r="AA6" s="128">
        <f>COUNTIF(C2:C52,"&lt;45")</f>
        <v>0</v>
      </c>
      <c r="AB6" s="128">
        <f t="shared" ref="AB6:AC6" si="4">COUNTIF(D2:D52,"&lt;45")</f>
        <v>1</v>
      </c>
      <c r="AC6" s="128">
        <f t="shared" si="4"/>
        <v>0</v>
      </c>
      <c r="AD6" s="128"/>
      <c r="AE6" s="128">
        <f>COUNTIF(G2:G52,"&lt;45")</f>
        <v>0</v>
      </c>
      <c r="AF6" s="128">
        <f t="shared" ref="AF6:AI6" si="5">COUNTIF(H2:H52,"&lt;45")</f>
        <v>0</v>
      </c>
      <c r="AG6" s="128">
        <f t="shared" si="5"/>
        <v>0</v>
      </c>
      <c r="AH6" s="128">
        <f t="shared" si="5"/>
        <v>0</v>
      </c>
      <c r="AI6" s="128">
        <f t="shared" si="5"/>
        <v>0</v>
      </c>
    </row>
    <row r="7" spans="1:36" ht="20.25" customHeight="1">
      <c r="A7" s="30">
        <v>6</v>
      </c>
      <c r="B7" s="32" t="s">
        <v>13</v>
      </c>
      <c r="C7" s="30">
        <v>50</v>
      </c>
      <c r="D7" s="30">
        <v>70</v>
      </c>
      <c r="E7" s="31"/>
      <c r="F7" s="30"/>
      <c r="G7" s="30">
        <v>60</v>
      </c>
      <c r="H7" s="30">
        <v>80</v>
      </c>
      <c r="I7" s="30">
        <v>80</v>
      </c>
      <c r="J7" s="30">
        <v>73.333299999999994</v>
      </c>
      <c r="K7" s="30">
        <v>64.444400000000002</v>
      </c>
      <c r="L7" s="35"/>
      <c r="M7" s="36"/>
      <c r="N7" s="19"/>
      <c r="O7" s="19">
        <f t="shared" si="0"/>
        <v>73.333333333333329</v>
      </c>
      <c r="P7" s="19">
        <f t="shared" si="1"/>
        <v>73.333333333333329</v>
      </c>
      <c r="Q7" s="21">
        <f t="shared" si="2"/>
        <v>64.444444444444443</v>
      </c>
      <c r="R7" s="20"/>
      <c r="S7" s="168" t="s">
        <v>13</v>
      </c>
      <c r="T7" s="169"/>
      <c r="U7" s="169"/>
      <c r="V7" s="169"/>
      <c r="W7" s="170"/>
      <c r="X7" s="108"/>
      <c r="Z7" s="117" t="s">
        <v>12</v>
      </c>
      <c r="AA7" s="129">
        <f>COUNTIF(C2:C52,"&lt;55")-AA6</f>
        <v>1</v>
      </c>
      <c r="AB7" s="129">
        <f t="shared" ref="AB7:AC7" si="6">COUNTIF(D2:D52,"&lt;55")-AB6</f>
        <v>1</v>
      </c>
      <c r="AC7" s="129">
        <f t="shared" si="6"/>
        <v>0</v>
      </c>
      <c r="AD7" s="117"/>
      <c r="AE7" s="129">
        <f>COUNTIF(G2:G52,"&lt;55")-AE6</f>
        <v>0</v>
      </c>
      <c r="AF7" s="129">
        <f t="shared" ref="AF7:AI7" si="7">COUNTIF(H2:H52,"&lt;55")-AF6</f>
        <v>0</v>
      </c>
      <c r="AG7" s="129">
        <f t="shared" si="7"/>
        <v>0</v>
      </c>
      <c r="AH7" s="129">
        <f t="shared" si="7"/>
        <v>0</v>
      </c>
      <c r="AI7" s="129">
        <f t="shared" si="7"/>
        <v>1</v>
      </c>
    </row>
    <row r="8" spans="1:36" ht="20.25" customHeight="1">
      <c r="A8" s="30">
        <v>7</v>
      </c>
      <c r="B8" s="32" t="s">
        <v>13</v>
      </c>
      <c r="C8" s="30">
        <v>95</v>
      </c>
      <c r="D8" s="30">
        <v>95</v>
      </c>
      <c r="E8" s="31"/>
      <c r="F8" s="30"/>
      <c r="G8" s="30">
        <v>100</v>
      </c>
      <c r="H8" s="30">
        <v>100</v>
      </c>
      <c r="I8" s="30">
        <v>100</v>
      </c>
      <c r="J8" s="30">
        <v>100</v>
      </c>
      <c r="K8" s="30">
        <v>96.666700000000006</v>
      </c>
      <c r="L8" s="35"/>
      <c r="M8" s="36"/>
      <c r="N8" s="19"/>
      <c r="O8" s="19">
        <f t="shared" si="0"/>
        <v>100</v>
      </c>
      <c r="P8" s="19">
        <f t="shared" si="1"/>
        <v>100</v>
      </c>
      <c r="Q8" s="21">
        <f t="shared" si="2"/>
        <v>96.666666666666671</v>
      </c>
      <c r="R8" s="20"/>
      <c r="S8" s="171" t="s">
        <v>80</v>
      </c>
      <c r="T8" s="172"/>
      <c r="U8" s="172"/>
      <c r="V8" s="172"/>
      <c r="W8" s="173"/>
      <c r="X8" s="109"/>
      <c r="Z8" s="117" t="s">
        <v>10</v>
      </c>
      <c r="AA8" s="129">
        <f>COUNTIF(C2:C52,"&lt;70")-(AA6+AA7)</f>
        <v>5</v>
      </c>
      <c r="AB8" s="129">
        <f t="shared" ref="AB8:AC8" si="8">COUNTIF(D2:D52,"&lt;70")-(AB6+AB7)</f>
        <v>1</v>
      </c>
      <c r="AC8" s="129">
        <f t="shared" si="8"/>
        <v>0</v>
      </c>
      <c r="AD8" s="117"/>
      <c r="AE8" s="129">
        <f>COUNTIF(G2:G52,"&lt;70")-(AE6+AE7)</f>
        <v>2</v>
      </c>
      <c r="AF8" s="129">
        <f t="shared" ref="AF8:AI8" si="9">COUNTIF(H2:H52,"&lt;70")-(AF6+AF7)</f>
        <v>2</v>
      </c>
      <c r="AG8" s="129">
        <f t="shared" si="9"/>
        <v>1</v>
      </c>
      <c r="AH8" s="129">
        <f t="shared" si="9"/>
        <v>2</v>
      </c>
      <c r="AI8" s="129">
        <f t="shared" si="9"/>
        <v>4</v>
      </c>
    </row>
    <row r="9" spans="1:36" ht="20.25" customHeight="1">
      <c r="A9" s="30">
        <v>8</v>
      </c>
      <c r="B9" s="32" t="s">
        <v>13</v>
      </c>
      <c r="C9" s="30">
        <v>100</v>
      </c>
      <c r="D9" s="30">
        <v>100</v>
      </c>
      <c r="E9" s="31"/>
      <c r="F9" s="30"/>
      <c r="G9" s="30">
        <v>100</v>
      </c>
      <c r="H9" s="30">
        <v>100</v>
      </c>
      <c r="I9" s="30">
        <v>100</v>
      </c>
      <c r="J9" s="30">
        <v>100</v>
      </c>
      <c r="K9" s="30">
        <v>100</v>
      </c>
      <c r="L9" s="35"/>
      <c r="M9" s="36"/>
      <c r="N9" s="19"/>
      <c r="O9" s="19">
        <f t="shared" si="0"/>
        <v>100</v>
      </c>
      <c r="P9" s="19">
        <f t="shared" si="1"/>
        <v>100</v>
      </c>
      <c r="Q9" s="21">
        <f t="shared" si="2"/>
        <v>100</v>
      </c>
      <c r="R9" s="20"/>
      <c r="S9" s="180"/>
      <c r="T9" s="180"/>
      <c r="U9" s="180"/>
      <c r="V9" s="180"/>
      <c r="W9" s="180"/>
      <c r="X9" s="110"/>
      <c r="Z9" s="117" t="s">
        <v>9</v>
      </c>
      <c r="AA9" s="129">
        <f>COUNTIF(C2:C52,"&lt;85")-(AA6+AA7+AA8)</f>
        <v>3</v>
      </c>
      <c r="AB9" s="129">
        <f t="shared" ref="AB9:AC9" si="10">COUNTIF(D2:D52,"&lt;85")-(AB6+AB7+AB8)</f>
        <v>5</v>
      </c>
      <c r="AC9" s="129">
        <f t="shared" si="10"/>
        <v>0</v>
      </c>
      <c r="AD9" s="117"/>
      <c r="AE9" s="129">
        <f>COUNTIF(G2:G52,"&lt;85")-(AE6+AE7+AE8)</f>
        <v>4</v>
      </c>
      <c r="AF9" s="129">
        <f t="shared" ref="AF9:AI9" si="11">COUNTIF(H2:H52,"&lt;85")-(AF6+AF7+AF8)</f>
        <v>3</v>
      </c>
      <c r="AG9" s="129">
        <f t="shared" si="11"/>
        <v>3</v>
      </c>
      <c r="AH9" s="129">
        <f t="shared" si="11"/>
        <v>3</v>
      </c>
      <c r="AI9" s="129">
        <f t="shared" si="11"/>
        <v>4</v>
      </c>
    </row>
    <row r="10" spans="1:36" ht="20.25" customHeight="1">
      <c r="A10" s="30">
        <v>9</v>
      </c>
      <c r="B10" s="32" t="s">
        <v>13</v>
      </c>
      <c r="C10" s="30">
        <v>100</v>
      </c>
      <c r="D10" s="30">
        <v>98</v>
      </c>
      <c r="E10" s="31"/>
      <c r="F10" s="30"/>
      <c r="G10" s="30">
        <v>100</v>
      </c>
      <c r="H10" s="30">
        <v>100</v>
      </c>
      <c r="I10" s="30">
        <v>100</v>
      </c>
      <c r="J10" s="30">
        <v>100</v>
      </c>
      <c r="K10" s="30">
        <v>99.333299999999994</v>
      </c>
      <c r="L10" s="35"/>
      <c r="M10" s="36"/>
      <c r="N10" s="19"/>
      <c r="O10" s="19">
        <f t="shared" si="0"/>
        <v>100</v>
      </c>
      <c r="P10" s="19">
        <f t="shared" si="1"/>
        <v>100</v>
      </c>
      <c r="Q10" s="21">
        <f t="shared" si="2"/>
        <v>99.333333333333329</v>
      </c>
      <c r="R10" s="20"/>
      <c r="S10" s="177" t="s">
        <v>8</v>
      </c>
      <c r="T10" s="177"/>
      <c r="U10" s="177"/>
      <c r="V10" s="177"/>
      <c r="W10" s="177"/>
      <c r="X10" s="111"/>
      <c r="Z10" s="117" t="s">
        <v>7</v>
      </c>
      <c r="AA10" s="129">
        <f>COUNTIF(C2:C52,"&gt;84")</f>
        <v>19</v>
      </c>
      <c r="AB10" s="129">
        <f t="shared" ref="AB10:AC10" si="12">COUNTIF(D2:D52,"&gt;84")</f>
        <v>20</v>
      </c>
      <c r="AC10" s="129">
        <f t="shared" si="12"/>
        <v>0</v>
      </c>
      <c r="AD10" s="117"/>
      <c r="AE10" s="129">
        <f>COUNTIF(G2:G52,"&gt;84")</f>
        <v>22</v>
      </c>
      <c r="AF10" s="129">
        <f t="shared" ref="AF10:AI10" si="13">COUNTIF(H2:H52,"&gt;84")</f>
        <v>23</v>
      </c>
      <c r="AG10" s="129">
        <f t="shared" si="13"/>
        <v>24</v>
      </c>
      <c r="AH10" s="129">
        <f t="shared" si="13"/>
        <v>23</v>
      </c>
      <c r="AI10" s="129">
        <f t="shared" si="13"/>
        <v>19</v>
      </c>
    </row>
    <row r="11" spans="1:36" ht="20.25" customHeight="1">
      <c r="A11" s="30">
        <v>10</v>
      </c>
      <c r="B11" s="32" t="s">
        <v>13</v>
      </c>
      <c r="C11" s="30">
        <v>70</v>
      </c>
      <c r="D11" s="30">
        <v>70</v>
      </c>
      <c r="E11" s="31"/>
      <c r="F11" s="30"/>
      <c r="G11" s="30">
        <v>90</v>
      </c>
      <c r="H11" s="30">
        <v>85</v>
      </c>
      <c r="I11" s="30">
        <v>85</v>
      </c>
      <c r="J11" s="30">
        <v>86.666700000000006</v>
      </c>
      <c r="K11" s="30">
        <v>75.555599999999998</v>
      </c>
      <c r="L11" s="35"/>
      <c r="M11" s="36"/>
      <c r="N11" s="19"/>
      <c r="O11" s="19">
        <f t="shared" si="0"/>
        <v>86.666666666666671</v>
      </c>
      <c r="P11" s="19">
        <f t="shared" si="1"/>
        <v>86.666666666666671</v>
      </c>
      <c r="Q11" s="21">
        <f t="shared" si="2"/>
        <v>75.555555555555557</v>
      </c>
      <c r="R11" s="20"/>
      <c r="S11" s="177" t="s">
        <v>6</v>
      </c>
      <c r="T11" s="177"/>
      <c r="U11" s="177"/>
      <c r="V11" s="177"/>
      <c r="W11" s="177"/>
      <c r="X11" s="111"/>
      <c r="Z11" s="118"/>
      <c r="AA11" s="130"/>
      <c r="AB11" s="130"/>
      <c r="AC11" s="130"/>
      <c r="AD11" s="130"/>
      <c r="AE11" s="130"/>
      <c r="AF11" s="130"/>
      <c r="AG11" s="130"/>
      <c r="AH11" s="130"/>
      <c r="AI11" s="130"/>
    </row>
    <row r="12" spans="1:36" ht="20.25" customHeight="1">
      <c r="A12" s="30">
        <v>11</v>
      </c>
      <c r="B12" s="32" t="s">
        <v>13</v>
      </c>
      <c r="C12" s="30">
        <v>90</v>
      </c>
      <c r="D12" s="30">
        <v>90</v>
      </c>
      <c r="E12" s="31"/>
      <c r="F12" s="30"/>
      <c r="G12" s="30">
        <v>100</v>
      </c>
      <c r="H12" s="30">
        <v>100</v>
      </c>
      <c r="I12" s="30">
        <v>100</v>
      </c>
      <c r="J12" s="30">
        <v>100</v>
      </c>
      <c r="K12" s="30">
        <v>93.333299999999994</v>
      </c>
      <c r="L12" s="35"/>
      <c r="M12" s="36"/>
      <c r="N12" s="19"/>
      <c r="O12" s="19">
        <f t="shared" si="0"/>
        <v>100</v>
      </c>
      <c r="P12" s="19">
        <f t="shared" si="1"/>
        <v>100</v>
      </c>
      <c r="Q12" s="21">
        <f t="shared" si="2"/>
        <v>93.333333333333329</v>
      </c>
      <c r="R12" s="20"/>
      <c r="S12" s="180"/>
      <c r="T12" s="180"/>
      <c r="U12" s="180"/>
      <c r="V12" s="180"/>
      <c r="W12" s="180"/>
      <c r="X12" s="110"/>
      <c r="Z12" s="119" t="s">
        <v>5</v>
      </c>
      <c r="AA12" s="131">
        <f>SUM(AA6:AA10)</f>
        <v>28</v>
      </c>
      <c r="AB12" s="131">
        <f>SUM(AB6:AB10)</f>
        <v>28</v>
      </c>
      <c r="AC12" s="131">
        <f>SUM(AC6:AC10)</f>
        <v>0</v>
      </c>
      <c r="AD12" s="131"/>
      <c r="AE12" s="131">
        <f>SUM(AE6:AE10)</f>
        <v>28</v>
      </c>
      <c r="AF12" s="131">
        <f>SUM(AF6:AF10)</f>
        <v>28</v>
      </c>
      <c r="AG12" s="131">
        <f>SUM(AG6:AG10)</f>
        <v>28</v>
      </c>
      <c r="AH12" s="131">
        <f>SUM(AH6:AH10)</f>
        <v>28</v>
      </c>
      <c r="AI12" s="131">
        <f>SUM(AI6:AI10)</f>
        <v>28</v>
      </c>
    </row>
    <row r="13" spans="1:36" ht="20.25" customHeight="1">
      <c r="A13" s="30">
        <v>12</v>
      </c>
      <c r="B13" s="32" t="s">
        <v>13</v>
      </c>
      <c r="C13" s="30">
        <v>85</v>
      </c>
      <c r="D13" s="30">
        <v>95</v>
      </c>
      <c r="E13" s="31"/>
      <c r="F13" s="30"/>
      <c r="G13" s="30">
        <v>95</v>
      </c>
      <c r="H13" s="30">
        <v>100</v>
      </c>
      <c r="I13" s="30">
        <v>100</v>
      </c>
      <c r="J13" s="30">
        <v>98.333299999999994</v>
      </c>
      <c r="K13" s="30">
        <v>92.777799999999999</v>
      </c>
      <c r="L13" s="35"/>
      <c r="M13" s="36"/>
      <c r="N13" s="19"/>
      <c r="O13" s="19">
        <f t="shared" si="0"/>
        <v>98.333333333333329</v>
      </c>
      <c r="P13" s="19">
        <f t="shared" si="1"/>
        <v>98.333333333333329</v>
      </c>
      <c r="Q13" s="21">
        <f t="shared" si="2"/>
        <v>92.777777777777771</v>
      </c>
      <c r="R13" s="20"/>
      <c r="S13" s="174" t="s">
        <v>4</v>
      </c>
      <c r="T13" s="175"/>
      <c r="U13" s="175"/>
      <c r="V13" s="175"/>
      <c r="W13" s="176"/>
      <c r="X13" s="108"/>
      <c r="Z13" s="126"/>
      <c r="AA13" s="127"/>
      <c r="AB13" s="127"/>
      <c r="AC13" s="127"/>
      <c r="AD13" s="127"/>
      <c r="AE13" s="127"/>
      <c r="AF13" s="127"/>
      <c r="AG13" s="127"/>
      <c r="AH13" s="127"/>
      <c r="AI13" s="127"/>
    </row>
    <row r="14" spans="1:36" ht="20.25" customHeight="1">
      <c r="A14" s="30">
        <v>13</v>
      </c>
      <c r="B14" s="32" t="s">
        <v>13</v>
      </c>
      <c r="C14" s="30">
        <v>95</v>
      </c>
      <c r="D14" s="30">
        <v>100</v>
      </c>
      <c r="E14" s="31"/>
      <c r="F14" s="30"/>
      <c r="G14" s="30">
        <v>100</v>
      </c>
      <c r="H14" s="30">
        <v>100</v>
      </c>
      <c r="I14" s="30">
        <v>100</v>
      </c>
      <c r="J14" s="30">
        <v>100</v>
      </c>
      <c r="K14" s="30">
        <v>98.333299999999994</v>
      </c>
      <c r="L14" s="35"/>
      <c r="M14" s="36"/>
      <c r="N14" s="19"/>
      <c r="O14" s="19">
        <f t="shared" si="0"/>
        <v>100</v>
      </c>
      <c r="P14" s="19">
        <f t="shared" si="1"/>
        <v>100</v>
      </c>
      <c r="Q14" s="21">
        <f t="shared" si="2"/>
        <v>98.333333333333329</v>
      </c>
      <c r="R14" s="20"/>
      <c r="S14" s="163" t="s">
        <v>3</v>
      </c>
      <c r="T14" s="164"/>
      <c r="U14" s="164"/>
      <c r="V14" s="164"/>
      <c r="W14" s="165"/>
      <c r="X14" s="108"/>
      <c r="Z14" s="182" t="s">
        <v>2</v>
      </c>
      <c r="AA14" s="154">
        <f>ROUND((AA12-AA6)/AA12,2)*100</f>
        <v>100</v>
      </c>
      <c r="AB14" s="154">
        <f>ROUND((AB12-AB6)/AB12,2)*100</f>
        <v>96</v>
      </c>
      <c r="AC14" s="154" t="e">
        <f>ROUND((AC12-AC6)/AC12,2)*100</f>
        <v>#DIV/0!</v>
      </c>
      <c r="AD14" s="184"/>
      <c r="AE14" s="184">
        <f>ROUND((AE12-AE6)/AE12,2)*100</f>
        <v>100</v>
      </c>
      <c r="AF14" s="184">
        <f>ROUND((AF12-AF6)/AF12,2)*100</f>
        <v>100</v>
      </c>
      <c r="AG14" s="184">
        <f>ROUND((AG12-AG6)/AG12,2)*100</f>
        <v>100</v>
      </c>
      <c r="AH14" s="184">
        <f>ROUND((AH12-AH6)/AH12,2)*100</f>
        <v>100</v>
      </c>
      <c r="AI14" s="183">
        <f>ROUND((AI12-AI6)/AI12,2)*100</f>
        <v>100</v>
      </c>
    </row>
    <row r="15" spans="1:36" ht="20.25" customHeight="1">
      <c r="A15" s="30">
        <v>14</v>
      </c>
      <c r="B15" s="32" t="s">
        <v>13</v>
      </c>
      <c r="C15" s="30">
        <v>55</v>
      </c>
      <c r="D15" s="30">
        <v>40</v>
      </c>
      <c r="E15" s="31"/>
      <c r="F15" s="30"/>
      <c r="G15" s="30">
        <v>65</v>
      </c>
      <c r="H15" s="30">
        <v>55</v>
      </c>
      <c r="I15" s="30">
        <v>55</v>
      </c>
      <c r="J15" s="30">
        <v>58.333300000000001</v>
      </c>
      <c r="K15" s="30">
        <v>51.1111</v>
      </c>
      <c r="L15" s="35"/>
      <c r="M15" s="36"/>
      <c r="N15" s="19"/>
      <c r="O15" s="19">
        <f t="shared" si="0"/>
        <v>58.333333333333336</v>
      </c>
      <c r="P15" s="19">
        <f t="shared" si="1"/>
        <v>58.333333333333336</v>
      </c>
      <c r="Q15" s="21">
        <f t="shared" si="2"/>
        <v>51.111111111111114</v>
      </c>
      <c r="R15" s="20"/>
      <c r="X15" s="2"/>
      <c r="Z15" s="182"/>
      <c r="AA15" s="154"/>
      <c r="AB15" s="154"/>
      <c r="AC15" s="154"/>
      <c r="AD15" s="184"/>
      <c r="AE15" s="184"/>
      <c r="AF15" s="184"/>
      <c r="AG15" s="184"/>
      <c r="AH15" s="184"/>
      <c r="AI15" s="183"/>
    </row>
    <row r="16" spans="1:36" ht="20.25" customHeight="1">
      <c r="A16" s="30">
        <v>15</v>
      </c>
      <c r="B16" s="32" t="s">
        <v>13</v>
      </c>
      <c r="C16" s="30">
        <v>90</v>
      </c>
      <c r="D16" s="30">
        <v>95</v>
      </c>
      <c r="E16" s="31"/>
      <c r="F16" s="30"/>
      <c r="G16" s="30">
        <v>95</v>
      </c>
      <c r="H16" s="30">
        <v>100</v>
      </c>
      <c r="I16" s="30">
        <v>100</v>
      </c>
      <c r="J16" s="30">
        <v>98.333299999999994</v>
      </c>
      <c r="K16" s="30">
        <v>94.444400000000002</v>
      </c>
      <c r="L16" s="35"/>
      <c r="M16" s="36"/>
      <c r="N16" s="19"/>
      <c r="O16" s="19">
        <f t="shared" si="0"/>
        <v>98.333333333333329</v>
      </c>
      <c r="P16" s="19">
        <f t="shared" si="1"/>
        <v>98.333333333333329</v>
      </c>
      <c r="Q16" s="21">
        <f t="shared" si="2"/>
        <v>94.444444444444443</v>
      </c>
      <c r="R16" s="20"/>
      <c r="X16" s="2"/>
      <c r="AA16" s="132"/>
      <c r="AB16" s="132"/>
      <c r="AC16" s="132"/>
      <c r="AD16" s="132"/>
      <c r="AE16" s="132"/>
      <c r="AF16" s="132"/>
      <c r="AG16" s="132"/>
      <c r="AH16" s="132"/>
      <c r="AI16" s="132"/>
    </row>
    <row r="17" spans="1:36" ht="20.25" customHeight="1">
      <c r="A17" s="30">
        <v>16</v>
      </c>
      <c r="B17" s="32" t="s">
        <v>13</v>
      </c>
      <c r="C17" s="30">
        <v>100</v>
      </c>
      <c r="D17" s="30">
        <v>95</v>
      </c>
      <c r="E17" s="31"/>
      <c r="F17" s="30"/>
      <c r="G17" s="30">
        <v>100</v>
      </c>
      <c r="H17" s="30">
        <v>100</v>
      </c>
      <c r="I17" s="30">
        <v>100</v>
      </c>
      <c r="J17" s="30">
        <v>100</v>
      </c>
      <c r="K17" s="30">
        <v>98.333299999999994</v>
      </c>
      <c r="L17" s="35"/>
      <c r="M17" s="36"/>
      <c r="N17" s="19"/>
      <c r="O17" s="19">
        <f t="shared" si="0"/>
        <v>100</v>
      </c>
      <c r="P17" s="19">
        <f t="shared" si="1"/>
        <v>100</v>
      </c>
      <c r="Q17" s="21">
        <f t="shared" si="2"/>
        <v>98.333333333333329</v>
      </c>
      <c r="R17" s="20"/>
      <c r="S17" s="159" t="s">
        <v>1</v>
      </c>
      <c r="T17" s="159"/>
      <c r="U17" s="159"/>
      <c r="V17" s="159"/>
      <c r="W17" s="159"/>
      <c r="X17" s="112"/>
      <c r="Z17" s="142"/>
      <c r="AA17" s="142"/>
      <c r="AB17" s="142"/>
      <c r="AC17" s="142"/>
      <c r="AD17" s="142"/>
      <c r="AE17" s="142"/>
      <c r="AF17" s="142"/>
      <c r="AG17" s="142"/>
      <c r="AH17" s="142"/>
      <c r="AI17" s="142"/>
      <c r="AJ17" s="142"/>
    </row>
    <row r="18" spans="1:36" ht="20.25" customHeight="1">
      <c r="A18" s="30">
        <v>17</v>
      </c>
      <c r="B18" s="32" t="s">
        <v>13</v>
      </c>
      <c r="C18" s="30">
        <v>100</v>
      </c>
      <c r="D18" s="30">
        <v>100</v>
      </c>
      <c r="E18" s="31"/>
      <c r="F18" s="30"/>
      <c r="G18" s="30">
        <v>100</v>
      </c>
      <c r="H18" s="30">
        <v>100</v>
      </c>
      <c r="I18" s="30">
        <v>100</v>
      </c>
      <c r="J18" s="30">
        <v>100</v>
      </c>
      <c r="K18" s="30">
        <v>100</v>
      </c>
      <c r="L18" s="35"/>
      <c r="M18" s="36"/>
      <c r="N18" s="19"/>
      <c r="O18" s="19">
        <f t="shared" si="0"/>
        <v>100</v>
      </c>
      <c r="P18" s="19">
        <f t="shared" si="1"/>
        <v>100</v>
      </c>
      <c r="Q18" s="21">
        <f t="shared" si="2"/>
        <v>100</v>
      </c>
      <c r="R18" s="20"/>
      <c r="S18" s="160" t="s">
        <v>65</v>
      </c>
      <c r="T18" s="160"/>
      <c r="U18" s="160"/>
      <c r="V18" s="160"/>
      <c r="W18" s="160"/>
      <c r="X18" s="113"/>
      <c r="Z18" s="161" t="s">
        <v>76</v>
      </c>
      <c r="AA18" s="161"/>
      <c r="AB18" s="161"/>
      <c r="AC18" s="161"/>
      <c r="AD18" s="161"/>
      <c r="AE18" s="161"/>
      <c r="AF18" s="161"/>
      <c r="AG18" s="161"/>
      <c r="AH18" s="161"/>
      <c r="AI18" s="161"/>
      <c r="AJ18" s="145"/>
    </row>
    <row r="19" spans="1:36" ht="20.25" customHeight="1">
      <c r="A19" s="30">
        <v>18</v>
      </c>
      <c r="B19" s="32" t="s">
        <v>13</v>
      </c>
      <c r="C19" s="30">
        <v>100</v>
      </c>
      <c r="D19" s="30">
        <v>98</v>
      </c>
      <c r="E19" s="31"/>
      <c r="F19" s="30"/>
      <c r="G19" s="30">
        <v>100</v>
      </c>
      <c r="H19" s="30">
        <v>100</v>
      </c>
      <c r="I19" s="30">
        <v>100</v>
      </c>
      <c r="J19" s="30">
        <v>100</v>
      </c>
      <c r="K19" s="30">
        <v>99.333299999999994</v>
      </c>
      <c r="L19" s="35"/>
      <c r="M19" s="36"/>
      <c r="N19" s="19"/>
      <c r="O19" s="19">
        <f t="shared" si="0"/>
        <v>100</v>
      </c>
      <c r="P19" s="19">
        <f t="shared" si="1"/>
        <v>100</v>
      </c>
      <c r="Q19" s="21">
        <f t="shared" si="2"/>
        <v>99.333333333333329</v>
      </c>
      <c r="R19" s="20"/>
      <c r="X19" s="2"/>
      <c r="Z19" s="161"/>
      <c r="AA19" s="161"/>
      <c r="AB19" s="161"/>
      <c r="AC19" s="161"/>
      <c r="AD19" s="161"/>
      <c r="AE19" s="161"/>
      <c r="AF19" s="161"/>
      <c r="AG19" s="161"/>
      <c r="AH19" s="161"/>
      <c r="AI19" s="161"/>
      <c r="AJ19" s="145"/>
    </row>
    <row r="20" spans="1:36" ht="20.25" customHeight="1">
      <c r="A20" s="30">
        <v>19</v>
      </c>
      <c r="B20" s="32" t="s">
        <v>13</v>
      </c>
      <c r="C20" s="30">
        <v>85</v>
      </c>
      <c r="D20" s="30">
        <v>95</v>
      </c>
      <c r="E20" s="31"/>
      <c r="F20" s="30"/>
      <c r="G20" s="30">
        <v>95</v>
      </c>
      <c r="H20" s="30">
        <v>100</v>
      </c>
      <c r="I20" s="30">
        <v>100</v>
      </c>
      <c r="J20" s="30">
        <v>98.333299999999994</v>
      </c>
      <c r="K20" s="30">
        <v>92.777799999999999</v>
      </c>
      <c r="L20" s="35"/>
      <c r="M20" s="36"/>
      <c r="N20" s="19"/>
      <c r="O20" s="19">
        <f t="shared" si="0"/>
        <v>98.333333333333329</v>
      </c>
      <c r="P20" s="19">
        <f t="shared" si="1"/>
        <v>98.333333333333329</v>
      </c>
      <c r="Q20" s="21">
        <f t="shared" si="2"/>
        <v>92.777777777777771</v>
      </c>
      <c r="R20" s="20"/>
      <c r="S20" s="158" t="s">
        <v>0</v>
      </c>
      <c r="T20" s="158"/>
      <c r="U20" s="158"/>
      <c r="V20" s="158"/>
      <c r="W20" s="158"/>
      <c r="X20" s="114"/>
      <c r="Z20" s="161"/>
      <c r="AA20" s="161"/>
      <c r="AB20" s="161"/>
      <c r="AC20" s="161"/>
      <c r="AD20" s="161"/>
      <c r="AE20" s="161"/>
      <c r="AF20" s="161"/>
      <c r="AG20" s="161"/>
      <c r="AH20" s="161"/>
      <c r="AI20" s="161"/>
      <c r="AJ20" s="145"/>
    </row>
    <row r="21" spans="1:36" ht="20.25" customHeight="1">
      <c r="A21" s="30">
        <v>20</v>
      </c>
      <c r="B21" s="32" t="s">
        <v>13</v>
      </c>
      <c r="C21" s="30">
        <v>90</v>
      </c>
      <c r="D21" s="30">
        <v>90</v>
      </c>
      <c r="E21" s="31"/>
      <c r="F21" s="30"/>
      <c r="G21" s="30">
        <v>100</v>
      </c>
      <c r="H21" s="30">
        <v>100</v>
      </c>
      <c r="I21" s="30">
        <v>100</v>
      </c>
      <c r="J21" s="30">
        <v>100</v>
      </c>
      <c r="K21" s="30">
        <v>93.333299999999994</v>
      </c>
      <c r="L21" s="35"/>
      <c r="M21" s="36"/>
      <c r="N21" s="19"/>
      <c r="O21" s="19">
        <f t="shared" si="0"/>
        <v>100</v>
      </c>
      <c r="P21" s="19">
        <f t="shared" si="1"/>
        <v>100</v>
      </c>
      <c r="Q21" s="21">
        <f t="shared" si="2"/>
        <v>93.333333333333329</v>
      </c>
      <c r="R21" s="20"/>
      <c r="S21" s="157" t="s">
        <v>79</v>
      </c>
      <c r="T21" s="157"/>
      <c r="U21" s="157"/>
      <c r="V21" s="157"/>
      <c r="W21" s="157"/>
      <c r="X21" s="115"/>
      <c r="Z21" s="161"/>
      <c r="AA21" s="161"/>
      <c r="AB21" s="161"/>
      <c r="AC21" s="161"/>
      <c r="AD21" s="161"/>
      <c r="AE21" s="161"/>
      <c r="AF21" s="161"/>
      <c r="AG21" s="161"/>
      <c r="AH21" s="161"/>
      <c r="AI21" s="161"/>
      <c r="AJ21" s="145"/>
    </row>
    <row r="22" spans="1:36" ht="20.25" customHeight="1">
      <c r="A22" s="30">
        <v>21</v>
      </c>
      <c r="B22" s="32" t="s">
        <v>13</v>
      </c>
      <c r="C22" s="30">
        <v>65</v>
      </c>
      <c r="D22" s="30">
        <v>55</v>
      </c>
      <c r="E22" s="31"/>
      <c r="F22" s="30"/>
      <c r="G22" s="30">
        <v>70</v>
      </c>
      <c r="H22" s="30">
        <v>65</v>
      </c>
      <c r="I22" s="30">
        <v>70</v>
      </c>
      <c r="J22" s="30">
        <v>68.333299999999994</v>
      </c>
      <c r="K22" s="30">
        <v>62.777799999999999</v>
      </c>
      <c r="L22" s="35"/>
      <c r="M22" s="36"/>
      <c r="N22" s="19"/>
      <c r="O22" s="19">
        <f t="shared" si="0"/>
        <v>68.333333333333329</v>
      </c>
      <c r="P22" s="19">
        <f t="shared" si="1"/>
        <v>68.333333333333329</v>
      </c>
      <c r="Q22" s="21">
        <f t="shared" si="2"/>
        <v>62.777777777777771</v>
      </c>
      <c r="R22" s="20"/>
      <c r="X22" s="2"/>
      <c r="Z22" s="161"/>
      <c r="AA22" s="161"/>
      <c r="AB22" s="161"/>
      <c r="AC22" s="161"/>
      <c r="AD22" s="161"/>
      <c r="AE22" s="161"/>
      <c r="AF22" s="161"/>
      <c r="AG22" s="161"/>
      <c r="AH22" s="161"/>
      <c r="AI22" s="161"/>
      <c r="AJ22" s="145"/>
    </row>
    <row r="23" spans="1:36" ht="20.25" customHeight="1">
      <c r="A23" s="30">
        <v>22</v>
      </c>
      <c r="B23" s="32" t="s">
        <v>13</v>
      </c>
      <c r="C23" s="33">
        <v>95</v>
      </c>
      <c r="D23" s="33">
        <v>100</v>
      </c>
      <c r="E23" s="34"/>
      <c r="F23" s="33"/>
      <c r="G23" s="33">
        <v>100</v>
      </c>
      <c r="H23" s="33">
        <v>100</v>
      </c>
      <c r="I23" s="33">
        <v>100</v>
      </c>
      <c r="J23" s="33">
        <v>100</v>
      </c>
      <c r="K23" s="33">
        <v>98.333299999999994</v>
      </c>
      <c r="L23" s="35"/>
      <c r="M23" s="28"/>
      <c r="N23" s="19"/>
      <c r="O23" s="19">
        <f t="shared" si="0"/>
        <v>100</v>
      </c>
      <c r="P23" s="19">
        <f t="shared" si="1"/>
        <v>100</v>
      </c>
      <c r="Q23" s="21">
        <f t="shared" si="2"/>
        <v>98.333333333333329</v>
      </c>
      <c r="R23" s="20"/>
      <c r="S23" s="155" t="s">
        <v>63</v>
      </c>
      <c r="T23" s="155"/>
      <c r="U23" s="155"/>
      <c r="V23" s="155"/>
      <c r="W23" s="155"/>
      <c r="X23" s="4"/>
      <c r="Z23" s="161"/>
      <c r="AA23" s="161"/>
      <c r="AB23" s="161"/>
      <c r="AC23" s="161"/>
      <c r="AD23" s="161"/>
      <c r="AE23" s="161"/>
      <c r="AF23" s="161"/>
      <c r="AG23" s="161"/>
      <c r="AH23" s="161"/>
      <c r="AI23" s="161"/>
      <c r="AJ23" s="145"/>
    </row>
    <row r="24" spans="1:36" ht="20.25" customHeight="1">
      <c r="A24" s="30">
        <v>23</v>
      </c>
      <c r="B24" s="32" t="s">
        <v>13</v>
      </c>
      <c r="C24" s="33">
        <v>85</v>
      </c>
      <c r="D24" s="33">
        <v>98</v>
      </c>
      <c r="E24" s="34"/>
      <c r="F24" s="33"/>
      <c r="G24" s="33">
        <v>95</v>
      </c>
      <c r="H24" s="33">
        <v>100</v>
      </c>
      <c r="I24" s="33">
        <v>100</v>
      </c>
      <c r="J24" s="33">
        <v>98.333299999999994</v>
      </c>
      <c r="K24" s="33">
        <v>93.777799999999999</v>
      </c>
      <c r="L24" s="35"/>
      <c r="M24" s="28"/>
      <c r="N24" s="19"/>
      <c r="O24" s="19">
        <f t="shared" si="0"/>
        <v>98.333333333333329</v>
      </c>
      <c r="P24" s="19">
        <f t="shared" si="1"/>
        <v>98.333333333333329</v>
      </c>
      <c r="Q24" s="21">
        <f t="shared" si="2"/>
        <v>93.777777777777771</v>
      </c>
      <c r="R24" s="20"/>
      <c r="U24" s="27"/>
      <c r="V24" s="27"/>
      <c r="X24" s="2"/>
      <c r="Z24" s="161"/>
      <c r="AA24" s="161"/>
      <c r="AB24" s="161"/>
      <c r="AC24" s="161"/>
      <c r="AD24" s="161"/>
      <c r="AE24" s="161"/>
      <c r="AF24" s="161"/>
      <c r="AG24" s="161"/>
      <c r="AH24" s="161"/>
      <c r="AI24" s="161"/>
      <c r="AJ24" s="145"/>
    </row>
    <row r="25" spans="1:36" ht="20.25" customHeight="1">
      <c r="A25" s="30">
        <v>24</v>
      </c>
      <c r="B25" s="32" t="s">
        <v>13</v>
      </c>
      <c r="C25" s="33">
        <v>95</v>
      </c>
      <c r="D25" s="33">
        <v>95</v>
      </c>
      <c r="E25" s="34"/>
      <c r="F25" s="33"/>
      <c r="G25" s="33">
        <v>100</v>
      </c>
      <c r="H25" s="33">
        <v>100</v>
      </c>
      <c r="I25" s="33">
        <v>100</v>
      </c>
      <c r="J25" s="33">
        <v>100</v>
      </c>
      <c r="K25" s="33">
        <v>96.666700000000006</v>
      </c>
      <c r="L25" s="29"/>
      <c r="M25" s="28"/>
      <c r="N25" s="19"/>
      <c r="O25" s="19">
        <f t="shared" si="0"/>
        <v>100</v>
      </c>
      <c r="P25" s="19">
        <f t="shared" si="1"/>
        <v>100</v>
      </c>
      <c r="Q25" s="21">
        <f t="shared" si="2"/>
        <v>96.666666666666671</v>
      </c>
      <c r="R25" s="20"/>
      <c r="S25" s="156" t="s">
        <v>77</v>
      </c>
      <c r="T25" s="156"/>
      <c r="U25" s="156"/>
      <c r="V25" s="156"/>
      <c r="W25" s="156"/>
      <c r="X25" s="4"/>
      <c r="Z25" s="161"/>
      <c r="AA25" s="161"/>
      <c r="AB25" s="161"/>
      <c r="AC25" s="161"/>
      <c r="AD25" s="161"/>
      <c r="AE25" s="161"/>
      <c r="AF25" s="161"/>
      <c r="AG25" s="161"/>
      <c r="AH25" s="161"/>
      <c r="AI25" s="161"/>
      <c r="AJ25" s="145"/>
    </row>
    <row r="26" spans="1:36" ht="20.25" customHeight="1">
      <c r="A26" s="30">
        <v>25</v>
      </c>
      <c r="B26" s="32" t="s">
        <v>13</v>
      </c>
      <c r="C26" s="33">
        <v>55</v>
      </c>
      <c r="D26" s="33">
        <v>85</v>
      </c>
      <c r="E26" s="34"/>
      <c r="F26" s="33"/>
      <c r="G26" s="33">
        <v>70</v>
      </c>
      <c r="H26" s="33">
        <v>95</v>
      </c>
      <c r="I26" s="33">
        <v>100</v>
      </c>
      <c r="J26" s="33">
        <v>88.333299999999994</v>
      </c>
      <c r="K26" s="33">
        <v>76.111099999999993</v>
      </c>
      <c r="L26" s="29"/>
      <c r="M26" s="28"/>
      <c r="N26" s="19"/>
      <c r="O26" s="19">
        <f t="shared" si="0"/>
        <v>88.333333333333329</v>
      </c>
      <c r="P26" s="19">
        <f t="shared" si="1"/>
        <v>88.333333333333329</v>
      </c>
      <c r="Q26" s="21">
        <f t="shared" si="2"/>
        <v>76.1111111111111</v>
      </c>
      <c r="R26" s="20"/>
      <c r="U26" s="27"/>
      <c r="V26" s="27"/>
      <c r="X26" s="2"/>
      <c r="Z26" s="146"/>
      <c r="AA26" s="146"/>
      <c r="AB26" s="146"/>
      <c r="AC26" s="146"/>
      <c r="AD26" s="146"/>
      <c r="AE26" s="146"/>
      <c r="AF26" s="146"/>
      <c r="AG26" s="146"/>
      <c r="AH26" s="146"/>
      <c r="AI26" s="146"/>
      <c r="AJ26" s="145"/>
    </row>
    <row r="27" spans="1:36" ht="20.25" customHeight="1">
      <c r="A27" s="30">
        <v>26</v>
      </c>
      <c r="B27" s="32" t="s">
        <v>13</v>
      </c>
      <c r="C27" s="33">
        <v>100</v>
      </c>
      <c r="D27" s="33">
        <v>100</v>
      </c>
      <c r="E27" s="34"/>
      <c r="F27" s="33"/>
      <c r="G27" s="33">
        <v>100</v>
      </c>
      <c r="H27" s="33">
        <v>100</v>
      </c>
      <c r="I27" s="33">
        <v>100</v>
      </c>
      <c r="J27" s="33">
        <v>100</v>
      </c>
      <c r="K27" s="33">
        <v>100</v>
      </c>
      <c r="L27" s="29"/>
      <c r="M27" s="28"/>
      <c r="N27" s="19"/>
      <c r="O27" s="19">
        <f t="shared" si="0"/>
        <v>100</v>
      </c>
      <c r="P27" s="19">
        <f t="shared" si="1"/>
        <v>100</v>
      </c>
      <c r="Q27" s="21">
        <f t="shared" si="2"/>
        <v>100</v>
      </c>
      <c r="R27" s="20"/>
      <c r="U27" s="27"/>
      <c r="V27" s="27"/>
      <c r="Z27" s="162" t="s">
        <v>78</v>
      </c>
      <c r="AA27" s="162"/>
      <c r="AB27" s="162"/>
      <c r="AC27" s="162"/>
      <c r="AD27" s="162"/>
      <c r="AE27" s="162"/>
      <c r="AF27" s="162"/>
      <c r="AG27" s="162"/>
      <c r="AH27" s="162"/>
      <c r="AI27" s="162"/>
      <c r="AJ27" s="162"/>
    </row>
    <row r="28" spans="1:36" ht="20.25" customHeight="1">
      <c r="A28" s="30">
        <v>27</v>
      </c>
      <c r="B28" s="32" t="s">
        <v>13</v>
      </c>
      <c r="C28" s="30">
        <v>55</v>
      </c>
      <c r="D28" s="30">
        <v>70</v>
      </c>
      <c r="E28" s="31"/>
      <c r="F28" s="30"/>
      <c r="G28" s="30">
        <v>70</v>
      </c>
      <c r="H28" s="30">
        <v>80</v>
      </c>
      <c r="I28" s="30">
        <v>85</v>
      </c>
      <c r="J28" s="30">
        <v>78.333299999999994</v>
      </c>
      <c r="K28" s="30">
        <v>67.777799999999999</v>
      </c>
      <c r="L28" s="29"/>
      <c r="M28" s="28"/>
      <c r="N28" s="19"/>
      <c r="O28" s="19">
        <f t="shared" si="0"/>
        <v>78.333333333333329</v>
      </c>
      <c r="P28" s="19">
        <f t="shared" si="1"/>
        <v>78.333333333333329</v>
      </c>
      <c r="Q28" s="21">
        <f t="shared" si="2"/>
        <v>67.777777777777771</v>
      </c>
      <c r="R28" s="20"/>
      <c r="U28" s="27"/>
      <c r="V28" s="27"/>
      <c r="Z28" s="162"/>
      <c r="AA28" s="162"/>
      <c r="AB28" s="162"/>
      <c r="AC28" s="162"/>
      <c r="AD28" s="162"/>
      <c r="AE28" s="162"/>
      <c r="AF28" s="162"/>
      <c r="AG28" s="162"/>
      <c r="AH28" s="162"/>
      <c r="AI28" s="162"/>
      <c r="AJ28" s="162"/>
    </row>
    <row r="29" spans="1:36" ht="20.25" customHeight="1">
      <c r="A29" s="30">
        <v>28</v>
      </c>
      <c r="B29" s="32" t="s">
        <v>13</v>
      </c>
      <c r="C29" s="30">
        <v>55</v>
      </c>
      <c r="D29" s="30">
        <v>50</v>
      </c>
      <c r="E29" s="31"/>
      <c r="F29" s="30"/>
      <c r="G29" s="30">
        <v>70</v>
      </c>
      <c r="H29" s="30">
        <v>70</v>
      </c>
      <c r="I29" s="30">
        <v>70</v>
      </c>
      <c r="J29" s="30">
        <v>70</v>
      </c>
      <c r="K29" s="30">
        <v>58.333300000000001</v>
      </c>
      <c r="L29" s="29"/>
      <c r="M29" s="28"/>
      <c r="N29" s="19"/>
      <c r="O29" s="19">
        <f t="shared" si="0"/>
        <v>70</v>
      </c>
      <c r="P29" s="19">
        <f t="shared" si="1"/>
        <v>70</v>
      </c>
      <c r="Q29" s="21">
        <f t="shared" si="2"/>
        <v>58.333333333333336</v>
      </c>
      <c r="R29" s="20"/>
      <c r="U29" s="27"/>
      <c r="V29" s="27"/>
      <c r="Z29" s="162"/>
      <c r="AA29" s="162"/>
      <c r="AB29" s="162"/>
      <c r="AC29" s="162"/>
      <c r="AD29" s="162"/>
      <c r="AE29" s="162"/>
      <c r="AF29" s="162"/>
      <c r="AG29" s="162"/>
      <c r="AH29" s="162"/>
      <c r="AI29" s="162"/>
      <c r="AJ29" s="162"/>
    </row>
    <row r="30" spans="1:36" ht="20.25" customHeight="1">
      <c r="A30" s="30">
        <v>29</v>
      </c>
      <c r="B30" s="32"/>
      <c r="C30" s="30"/>
      <c r="D30" s="30"/>
      <c r="E30" s="31"/>
      <c r="F30" s="30"/>
      <c r="G30" s="30"/>
      <c r="H30" s="30"/>
      <c r="I30" s="30"/>
      <c r="J30" s="30"/>
      <c r="K30" s="30"/>
      <c r="L30" s="29"/>
      <c r="M30" s="28"/>
      <c r="N30" s="19"/>
      <c r="O30" s="19" t="e">
        <f t="shared" si="0"/>
        <v>#DIV/0!</v>
      </c>
      <c r="P30" s="19" t="e">
        <f t="shared" si="1"/>
        <v>#DIV/0!</v>
      </c>
      <c r="Q30" s="21" t="e">
        <f t="shared" si="2"/>
        <v>#DIV/0!</v>
      </c>
      <c r="R30" s="20"/>
      <c r="U30" s="27"/>
      <c r="V30" s="27"/>
      <c r="Z30" s="162"/>
      <c r="AA30" s="162"/>
      <c r="AB30" s="162"/>
      <c r="AC30" s="162"/>
      <c r="AD30" s="162"/>
      <c r="AE30" s="162"/>
      <c r="AF30" s="162"/>
      <c r="AG30" s="162"/>
      <c r="AH30" s="162"/>
      <c r="AI30" s="162"/>
      <c r="AJ30" s="162"/>
    </row>
    <row r="31" spans="1:36" ht="20.25" customHeight="1">
      <c r="A31" s="30">
        <v>30</v>
      </c>
      <c r="B31" s="32"/>
      <c r="C31" s="30"/>
      <c r="D31" s="30"/>
      <c r="E31" s="31"/>
      <c r="F31" s="30"/>
      <c r="G31" s="30"/>
      <c r="H31" s="30"/>
      <c r="I31" s="30"/>
      <c r="J31" s="30"/>
      <c r="K31" s="30"/>
      <c r="L31" s="29"/>
      <c r="M31" s="28"/>
      <c r="N31" s="19"/>
      <c r="O31" s="19" t="e">
        <f t="shared" si="0"/>
        <v>#DIV/0!</v>
      </c>
      <c r="P31" s="19" t="e">
        <f t="shared" si="1"/>
        <v>#DIV/0!</v>
      </c>
      <c r="Q31" s="21" t="e">
        <f t="shared" si="2"/>
        <v>#DIV/0!</v>
      </c>
      <c r="R31" s="20"/>
      <c r="U31" s="27"/>
      <c r="V31" s="27"/>
      <c r="Z31" s="162"/>
      <c r="AA31" s="162"/>
      <c r="AB31" s="162"/>
      <c r="AC31" s="162"/>
      <c r="AD31" s="162"/>
      <c r="AE31" s="162"/>
      <c r="AF31" s="162"/>
      <c r="AG31" s="162"/>
      <c r="AH31" s="162"/>
      <c r="AI31" s="162"/>
      <c r="AJ31" s="162"/>
    </row>
    <row r="32" spans="1:36" ht="20.25" customHeight="1">
      <c r="A32" s="30">
        <v>31</v>
      </c>
      <c r="B32" s="26"/>
      <c r="C32" s="24"/>
      <c r="D32" s="24"/>
      <c r="E32" s="25"/>
      <c r="F32" s="24"/>
      <c r="G32" s="24"/>
      <c r="H32" s="24"/>
      <c r="I32" s="24"/>
      <c r="J32" s="24"/>
      <c r="K32" s="24"/>
      <c r="L32" s="23"/>
      <c r="M32" s="22"/>
      <c r="N32" s="19"/>
      <c r="O32" s="19" t="e">
        <f t="shared" si="0"/>
        <v>#DIV/0!</v>
      </c>
      <c r="P32" s="19" t="e">
        <f t="shared" si="1"/>
        <v>#DIV/0!</v>
      </c>
      <c r="Q32" s="21" t="e">
        <f t="shared" si="2"/>
        <v>#DIV/0!</v>
      </c>
      <c r="R32" s="20"/>
      <c r="Z32" s="162"/>
      <c r="AA32" s="162"/>
      <c r="AB32" s="162"/>
      <c r="AC32" s="162"/>
      <c r="AD32" s="162"/>
      <c r="AE32" s="162"/>
      <c r="AF32" s="162"/>
      <c r="AG32" s="162"/>
      <c r="AH32" s="162"/>
      <c r="AI32" s="162"/>
      <c r="AJ32" s="162"/>
    </row>
    <row r="33" spans="1:36" ht="20.25" customHeight="1">
      <c r="A33" s="30">
        <v>32</v>
      </c>
      <c r="B33" s="26"/>
      <c r="C33" s="24"/>
      <c r="D33" s="24"/>
      <c r="E33" s="25"/>
      <c r="F33" s="24"/>
      <c r="G33" s="24"/>
      <c r="H33" s="24"/>
      <c r="I33" s="24"/>
      <c r="J33" s="24"/>
      <c r="K33" s="24"/>
      <c r="L33" s="23"/>
      <c r="M33" s="22"/>
      <c r="N33"/>
      <c r="O33" s="19" t="e">
        <f t="shared" si="0"/>
        <v>#DIV/0!</v>
      </c>
      <c r="P33" s="19" t="e">
        <f t="shared" si="1"/>
        <v>#DIV/0!</v>
      </c>
      <c r="Q33" s="21" t="e">
        <f t="shared" si="2"/>
        <v>#DIV/0!</v>
      </c>
      <c r="R33" s="20"/>
      <c r="Z33" s="162"/>
      <c r="AA33" s="162"/>
      <c r="AB33" s="162"/>
      <c r="AC33" s="162"/>
      <c r="AD33" s="162"/>
      <c r="AE33" s="162"/>
      <c r="AF33" s="162"/>
      <c r="AG33" s="162"/>
      <c r="AH33" s="162"/>
      <c r="AI33" s="162"/>
      <c r="AJ33" s="162"/>
    </row>
    <row r="34" spans="1:36" ht="20.25" customHeight="1">
      <c r="A34" s="30">
        <v>33</v>
      </c>
      <c r="B34" s="26"/>
      <c r="C34" s="24"/>
      <c r="D34" s="24"/>
      <c r="E34" s="25"/>
      <c r="F34" s="24"/>
      <c r="G34" s="24"/>
      <c r="H34" s="24"/>
      <c r="I34" s="24"/>
      <c r="J34" s="24"/>
      <c r="K34" s="24"/>
      <c r="L34" s="23"/>
      <c r="M34" s="22"/>
      <c r="N34" s="19"/>
      <c r="O34" s="19" t="e">
        <f t="shared" si="0"/>
        <v>#DIV/0!</v>
      </c>
      <c r="P34" s="19" t="e">
        <f t="shared" si="1"/>
        <v>#DIV/0!</v>
      </c>
      <c r="Q34" s="21" t="e">
        <f t="shared" si="2"/>
        <v>#DIV/0!</v>
      </c>
      <c r="R34" s="20"/>
      <c r="Z34" s="162"/>
      <c r="AA34" s="162"/>
      <c r="AB34" s="162"/>
      <c r="AC34" s="162"/>
      <c r="AD34" s="162"/>
      <c r="AE34" s="162"/>
      <c r="AF34" s="162"/>
      <c r="AG34" s="162"/>
      <c r="AH34" s="162"/>
      <c r="AI34" s="162"/>
      <c r="AJ34" s="162"/>
    </row>
    <row r="35" spans="1:36" ht="20.25" customHeight="1">
      <c r="A35" s="30">
        <v>34</v>
      </c>
      <c r="B35" s="26"/>
      <c r="C35" s="24"/>
      <c r="D35" s="24"/>
      <c r="E35" s="25"/>
      <c r="F35" s="24"/>
      <c r="G35" s="24"/>
      <c r="H35" s="24"/>
      <c r="I35" s="24"/>
      <c r="J35" s="24"/>
      <c r="K35" s="24"/>
      <c r="L35" s="23"/>
      <c r="M35" s="22"/>
      <c r="N35" s="19"/>
      <c r="O35" s="19" t="e">
        <f t="shared" si="0"/>
        <v>#DIV/0!</v>
      </c>
      <c r="P35" s="19" t="e">
        <f t="shared" si="1"/>
        <v>#DIV/0!</v>
      </c>
      <c r="Q35" s="21" t="e">
        <f t="shared" si="2"/>
        <v>#DIV/0!</v>
      </c>
      <c r="R35" s="20"/>
      <c r="S35" s="15"/>
      <c r="T35" s="15"/>
      <c r="Z35" s="162"/>
      <c r="AA35" s="162"/>
      <c r="AB35" s="162"/>
      <c r="AC35" s="162"/>
      <c r="AD35" s="162"/>
      <c r="AE35" s="162"/>
      <c r="AF35" s="162"/>
      <c r="AG35" s="162"/>
      <c r="AH35" s="162"/>
      <c r="AI35" s="162"/>
      <c r="AJ35" s="162"/>
    </row>
    <row r="36" spans="1:36" ht="20.25" customHeight="1">
      <c r="A36" s="30">
        <v>35</v>
      </c>
      <c r="B36" s="26"/>
      <c r="C36" s="24"/>
      <c r="D36" s="24"/>
      <c r="E36" s="25"/>
      <c r="F36" s="24"/>
      <c r="G36" s="24"/>
      <c r="H36" s="24"/>
      <c r="I36" s="24"/>
      <c r="J36" s="24"/>
      <c r="K36" s="24"/>
      <c r="L36" s="23"/>
      <c r="M36" s="22"/>
      <c r="N36" s="19"/>
      <c r="O36" s="19" t="e">
        <f t="shared" si="0"/>
        <v>#DIV/0!</v>
      </c>
      <c r="P36" s="19" t="e">
        <f t="shared" si="1"/>
        <v>#DIV/0!</v>
      </c>
      <c r="Q36" s="21" t="e">
        <f t="shared" si="2"/>
        <v>#DIV/0!</v>
      </c>
      <c r="R36" s="20"/>
      <c r="S36" s="15"/>
      <c r="T36" s="15"/>
      <c r="Z36" s="162"/>
      <c r="AA36" s="162"/>
      <c r="AB36" s="162"/>
      <c r="AC36" s="162"/>
      <c r="AD36" s="162"/>
      <c r="AE36" s="162"/>
      <c r="AF36" s="162"/>
      <c r="AG36" s="162"/>
      <c r="AH36" s="162"/>
      <c r="AI36" s="162"/>
      <c r="AJ36" s="162"/>
    </row>
    <row r="37" spans="1:36" ht="20.25" customHeight="1">
      <c r="A37" s="30">
        <v>36</v>
      </c>
      <c r="B37" s="26"/>
      <c r="C37" s="24"/>
      <c r="D37" s="24"/>
      <c r="E37" s="25"/>
      <c r="F37" s="24"/>
      <c r="G37" s="24"/>
      <c r="H37" s="24"/>
      <c r="I37" s="24"/>
      <c r="J37" s="24"/>
      <c r="K37" s="24"/>
      <c r="L37" s="23"/>
      <c r="M37" s="22"/>
      <c r="N37" s="19"/>
      <c r="O37" s="19" t="e">
        <f t="shared" si="0"/>
        <v>#DIV/0!</v>
      </c>
      <c r="P37" s="19" t="e">
        <f t="shared" si="1"/>
        <v>#DIV/0!</v>
      </c>
      <c r="Q37" s="21" t="e">
        <f t="shared" si="2"/>
        <v>#DIV/0!</v>
      </c>
      <c r="R37" s="20"/>
      <c r="S37" s="15"/>
      <c r="T37" s="15"/>
      <c r="Z37" s="162"/>
      <c r="AA37" s="162"/>
      <c r="AB37" s="162"/>
      <c r="AC37" s="162"/>
      <c r="AD37" s="162"/>
      <c r="AE37" s="162"/>
      <c r="AF37" s="162"/>
      <c r="AG37" s="162"/>
      <c r="AH37" s="162"/>
      <c r="AI37" s="162"/>
      <c r="AJ37" s="162"/>
    </row>
    <row r="38" spans="1:36" ht="20.25" customHeight="1">
      <c r="A38" s="30">
        <v>37</v>
      </c>
      <c r="B38" s="26"/>
      <c r="C38" s="24"/>
      <c r="D38" s="24"/>
      <c r="E38" s="25"/>
      <c r="F38" s="24"/>
      <c r="G38" s="24"/>
      <c r="H38" s="24"/>
      <c r="I38" s="24"/>
      <c r="J38" s="24"/>
      <c r="K38" s="24"/>
      <c r="L38" s="23"/>
      <c r="M38" s="22"/>
      <c r="N38" s="19"/>
      <c r="O38" s="19" t="e">
        <f t="shared" si="0"/>
        <v>#DIV/0!</v>
      </c>
      <c r="P38" s="19" t="e">
        <f t="shared" si="1"/>
        <v>#DIV/0!</v>
      </c>
      <c r="Q38" s="21" t="e">
        <f t="shared" si="2"/>
        <v>#DIV/0!</v>
      </c>
      <c r="R38" s="20"/>
      <c r="S38" s="15"/>
      <c r="T38" s="15"/>
      <c r="Z38" s="147"/>
      <c r="AA38" s="147"/>
      <c r="AB38" s="147"/>
      <c r="AC38" s="147"/>
      <c r="AD38" s="147"/>
      <c r="AE38" s="147"/>
      <c r="AF38" s="147"/>
      <c r="AG38" s="147"/>
      <c r="AH38" s="147"/>
      <c r="AI38" s="147"/>
      <c r="AJ38" s="147"/>
    </row>
    <row r="39" spans="1:36" ht="20.25" customHeight="1">
      <c r="A39" s="30">
        <v>38</v>
      </c>
      <c r="B39" s="26"/>
      <c r="C39" s="24"/>
      <c r="D39" s="24"/>
      <c r="E39" s="25"/>
      <c r="F39" s="24"/>
      <c r="G39" s="24"/>
      <c r="H39" s="24"/>
      <c r="I39" s="24"/>
      <c r="J39" s="24"/>
      <c r="K39" s="24"/>
      <c r="L39" s="23"/>
      <c r="M39" s="22"/>
      <c r="N39" s="19"/>
      <c r="O39" s="19" t="e">
        <f t="shared" si="0"/>
        <v>#DIV/0!</v>
      </c>
      <c r="P39" s="19" t="e">
        <f t="shared" si="1"/>
        <v>#DIV/0!</v>
      </c>
      <c r="Q39" s="21" t="e">
        <f t="shared" si="2"/>
        <v>#DIV/0!</v>
      </c>
      <c r="R39" s="20"/>
      <c r="S39" s="15"/>
      <c r="T39" s="15"/>
      <c r="Z39" s="147"/>
      <c r="AA39" s="147"/>
      <c r="AB39" s="147"/>
      <c r="AC39" s="147"/>
      <c r="AD39" s="147"/>
      <c r="AE39" s="147"/>
      <c r="AF39" s="147"/>
      <c r="AG39" s="147"/>
      <c r="AH39" s="147"/>
      <c r="AI39" s="147"/>
      <c r="AJ39" s="147"/>
    </row>
    <row r="40" spans="1:36" ht="20.25" customHeight="1">
      <c r="A40" s="30">
        <v>39</v>
      </c>
      <c r="B40" s="26"/>
      <c r="C40" s="24"/>
      <c r="D40" s="24"/>
      <c r="E40" s="25"/>
      <c r="F40" s="24"/>
      <c r="G40" s="24"/>
      <c r="H40" s="24"/>
      <c r="I40" s="24"/>
      <c r="J40" s="24"/>
      <c r="K40" s="24"/>
      <c r="L40" s="23"/>
      <c r="M40" s="22"/>
      <c r="N40" s="19"/>
      <c r="O40" s="19" t="e">
        <f t="shared" si="0"/>
        <v>#DIV/0!</v>
      </c>
      <c r="P40" s="19" t="e">
        <f t="shared" si="1"/>
        <v>#DIV/0!</v>
      </c>
      <c r="Q40" s="21" t="e">
        <f t="shared" si="2"/>
        <v>#DIV/0!</v>
      </c>
      <c r="R40" s="20"/>
      <c r="S40" s="15"/>
      <c r="T40" s="15"/>
      <c r="Z40" s="147"/>
      <c r="AA40" s="147"/>
      <c r="AB40" s="147"/>
      <c r="AC40" s="147"/>
      <c r="AD40" s="147"/>
      <c r="AE40" s="147"/>
      <c r="AF40" s="147"/>
      <c r="AG40" s="147"/>
      <c r="AH40" s="147"/>
      <c r="AI40" s="147"/>
      <c r="AJ40" s="147"/>
    </row>
    <row r="41" spans="1:36" ht="20.25" customHeight="1">
      <c r="A41" s="30">
        <v>40</v>
      </c>
      <c r="B41" s="26"/>
      <c r="C41" s="24"/>
      <c r="D41" s="24"/>
      <c r="E41" s="25"/>
      <c r="F41" s="24"/>
      <c r="G41" s="24"/>
      <c r="H41" s="24"/>
      <c r="I41" s="24"/>
      <c r="J41" s="24"/>
      <c r="K41" s="24"/>
      <c r="L41" s="23"/>
      <c r="M41" s="22"/>
      <c r="N41" s="19"/>
      <c r="O41" s="19" t="e">
        <f t="shared" si="0"/>
        <v>#DIV/0!</v>
      </c>
      <c r="P41" s="19" t="e">
        <f t="shared" si="1"/>
        <v>#DIV/0!</v>
      </c>
      <c r="Q41" s="21" t="e">
        <f t="shared" si="2"/>
        <v>#DIV/0!</v>
      </c>
      <c r="R41" s="20"/>
      <c r="S41" s="15"/>
      <c r="T41" s="15"/>
      <c r="Z41" s="147"/>
      <c r="AA41" s="147"/>
      <c r="AB41" s="147"/>
      <c r="AC41" s="147"/>
      <c r="AD41" s="147"/>
      <c r="AE41" s="147"/>
      <c r="AF41" s="147"/>
      <c r="AG41" s="147"/>
      <c r="AH41" s="147"/>
      <c r="AI41" s="147"/>
      <c r="AJ41" s="147"/>
    </row>
    <row r="42" spans="1:36" ht="20.25" customHeight="1">
      <c r="A42" s="30">
        <v>41</v>
      </c>
      <c r="B42" s="26"/>
      <c r="C42" s="24"/>
      <c r="D42" s="24"/>
      <c r="E42" s="25"/>
      <c r="F42" s="24"/>
      <c r="G42" s="24"/>
      <c r="H42" s="24"/>
      <c r="I42" s="24"/>
      <c r="J42" s="24"/>
      <c r="K42" s="24"/>
      <c r="L42" s="23"/>
      <c r="M42" s="22"/>
      <c r="N42" s="19"/>
      <c r="O42" s="19" t="e">
        <f t="shared" si="0"/>
        <v>#DIV/0!</v>
      </c>
      <c r="P42" s="19" t="e">
        <f t="shared" si="1"/>
        <v>#DIV/0!</v>
      </c>
      <c r="Q42" s="21" t="e">
        <f t="shared" si="2"/>
        <v>#DIV/0!</v>
      </c>
      <c r="R42" s="20"/>
      <c r="S42" s="15"/>
      <c r="T42" s="15"/>
      <c r="Z42" s="147"/>
      <c r="AA42" s="147"/>
      <c r="AB42" s="147"/>
      <c r="AC42" s="147"/>
      <c r="AD42" s="147"/>
      <c r="AE42" s="147"/>
      <c r="AF42" s="147"/>
      <c r="AG42" s="147"/>
      <c r="AH42" s="147"/>
      <c r="AI42" s="147"/>
      <c r="AJ42" s="147"/>
    </row>
    <row r="43" spans="1:36" ht="20.25" customHeight="1">
      <c r="A43" s="30">
        <v>42</v>
      </c>
      <c r="B43" s="26"/>
      <c r="C43" s="24"/>
      <c r="D43" s="24"/>
      <c r="E43" s="25"/>
      <c r="F43" s="24"/>
      <c r="G43" s="24"/>
      <c r="H43" s="24"/>
      <c r="I43" s="24"/>
      <c r="J43" s="24"/>
      <c r="K43" s="24"/>
      <c r="L43" s="23"/>
      <c r="M43" s="22"/>
      <c r="N43" s="19"/>
      <c r="O43" s="19" t="e">
        <f t="shared" ref="O43:O51" si="14">AVERAGE(G43:I43)</f>
        <v>#DIV/0!</v>
      </c>
      <c r="P43" s="19" t="e">
        <f t="shared" ref="P43:P51" si="15">AVERAGE(E43,O43)</f>
        <v>#DIV/0!</v>
      </c>
      <c r="Q43" s="21" t="e">
        <f t="shared" ref="Q43:Q51" si="16">AVERAGE(P43,C43,D43)</f>
        <v>#DIV/0!</v>
      </c>
      <c r="R43" s="20"/>
      <c r="S43" s="15"/>
      <c r="T43" s="15"/>
    </row>
    <row r="44" spans="1:36" ht="20.25" customHeight="1">
      <c r="A44" s="30">
        <v>43</v>
      </c>
      <c r="B44" s="26"/>
      <c r="C44" s="24"/>
      <c r="D44" s="24"/>
      <c r="E44" s="25"/>
      <c r="F44" s="24"/>
      <c r="G44" s="24"/>
      <c r="H44" s="24"/>
      <c r="I44" s="24"/>
      <c r="J44" s="24"/>
      <c r="K44" s="24"/>
      <c r="L44" s="23"/>
      <c r="M44" s="22"/>
      <c r="N44" s="19"/>
      <c r="O44" s="19" t="e">
        <f t="shared" si="14"/>
        <v>#DIV/0!</v>
      </c>
      <c r="P44" s="19" t="e">
        <f t="shared" si="15"/>
        <v>#DIV/0!</v>
      </c>
      <c r="Q44" s="21" t="e">
        <f t="shared" si="16"/>
        <v>#DIV/0!</v>
      </c>
      <c r="R44" s="20"/>
      <c r="S44" s="15"/>
      <c r="T44" s="15"/>
    </row>
    <row r="45" spans="1:36" ht="20.25" customHeight="1">
      <c r="A45" s="30">
        <v>44</v>
      </c>
      <c r="B45" s="26"/>
      <c r="C45" s="24"/>
      <c r="D45" s="24"/>
      <c r="E45" s="25"/>
      <c r="F45" s="24"/>
      <c r="G45" s="24"/>
      <c r="H45" s="24"/>
      <c r="I45" s="24"/>
      <c r="J45" s="24"/>
      <c r="K45" s="24"/>
      <c r="L45" s="23"/>
      <c r="M45" s="22"/>
      <c r="N45" s="19"/>
      <c r="O45" s="19" t="e">
        <f t="shared" si="14"/>
        <v>#DIV/0!</v>
      </c>
      <c r="P45" s="19" t="e">
        <f t="shared" si="15"/>
        <v>#DIV/0!</v>
      </c>
      <c r="Q45" s="21" t="e">
        <f t="shared" si="16"/>
        <v>#DIV/0!</v>
      </c>
      <c r="R45" s="20"/>
      <c r="S45" s="15"/>
      <c r="T45" s="15"/>
    </row>
    <row r="46" spans="1:36" ht="20.25" customHeight="1">
      <c r="A46" s="30">
        <v>45</v>
      </c>
      <c r="B46" s="208" t="s">
        <v>66</v>
      </c>
      <c r="C46" s="24"/>
      <c r="D46" s="24"/>
      <c r="E46" s="25"/>
      <c r="F46" s="24"/>
      <c r="G46" s="24"/>
      <c r="H46" s="24"/>
      <c r="I46" s="24"/>
      <c r="J46" s="24"/>
      <c r="K46" s="24"/>
      <c r="L46" s="23"/>
      <c r="M46" s="22"/>
      <c r="N46" s="19"/>
      <c r="O46" s="19" t="e">
        <f t="shared" si="14"/>
        <v>#DIV/0!</v>
      </c>
      <c r="P46" s="19" t="e">
        <f t="shared" si="15"/>
        <v>#DIV/0!</v>
      </c>
      <c r="Q46" s="21" t="e">
        <f t="shared" si="16"/>
        <v>#DIV/0!</v>
      </c>
      <c r="R46" s="20"/>
      <c r="S46" s="15"/>
      <c r="T46" s="15"/>
    </row>
    <row r="47" spans="1:36" ht="18.5" hidden="1">
      <c r="A47" s="30">
        <v>46</v>
      </c>
      <c r="B47" s="26"/>
      <c r="C47" s="24"/>
      <c r="D47" s="24"/>
      <c r="E47" s="25"/>
      <c r="F47" s="24"/>
      <c r="G47" s="24"/>
      <c r="H47" s="24"/>
      <c r="I47" s="24"/>
      <c r="J47" s="24"/>
      <c r="K47" s="24"/>
      <c r="L47" s="23"/>
      <c r="M47" s="22"/>
      <c r="N47" s="19"/>
      <c r="O47" s="19" t="e">
        <f t="shared" si="14"/>
        <v>#DIV/0!</v>
      </c>
      <c r="P47" s="19" t="e">
        <f t="shared" si="15"/>
        <v>#DIV/0!</v>
      </c>
      <c r="Q47" s="21" t="e">
        <f t="shared" si="16"/>
        <v>#DIV/0!</v>
      </c>
      <c r="R47" s="18"/>
      <c r="S47" s="15"/>
      <c r="T47" s="15"/>
    </row>
    <row r="48" spans="1:36" ht="18.5" hidden="1">
      <c r="A48" s="30">
        <v>47</v>
      </c>
      <c r="B48" s="26"/>
      <c r="C48" s="24"/>
      <c r="D48" s="24"/>
      <c r="E48" s="25"/>
      <c r="F48" s="24"/>
      <c r="G48" s="24"/>
      <c r="H48" s="24"/>
      <c r="I48" s="24"/>
      <c r="J48" s="24"/>
      <c r="K48" s="24"/>
      <c r="L48" s="23"/>
      <c r="M48" s="22"/>
      <c r="N48" s="19"/>
      <c r="O48" s="19" t="e">
        <f t="shared" si="14"/>
        <v>#DIV/0!</v>
      </c>
      <c r="P48" s="19" t="e">
        <f t="shared" si="15"/>
        <v>#DIV/0!</v>
      </c>
      <c r="Q48" s="21" t="e">
        <f t="shared" si="16"/>
        <v>#DIV/0!</v>
      </c>
      <c r="R48" s="18"/>
      <c r="S48" s="15"/>
      <c r="T48" s="15"/>
    </row>
    <row r="49" spans="1:20" ht="18.5" hidden="1">
      <c r="A49" s="30">
        <v>48</v>
      </c>
      <c r="B49" s="26"/>
      <c r="C49" s="24"/>
      <c r="D49" s="24"/>
      <c r="E49" s="25"/>
      <c r="F49" s="24"/>
      <c r="G49" s="24"/>
      <c r="H49" s="24"/>
      <c r="I49" s="24"/>
      <c r="J49" s="24"/>
      <c r="K49" s="24"/>
      <c r="L49" s="23"/>
      <c r="M49" s="22"/>
      <c r="N49" s="19"/>
      <c r="O49" s="19" t="e">
        <f t="shared" si="14"/>
        <v>#DIV/0!</v>
      </c>
      <c r="P49" s="19" t="e">
        <f t="shared" si="15"/>
        <v>#DIV/0!</v>
      </c>
      <c r="Q49" s="21" t="e">
        <f t="shared" si="16"/>
        <v>#DIV/0!</v>
      </c>
      <c r="R49" s="18"/>
      <c r="S49" s="15"/>
      <c r="T49" s="15"/>
    </row>
    <row r="50" spans="1:20" ht="24.75" hidden="1" customHeight="1">
      <c r="A50" s="30">
        <v>49</v>
      </c>
      <c r="B50" s="26"/>
      <c r="C50" s="24"/>
      <c r="D50" s="24"/>
      <c r="E50" s="25"/>
      <c r="F50" s="24"/>
      <c r="G50" s="24"/>
      <c r="H50" s="24"/>
      <c r="I50" s="24"/>
      <c r="J50" s="24"/>
      <c r="K50" s="24"/>
      <c r="L50" s="23"/>
      <c r="M50" s="22"/>
      <c r="N50" s="19"/>
      <c r="O50" s="19" t="e">
        <f t="shared" si="14"/>
        <v>#DIV/0!</v>
      </c>
      <c r="P50" s="19" t="e">
        <f t="shared" si="15"/>
        <v>#DIV/0!</v>
      </c>
      <c r="Q50" s="21" t="e">
        <f t="shared" si="16"/>
        <v>#DIV/0!</v>
      </c>
      <c r="R50" s="18"/>
      <c r="S50" s="15"/>
      <c r="T50" s="15"/>
    </row>
    <row r="51" spans="1:20" ht="18.5" hidden="1">
      <c r="A51" s="30">
        <v>50</v>
      </c>
      <c r="B51" s="26"/>
      <c r="C51" s="24"/>
      <c r="D51" s="24"/>
      <c r="E51" s="25"/>
      <c r="F51" s="24"/>
      <c r="G51" s="24"/>
      <c r="H51" s="24"/>
      <c r="I51" s="24"/>
      <c r="J51" s="24"/>
      <c r="K51" s="24"/>
      <c r="L51" s="23"/>
      <c r="M51" s="22"/>
      <c r="N51" s="19"/>
      <c r="O51" s="19" t="e">
        <f t="shared" si="14"/>
        <v>#DIV/0!</v>
      </c>
      <c r="P51" s="19" t="e">
        <f t="shared" si="15"/>
        <v>#DIV/0!</v>
      </c>
      <c r="Q51" s="21" t="e">
        <f t="shared" si="16"/>
        <v>#DIV/0!</v>
      </c>
      <c r="R51" s="18"/>
      <c r="S51" s="15"/>
      <c r="T51" s="15"/>
    </row>
    <row r="52" spans="1:20" ht="26.25" hidden="1" customHeight="1">
      <c r="A52" s="30">
        <v>51</v>
      </c>
      <c r="B52" s="26"/>
      <c r="C52" s="24"/>
      <c r="D52" s="24"/>
      <c r="E52" s="25"/>
      <c r="F52" s="24"/>
      <c r="G52" s="24"/>
      <c r="H52" s="24"/>
      <c r="I52" s="24"/>
      <c r="J52" s="24"/>
      <c r="K52" s="24"/>
      <c r="L52" s="23"/>
      <c r="M52" s="22"/>
      <c r="N52" s="19"/>
      <c r="O52" s="19" t="e">
        <f t="shared" ref="O52" si="17">AVERAGE(G52:I52)</f>
        <v>#DIV/0!</v>
      </c>
      <c r="P52" s="19" t="e">
        <f t="shared" ref="P52" si="18">AVERAGE(E52,O52)</f>
        <v>#DIV/0!</v>
      </c>
      <c r="Q52" s="21" t="e">
        <f t="shared" ref="Q52" si="19">AVERAGE(P52,C52,D52)</f>
        <v>#DIV/0!</v>
      </c>
      <c r="R52" s="16"/>
      <c r="S52" s="15"/>
      <c r="T52" s="15"/>
    </row>
    <row r="53" spans="1:20" ht="23.25" customHeight="1">
      <c r="A53" s="13"/>
      <c r="B53" s="14"/>
      <c r="C53" s="13"/>
      <c r="D53" s="13"/>
      <c r="E53" s="13"/>
      <c r="F53" s="13"/>
      <c r="G53" s="13"/>
      <c r="H53" s="13"/>
      <c r="I53" s="13"/>
      <c r="J53" s="13"/>
      <c r="K53" s="13"/>
      <c r="L53" s="12"/>
      <c r="M53" s="16"/>
      <c r="N53" s="16"/>
      <c r="O53" s="16"/>
      <c r="P53" s="16"/>
      <c r="Q53" s="17"/>
      <c r="R53" s="16"/>
      <c r="S53" s="15"/>
      <c r="T53" s="15"/>
    </row>
    <row r="54" spans="1:20">
      <c r="A54" s="13"/>
      <c r="B54" s="14"/>
      <c r="C54" s="13"/>
      <c r="D54" s="13"/>
      <c r="E54" s="13"/>
      <c r="F54" s="13"/>
      <c r="G54" s="13"/>
      <c r="H54" s="13"/>
      <c r="I54" s="13"/>
      <c r="J54" s="13"/>
      <c r="K54" s="13"/>
      <c r="L54" s="12"/>
      <c r="M54" s="9"/>
      <c r="N54" s="9"/>
      <c r="O54" s="9"/>
      <c r="P54" s="9"/>
      <c r="Q54" s="10"/>
      <c r="R54" s="9"/>
    </row>
    <row r="55" spans="1:20">
      <c r="A55" s="13"/>
      <c r="B55" s="14"/>
      <c r="C55" s="13"/>
      <c r="D55" s="13"/>
      <c r="E55" s="13"/>
      <c r="F55" s="13"/>
      <c r="G55" s="13"/>
      <c r="H55" s="13"/>
      <c r="I55" s="13"/>
      <c r="J55" s="13"/>
      <c r="K55" s="13"/>
      <c r="L55" s="12"/>
      <c r="M55" s="9"/>
      <c r="N55" s="9"/>
      <c r="O55" s="9"/>
      <c r="P55" s="9"/>
      <c r="Q55" s="10"/>
      <c r="R55" s="9"/>
    </row>
    <row r="56" spans="1:20">
      <c r="A56" s="7"/>
      <c r="Q56" s="10"/>
      <c r="R56" s="9"/>
    </row>
    <row r="57" spans="1:20">
      <c r="A57" s="7"/>
      <c r="Q57" s="10"/>
      <c r="R57" s="9"/>
    </row>
    <row r="58" spans="1:20">
      <c r="A58" s="7"/>
      <c r="Q58" s="10"/>
      <c r="R58" s="9"/>
    </row>
    <row r="59" spans="1:20">
      <c r="A59" s="7"/>
      <c r="Q59" s="10"/>
      <c r="R59" s="9"/>
    </row>
    <row r="60" spans="1:20">
      <c r="A60" s="7"/>
      <c r="Q60" s="10"/>
      <c r="R60" s="9"/>
    </row>
    <row r="61" spans="1:20" ht="4.5" customHeight="1">
      <c r="A61" s="7"/>
      <c r="M61" s="11"/>
      <c r="N61" s="11"/>
      <c r="O61" s="11"/>
      <c r="P61" s="11"/>
      <c r="Q61" s="10"/>
      <c r="R61" s="9"/>
    </row>
    <row r="62" spans="1:20" ht="15" hidden="1" customHeight="1">
      <c r="A62" s="7"/>
      <c r="M62" s="11"/>
      <c r="N62" s="11"/>
      <c r="O62" s="11"/>
      <c r="P62" s="11"/>
      <c r="Q62" s="10"/>
      <c r="R62" s="9"/>
    </row>
    <row r="63" spans="1:20" ht="6" customHeight="1">
      <c r="A63" s="7"/>
      <c r="M63" s="9"/>
      <c r="N63" s="9"/>
      <c r="O63" s="9"/>
      <c r="P63" s="9"/>
      <c r="Q63" s="10"/>
      <c r="R63" s="9"/>
    </row>
    <row r="64" spans="1:20">
      <c r="A64" s="7"/>
    </row>
    <row r="65" spans="1:18">
      <c r="A65" s="7"/>
      <c r="Q65" s="1"/>
      <c r="R65" s="1"/>
    </row>
    <row r="66" spans="1:18">
      <c r="A66" s="7"/>
      <c r="B66" s="6"/>
      <c r="C66" s="6"/>
      <c r="D66" s="6"/>
      <c r="E66" s="6"/>
      <c r="F66" s="6"/>
      <c r="G66" s="6"/>
      <c r="H66" s="6"/>
      <c r="I66" s="6"/>
      <c r="J66" s="6"/>
      <c r="K66" s="6"/>
      <c r="L66" s="7"/>
      <c r="M66" s="6"/>
      <c r="N66" s="6"/>
      <c r="O66" s="6"/>
      <c r="P66" s="6"/>
      <c r="Q66" s="1"/>
      <c r="R66" s="1"/>
    </row>
    <row r="67" spans="1:18">
      <c r="A67" s="7"/>
      <c r="B67" s="6"/>
      <c r="C67" s="6"/>
      <c r="D67" s="6"/>
      <c r="E67" s="6"/>
      <c r="F67" s="6"/>
      <c r="G67" s="6"/>
      <c r="H67" s="6"/>
      <c r="I67" s="6"/>
      <c r="J67" s="6"/>
      <c r="K67" s="6"/>
      <c r="L67" s="7"/>
      <c r="M67" s="6"/>
      <c r="N67" s="6"/>
      <c r="O67" s="6"/>
      <c r="P67" s="6"/>
      <c r="Q67" s="1"/>
      <c r="R67" s="1"/>
    </row>
    <row r="68" spans="1:18">
      <c r="A68" s="7"/>
      <c r="B68" s="6"/>
      <c r="C68" s="6"/>
      <c r="D68" s="6"/>
      <c r="E68" s="6"/>
      <c r="F68" s="6"/>
      <c r="G68" s="6"/>
      <c r="H68" s="6"/>
      <c r="I68" s="6"/>
      <c r="J68" s="6"/>
      <c r="K68" s="6"/>
      <c r="L68" s="7"/>
      <c r="M68" s="6"/>
      <c r="N68" s="6"/>
      <c r="O68" s="6"/>
      <c r="P68" s="6"/>
      <c r="Q68" s="1"/>
      <c r="R68" s="1"/>
    </row>
    <row r="69" spans="1:18">
      <c r="A69" s="7"/>
      <c r="B69" s="6"/>
      <c r="C69" s="6"/>
      <c r="D69" s="6"/>
      <c r="E69" s="6"/>
      <c r="F69" s="6"/>
      <c r="G69" s="6"/>
      <c r="H69" s="6"/>
      <c r="I69" s="6"/>
      <c r="J69" s="6"/>
      <c r="K69" s="6"/>
      <c r="L69" s="7"/>
      <c r="M69" s="6"/>
      <c r="N69" s="6"/>
      <c r="O69" s="6"/>
      <c r="P69" s="6"/>
      <c r="Q69" s="1"/>
      <c r="R69" s="1"/>
    </row>
    <row r="70" spans="1:18">
      <c r="A70" s="7"/>
      <c r="B70" s="6"/>
      <c r="C70" s="6"/>
      <c r="D70" s="6"/>
      <c r="E70" s="6"/>
      <c r="F70" s="6"/>
      <c r="G70" s="6"/>
      <c r="H70" s="6"/>
      <c r="I70" s="6"/>
      <c r="J70" s="6"/>
      <c r="K70" s="6"/>
      <c r="L70" s="7"/>
      <c r="M70" s="6"/>
      <c r="N70" s="6"/>
      <c r="O70" s="6"/>
      <c r="P70" s="6"/>
      <c r="Q70" s="1"/>
      <c r="R70" s="1"/>
    </row>
    <row r="71" spans="1:18">
      <c r="A71" s="7"/>
      <c r="B71" s="6"/>
      <c r="C71" s="6"/>
      <c r="D71" s="6"/>
      <c r="E71" s="6"/>
      <c r="F71" s="6"/>
      <c r="G71" s="6"/>
      <c r="H71" s="6"/>
      <c r="I71" s="6"/>
      <c r="J71" s="6"/>
      <c r="K71" s="6"/>
      <c r="L71" s="7"/>
      <c r="M71" s="6"/>
      <c r="N71" s="6"/>
      <c r="O71" s="6"/>
      <c r="P71" s="6"/>
      <c r="Q71" s="1"/>
      <c r="R71" s="1"/>
    </row>
    <row r="72" spans="1:18">
      <c r="A72" s="7"/>
      <c r="B72" s="6"/>
      <c r="C72" s="6"/>
      <c r="D72" s="6"/>
      <c r="E72" s="6"/>
      <c r="F72" s="6"/>
      <c r="G72" s="6"/>
      <c r="H72" s="6"/>
      <c r="I72" s="6"/>
      <c r="J72" s="6"/>
      <c r="K72" s="6"/>
      <c r="L72" s="7"/>
      <c r="M72" s="6"/>
      <c r="N72" s="6"/>
      <c r="O72" s="6"/>
      <c r="P72" s="6"/>
      <c r="Q72" s="1"/>
      <c r="R72" s="1"/>
    </row>
    <row r="73" spans="1:18">
      <c r="A73" s="7"/>
      <c r="B73" s="6"/>
      <c r="C73" s="6"/>
      <c r="D73" s="6"/>
      <c r="E73" s="6"/>
      <c r="F73" s="6"/>
      <c r="G73" s="6"/>
      <c r="H73" s="6"/>
      <c r="I73" s="6"/>
      <c r="J73" s="6"/>
      <c r="K73" s="6"/>
      <c r="L73" s="7"/>
      <c r="M73" s="6"/>
      <c r="N73" s="6"/>
      <c r="O73" s="6"/>
      <c r="P73" s="6"/>
      <c r="Q73" s="1"/>
      <c r="R73" s="1"/>
    </row>
    <row r="74" spans="1:18">
      <c r="A74" s="7"/>
      <c r="B74" s="6"/>
      <c r="C74" s="6"/>
      <c r="D74" s="6"/>
      <c r="E74" s="6"/>
      <c r="F74" s="6"/>
      <c r="G74" s="6"/>
      <c r="H74" s="6"/>
      <c r="I74" s="6"/>
      <c r="J74" s="6"/>
      <c r="K74" s="6"/>
      <c r="L74" s="7"/>
      <c r="M74" s="6"/>
      <c r="N74" s="6"/>
      <c r="O74" s="6"/>
      <c r="P74" s="6"/>
      <c r="Q74" s="1"/>
      <c r="R74" s="1"/>
    </row>
    <row r="75" spans="1:18">
      <c r="A75" s="7"/>
      <c r="B75" s="6"/>
      <c r="C75" s="6"/>
      <c r="D75" s="8"/>
      <c r="E75" s="6"/>
      <c r="F75" s="6"/>
      <c r="G75" s="6"/>
      <c r="H75" s="6"/>
      <c r="I75" s="6"/>
      <c r="J75" s="6"/>
      <c r="K75" s="6"/>
      <c r="L75" s="7"/>
      <c r="M75" s="6"/>
      <c r="N75" s="6"/>
      <c r="O75" s="6"/>
      <c r="P75" s="6"/>
      <c r="Q75" s="1"/>
      <c r="R75" s="1"/>
    </row>
    <row r="76" spans="1:18">
      <c r="A76" s="7"/>
      <c r="B76" s="6"/>
      <c r="C76" s="6"/>
      <c r="D76" s="6"/>
      <c r="E76" s="6"/>
      <c r="F76" s="6"/>
      <c r="G76" s="6"/>
      <c r="H76" s="6"/>
      <c r="I76" s="6"/>
      <c r="J76" s="6"/>
      <c r="K76" s="6"/>
      <c r="L76" s="7"/>
      <c r="M76" s="6"/>
      <c r="N76" s="6"/>
      <c r="O76" s="6"/>
      <c r="P76" s="6"/>
      <c r="Q76" s="1"/>
      <c r="R76" s="1"/>
    </row>
    <row r="77" spans="1:18">
      <c r="A77" s="7"/>
      <c r="B77" s="6"/>
      <c r="C77" s="6"/>
      <c r="D77" s="6"/>
      <c r="E77" s="6"/>
      <c r="F77" s="6"/>
      <c r="G77" s="6"/>
      <c r="H77" s="6"/>
      <c r="I77" s="6"/>
      <c r="J77" s="6"/>
      <c r="K77" s="6"/>
      <c r="L77" s="7"/>
      <c r="M77" s="6"/>
      <c r="N77" s="6"/>
      <c r="O77" s="6"/>
      <c r="P77" s="6"/>
      <c r="Q77" s="1"/>
      <c r="R77" s="1"/>
    </row>
    <row r="88" spans="2:2" s="1" customFormat="1">
      <c r="B88" s="5"/>
    </row>
    <row r="97" spans="8:8">
      <c r="H97" s="133" t="s">
        <v>66</v>
      </c>
    </row>
  </sheetData>
  <mergeCells count="30">
    <mergeCell ref="AI14:AI15"/>
    <mergeCell ref="AD14:AD15"/>
    <mergeCell ref="AE14:AE15"/>
    <mergeCell ref="AF14:AF15"/>
    <mergeCell ref="AG14:AG15"/>
    <mergeCell ref="AH14:AH15"/>
    <mergeCell ref="AC14:AC15"/>
    <mergeCell ref="Z18:AI25"/>
    <mergeCell ref="Z27:AJ37"/>
    <mergeCell ref="S14:W14"/>
    <mergeCell ref="Y1:AJ1"/>
    <mergeCell ref="S6:W6"/>
    <mergeCell ref="S7:W7"/>
    <mergeCell ref="S8:W8"/>
    <mergeCell ref="S13:W13"/>
    <mergeCell ref="S10:W10"/>
    <mergeCell ref="S11:W11"/>
    <mergeCell ref="AA5:AI5"/>
    <mergeCell ref="S9:W9"/>
    <mergeCell ref="S12:W12"/>
    <mergeCell ref="S1:X5"/>
    <mergeCell ref="Z14:Z15"/>
    <mergeCell ref="AA14:AA15"/>
    <mergeCell ref="AB14:AB15"/>
    <mergeCell ref="S23:W23"/>
    <mergeCell ref="S25:W25"/>
    <mergeCell ref="S21:W21"/>
    <mergeCell ref="S20:W20"/>
    <mergeCell ref="S17:W17"/>
    <mergeCell ref="S18:W18"/>
  </mergeCells>
  <conditionalFormatting sqref="Q2:Q52">
    <cfRule type="cellIs" dxfId="4" priority="3" stopIfTrue="1" operator="between">
      <formula>0</formula>
      <formula>44.999</formula>
    </cfRule>
    <cfRule type="cellIs" dxfId="3" priority="4" stopIfTrue="1" operator="between">
      <formula>45</formula>
      <formula>54.999</formula>
    </cfRule>
    <cfRule type="cellIs" dxfId="2" priority="5" stopIfTrue="1" operator="between">
      <formula>55</formula>
      <formula>69.999</formula>
    </cfRule>
  </conditionalFormatting>
  <conditionalFormatting sqref="Q2:Q52">
    <cfRule type="cellIs" dxfId="1" priority="2" operator="between">
      <formula>70</formula>
      <formula>84.9999</formula>
    </cfRule>
  </conditionalFormatting>
  <conditionalFormatting sqref="Q2:Q52">
    <cfRule type="cellIs" dxfId="0" priority="1" operator="between">
      <formula>85</formula>
      <formula>100</formula>
    </cfRule>
  </conditionalFormatting>
  <hyperlinks>
    <hyperlink ref="H97" r:id="rId1" display="http://www.egitimhane.com/"/>
    <hyperlink ref="B46" r:id="rId2"/>
  </hyperlinks>
  <pageMargins left="0.7" right="0.7" top="0.75" bottom="0.75" header="0.3" footer="0.3"/>
  <pageSetup paperSize="9" scale="37" orientation="portrait" r:id="rId3"/>
  <colBreaks count="1" manualBreakCount="1">
    <brk id="24" max="53" man="1"/>
  </colBreaks>
  <drawing r:id="rId4"/>
  <legacyDrawing r:id="rId5"/>
</worksheet>
</file>

<file path=xl/worksheets/sheet3.xml><?xml version="1.0" encoding="utf-8"?>
<worksheet xmlns="http://schemas.openxmlformats.org/spreadsheetml/2006/main" xmlns:r="http://schemas.openxmlformats.org/officeDocument/2006/relationships">
  <sheetPr>
    <tabColor theme="9" tint="0.39997558519241921"/>
  </sheetPr>
  <dimension ref="B1:H28"/>
  <sheetViews>
    <sheetView zoomScale="85" zoomScaleNormal="85" workbookViewId="0">
      <selection activeCell="H1" sqref="H1:H2"/>
    </sheetView>
  </sheetViews>
  <sheetFormatPr defaultColWidth="9.1796875" defaultRowHeight="14.5"/>
  <cols>
    <col min="1" max="1" width="9.1796875" style="1"/>
    <col min="2" max="2" width="9.1796875" style="136"/>
    <col min="3" max="3" width="47.54296875" style="138" customWidth="1"/>
    <col min="4" max="4" width="9.1796875" style="1"/>
    <col min="5" max="5" width="9.1796875" style="136"/>
    <col min="6" max="6" width="47.54296875" style="138" customWidth="1"/>
    <col min="7" max="7" width="12.1796875" style="43" customWidth="1"/>
    <col min="8" max="8" width="73.54296875" style="43" customWidth="1"/>
    <col min="9" max="16384" width="9.1796875" style="1"/>
  </cols>
  <sheetData>
    <row r="1" spans="2:8">
      <c r="B1" s="188"/>
      <c r="C1" s="185" t="s">
        <v>83</v>
      </c>
      <c r="E1" s="188"/>
      <c r="F1" s="185" t="s">
        <v>46</v>
      </c>
      <c r="G1" s="44"/>
      <c r="H1" s="187" t="s">
        <v>45</v>
      </c>
    </row>
    <row r="2" spans="2:8" ht="32.25" customHeight="1">
      <c r="B2" s="189"/>
      <c r="C2" s="186"/>
      <c r="E2" s="189"/>
      <c r="F2" s="186"/>
      <c r="G2" s="44"/>
      <c r="H2" s="187"/>
    </row>
    <row r="3" spans="2:8" s="45" customFormat="1" ht="38.25" customHeight="1">
      <c r="B3" s="143">
        <v>1</v>
      </c>
      <c r="C3" s="144" t="s">
        <v>86</v>
      </c>
      <c r="E3" s="134">
        <v>1</v>
      </c>
      <c r="F3" s="135" t="s">
        <v>67</v>
      </c>
      <c r="G3" s="48"/>
      <c r="H3" s="46" t="s">
        <v>44</v>
      </c>
    </row>
    <row r="4" spans="2:8" s="45" customFormat="1" ht="38.25" customHeight="1">
      <c r="B4" s="143">
        <v>2</v>
      </c>
      <c r="C4" s="144" t="s">
        <v>43</v>
      </c>
      <c r="E4" s="134">
        <v>2</v>
      </c>
      <c r="F4" s="135" t="s">
        <v>43</v>
      </c>
      <c r="G4" s="48"/>
      <c r="H4" s="46" t="s">
        <v>42</v>
      </c>
    </row>
    <row r="5" spans="2:8" s="45" customFormat="1" ht="38.25" customHeight="1">
      <c r="B5" s="143">
        <v>3</v>
      </c>
      <c r="C5" s="144" t="s">
        <v>85</v>
      </c>
      <c r="E5" s="134">
        <v>3</v>
      </c>
      <c r="F5" s="135" t="s">
        <v>68</v>
      </c>
      <c r="G5" s="48"/>
      <c r="H5" s="46" t="s">
        <v>41</v>
      </c>
    </row>
    <row r="6" spans="2:8" s="45" customFormat="1" ht="38.25" customHeight="1">
      <c r="B6" s="143">
        <v>4</v>
      </c>
      <c r="C6" s="144" t="s">
        <v>87</v>
      </c>
      <c r="E6" s="134">
        <v>4</v>
      </c>
      <c r="F6" s="135" t="s">
        <v>69</v>
      </c>
      <c r="G6" s="48"/>
      <c r="H6" s="46" t="s">
        <v>40</v>
      </c>
    </row>
    <row r="7" spans="2:8" s="45" customFormat="1" ht="38.25" customHeight="1">
      <c r="B7" s="143">
        <v>5</v>
      </c>
      <c r="C7" s="144" t="s">
        <v>84</v>
      </c>
      <c r="E7" s="134">
        <v>5</v>
      </c>
      <c r="F7" s="135" t="s">
        <v>70</v>
      </c>
      <c r="G7" s="48"/>
      <c r="H7" s="46" t="s">
        <v>39</v>
      </c>
    </row>
    <row r="8" spans="2:8" s="45" customFormat="1" ht="38.25" customHeight="1">
      <c r="B8" s="143">
        <v>6</v>
      </c>
      <c r="C8" s="144" t="s">
        <v>71</v>
      </c>
      <c r="E8" s="134">
        <v>6</v>
      </c>
      <c r="F8" s="135" t="s">
        <v>71</v>
      </c>
      <c r="G8" s="48"/>
      <c r="H8" s="46" t="s">
        <v>38</v>
      </c>
    </row>
    <row r="9" spans="2:8" s="45" customFormat="1" ht="38.25" customHeight="1">
      <c r="B9" s="143">
        <v>7</v>
      </c>
      <c r="C9" s="144" t="s">
        <v>88</v>
      </c>
      <c r="E9" s="134">
        <v>7</v>
      </c>
      <c r="F9" s="135" t="s">
        <v>72</v>
      </c>
      <c r="G9" s="48"/>
      <c r="H9" s="46" t="s">
        <v>37</v>
      </c>
    </row>
    <row r="10" spans="2:8" s="45" customFormat="1" ht="38.25" customHeight="1">
      <c r="B10" s="143">
        <v>8</v>
      </c>
      <c r="C10" s="144" t="s">
        <v>73</v>
      </c>
      <c r="E10" s="134">
        <v>8</v>
      </c>
      <c r="F10" s="135" t="s">
        <v>73</v>
      </c>
      <c r="G10" s="48"/>
      <c r="H10" s="46" t="s">
        <v>36</v>
      </c>
    </row>
    <row r="11" spans="2:8" s="45" customFormat="1" ht="38.25" customHeight="1">
      <c r="B11" s="143">
        <v>9</v>
      </c>
      <c r="C11" s="144" t="s">
        <v>74</v>
      </c>
      <c r="E11" s="134">
        <v>9</v>
      </c>
      <c r="F11" s="135" t="s">
        <v>74</v>
      </c>
      <c r="G11" s="48"/>
      <c r="H11" s="46" t="s">
        <v>35</v>
      </c>
    </row>
    <row r="12" spans="2:8" s="45" customFormat="1" ht="38.25" customHeight="1">
      <c r="B12" s="143">
        <v>10</v>
      </c>
      <c r="C12" s="144" t="s">
        <v>75</v>
      </c>
      <c r="E12" s="134">
        <v>10</v>
      </c>
      <c r="F12" s="135" t="s">
        <v>75</v>
      </c>
      <c r="G12" s="47"/>
      <c r="H12" s="46" t="s">
        <v>34</v>
      </c>
    </row>
    <row r="13" spans="2:8" s="45" customFormat="1">
      <c r="B13" s="136"/>
      <c r="C13" s="137"/>
      <c r="E13" s="136"/>
      <c r="F13" s="137"/>
      <c r="G13" s="43"/>
      <c r="H13" s="43"/>
    </row>
    <row r="14" spans="2:8" s="45" customFormat="1">
      <c r="B14" s="136"/>
      <c r="C14" s="137"/>
      <c r="E14" s="136"/>
      <c r="F14" s="137"/>
      <c r="G14" s="43"/>
      <c r="H14" s="43"/>
    </row>
    <row r="15" spans="2:8" s="45" customFormat="1">
      <c r="B15" s="136"/>
      <c r="C15" s="137"/>
      <c r="E15" s="136"/>
      <c r="F15" s="137"/>
      <c r="G15" s="43"/>
      <c r="H15" s="43"/>
    </row>
    <row r="16" spans="2:8" s="45" customFormat="1">
      <c r="B16" s="136"/>
      <c r="C16" s="138"/>
      <c r="E16" s="136"/>
      <c r="F16" s="138"/>
      <c r="G16" s="43"/>
      <c r="H16" s="43"/>
    </row>
    <row r="17" spans="2:8" s="45" customFormat="1">
      <c r="B17" s="136"/>
      <c r="C17" s="138"/>
      <c r="E17" s="136"/>
      <c r="F17" s="138"/>
      <c r="G17" s="43"/>
      <c r="H17" s="43"/>
    </row>
    <row r="18" spans="2:8" s="45" customFormat="1">
      <c r="B18" s="136"/>
      <c r="C18" s="138"/>
      <c r="E18" s="136"/>
      <c r="F18" s="138"/>
      <c r="G18" s="43"/>
      <c r="H18" s="43"/>
    </row>
    <row r="19" spans="2:8" s="45" customFormat="1">
      <c r="B19" s="136"/>
      <c r="C19" s="138"/>
      <c r="E19" s="136"/>
      <c r="F19" s="138"/>
      <c r="G19" s="43"/>
      <c r="H19" s="43"/>
    </row>
    <row r="20" spans="2:8" s="45" customFormat="1">
      <c r="B20" s="136"/>
      <c r="C20" s="138"/>
      <c r="E20" s="136"/>
      <c r="F20" s="138"/>
      <c r="G20" s="43"/>
      <c r="H20" s="43"/>
    </row>
    <row r="21" spans="2:8" s="45" customFormat="1">
      <c r="B21" s="136"/>
      <c r="C21" s="138"/>
      <c r="E21" s="136"/>
      <c r="F21" s="138"/>
      <c r="G21" s="43"/>
      <c r="H21" s="43"/>
    </row>
    <row r="22" spans="2:8" s="45" customFormat="1">
      <c r="B22" s="136"/>
      <c r="C22" s="138"/>
      <c r="E22" s="136"/>
      <c r="F22" s="138"/>
      <c r="G22" s="43"/>
      <c r="H22" s="43"/>
    </row>
    <row r="23" spans="2:8" s="45" customFormat="1">
      <c r="B23" s="136"/>
      <c r="C23" s="138"/>
      <c r="E23" s="136"/>
      <c r="F23" s="138"/>
      <c r="G23" s="43"/>
      <c r="H23" s="43"/>
    </row>
    <row r="24" spans="2:8" s="45" customFormat="1">
      <c r="B24" s="136"/>
      <c r="C24" s="138"/>
      <c r="E24" s="136"/>
      <c r="F24" s="138"/>
      <c r="G24" s="43"/>
      <c r="H24" s="43"/>
    </row>
    <row r="25" spans="2:8" s="45" customFormat="1">
      <c r="B25" s="136"/>
      <c r="C25" s="138"/>
      <c r="E25" s="136"/>
      <c r="F25" s="138"/>
      <c r="G25" s="43"/>
      <c r="H25" s="43"/>
    </row>
    <row r="26" spans="2:8" s="45" customFormat="1">
      <c r="B26" s="136"/>
      <c r="C26" s="138"/>
      <c r="E26" s="136"/>
      <c r="F26" s="138"/>
      <c r="G26" s="43"/>
      <c r="H26" s="43"/>
    </row>
    <row r="27" spans="2:8" s="45" customFormat="1">
      <c r="B27" s="136"/>
      <c r="C27" s="138"/>
      <c r="E27" s="136"/>
      <c r="F27" s="138"/>
      <c r="G27" s="43"/>
      <c r="H27" s="43"/>
    </row>
    <row r="28" spans="2:8" s="45" customFormat="1">
      <c r="B28" s="136"/>
      <c r="C28" s="138"/>
      <c r="E28" s="136"/>
      <c r="F28" s="138"/>
      <c r="G28" s="43"/>
      <c r="H28" s="43"/>
    </row>
  </sheetData>
  <mergeCells count="5">
    <mergeCell ref="F1:F2"/>
    <mergeCell ref="H1:H2"/>
    <mergeCell ref="E1:E2"/>
    <mergeCell ref="B1:B2"/>
    <mergeCell ref="C1:C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tabColor indexed="48"/>
  </sheetPr>
  <dimension ref="A1:AB55"/>
  <sheetViews>
    <sheetView showZeros="0" view="pageBreakPreview" topLeftCell="A16" zoomScale="70" zoomScaleNormal="70" zoomScaleSheetLayoutView="70" workbookViewId="0">
      <selection activeCell="M6" sqref="M6"/>
    </sheetView>
  </sheetViews>
  <sheetFormatPr defaultColWidth="9.1796875" defaultRowHeight="14.5"/>
  <cols>
    <col min="1" max="1" width="3.54296875" style="7" customWidth="1"/>
    <col min="2" max="2" width="5.1796875" style="7" customWidth="1"/>
    <col min="3" max="3" width="24.26953125" style="6" customWidth="1"/>
    <col min="4" max="4" width="4.26953125" style="50" customWidth="1"/>
    <col min="5" max="5" width="5.54296875" style="50" customWidth="1"/>
    <col min="6" max="6" width="5.7265625" style="50" customWidth="1"/>
    <col min="7" max="7" width="10.1796875" style="50" customWidth="1"/>
    <col min="8" max="8" width="6.26953125" style="50" customWidth="1"/>
    <col min="9" max="9" width="6.54296875" style="50" customWidth="1"/>
    <col min="10" max="10" width="6.1796875" style="50" customWidth="1"/>
    <col min="11" max="11" width="7.26953125" style="50" customWidth="1"/>
    <col min="12" max="12" width="5.453125" style="50" customWidth="1"/>
    <col min="13" max="13" width="9" style="50" customWidth="1"/>
    <col min="14" max="14" width="9.1796875" style="49"/>
    <col min="15" max="15" width="3.54296875" style="6" customWidth="1"/>
    <col min="16" max="16" width="4.26953125" style="2" hidden="1" customWidth="1"/>
    <col min="17" max="17" width="5.453125" style="2" hidden="1" customWidth="1"/>
    <col min="18" max="18" width="4.54296875" style="2" hidden="1" customWidth="1"/>
    <col min="19" max="28" width="9.1796875" style="2" hidden="1" customWidth="1"/>
    <col min="29" max="16384" width="9.1796875" style="2"/>
  </cols>
  <sheetData>
    <row r="1" spans="1:16" ht="18.75" customHeight="1">
      <c r="A1" s="192" t="str">
        <f>'e okul Bilg Yapıştır'!S10</f>
        <v xml:space="preserve">İ S T İ K L A L   O R T A O K U L U  
</v>
      </c>
      <c r="B1" s="192"/>
      <c r="C1" s="192"/>
      <c r="D1" s="192"/>
      <c r="E1" s="192"/>
      <c r="F1" s="192"/>
      <c r="G1" s="192"/>
      <c r="H1" s="192"/>
      <c r="I1" s="192"/>
      <c r="J1" s="192"/>
      <c r="K1" s="192"/>
      <c r="L1" s="192"/>
      <c r="M1" s="192"/>
      <c r="N1" s="192"/>
    </row>
    <row r="2" spans="1:16" ht="18.75" customHeight="1">
      <c r="A2" s="192" t="str">
        <f>'e okul Bilg Yapıştır'!S25</f>
        <v xml:space="preserve">2 0 2 0 - 2 0 2 1   E Ğ İ T İ M   Ö Ğ R E T İ M   Y I L I </v>
      </c>
      <c r="B2" s="192"/>
      <c r="C2" s="192"/>
      <c r="D2" s="192"/>
      <c r="E2" s="192"/>
      <c r="F2" s="192"/>
      <c r="G2" s="192"/>
      <c r="H2" s="192"/>
      <c r="I2" s="192"/>
      <c r="J2" s="192"/>
      <c r="K2" s="192"/>
      <c r="L2" s="192"/>
      <c r="M2" s="192"/>
      <c r="N2" s="192"/>
    </row>
    <row r="3" spans="1:16" ht="33.75" customHeight="1">
      <c r="A3" s="193" t="str">
        <f>'e okul Bilg Yapıştır'!S21</f>
        <v>B E D E N   E Ğ İ T İ M İ   D E R S İ</v>
      </c>
      <c r="B3" s="193"/>
      <c r="C3" s="193"/>
      <c r="D3" s="193"/>
      <c r="E3" s="193"/>
      <c r="F3" s="194" t="str">
        <f>'e okul Bilg Yapıştır'!S23</f>
        <v xml:space="preserve">I . D Ö N E M </v>
      </c>
      <c r="G3" s="194"/>
      <c r="H3" s="195" t="s">
        <v>81</v>
      </c>
      <c r="I3" s="195"/>
      <c r="J3" s="195"/>
      <c r="K3" s="195"/>
      <c r="L3" s="195"/>
      <c r="M3" s="195"/>
      <c r="N3" s="195"/>
      <c r="O3" s="7"/>
      <c r="P3" s="72"/>
    </row>
    <row r="4" spans="1:16" ht="17.25" customHeight="1">
      <c r="A4" s="196" t="str">
        <f>'e okul Bilg Yapıştır'!S18</f>
        <v>6  B    S I N I F I</v>
      </c>
      <c r="B4" s="196"/>
      <c r="C4" s="196"/>
      <c r="D4" s="196"/>
      <c r="E4" s="196"/>
      <c r="F4" s="196"/>
      <c r="G4" s="196"/>
      <c r="H4" s="196"/>
      <c r="I4" s="196"/>
      <c r="J4" s="196"/>
      <c r="K4" s="196"/>
      <c r="L4" s="196"/>
      <c r="M4" s="196"/>
      <c r="N4" s="196"/>
      <c r="O4" s="7"/>
      <c r="P4" s="72"/>
    </row>
    <row r="5" spans="1:16" ht="152.25" customHeight="1">
      <c r="A5" s="139" t="s">
        <v>53</v>
      </c>
      <c r="B5" s="139" t="s">
        <v>52</v>
      </c>
      <c r="C5" s="68" t="s">
        <v>51</v>
      </c>
      <c r="D5" s="67" t="str">
        <f>'ÖLÇEK KRİTERLERİ'!C3</f>
        <v>Derse uygun kılık kıyafet ile derste hazır oluş, Dersin öğretmeni ile iletişim içinde olma</v>
      </c>
      <c r="E5" s="67" t="str">
        <f>'ÖLÇEK KRİTERLERİ'!C4</f>
        <v xml:space="preserve">Derste kurallara uyar, dersin düzenini bozmaz. </v>
      </c>
      <c r="F5" s="67" t="str">
        <f>'ÖLÇEK KRİTERLERİ'!C5</f>
        <v xml:space="preserve">Verilen komutları eksiksiz olarak yerine getirme </v>
      </c>
      <c r="G5" s="67" t="str">
        <f>'ÖLÇEK KRİTERLERİ'!C6</f>
        <v xml:space="preserve">Geniş kol hiza alma, Boy sırasını kaybetmeden düzgün sıra oluşturma </v>
      </c>
      <c r="H5" s="67" t="str">
        <f>'ÖLÇEK KRİTERLERİ'!C7</f>
        <v xml:space="preserve">Isınma hareketlerini kurallarına uygun yapabilme                        </v>
      </c>
      <c r="I5" s="67" t="str">
        <f>'ÖLÇEK KRİTERLERİ'!C8</f>
        <v xml:space="preserve">Fikir yürütme, çıkarımda bulunma, işlem becerisi.                              </v>
      </c>
      <c r="J5" s="67" t="str">
        <f>'ÖLÇEK KRİTERLERİ'!C9</f>
        <v xml:space="preserve">Verilen komutları uygulama, Uygulama süresince sırasını bozmadan bekleme </v>
      </c>
      <c r="K5" s="67" t="str">
        <f>'ÖLÇEK KRİTERLERİ'!C10</f>
        <v>Görüşü sorulduğunda söyler. Tahmin ve gözlem yapabilme,</v>
      </c>
      <c r="L5" s="67" t="str">
        <f>'ÖLÇEK KRİTERLERİ'!C11</f>
        <v>Analiz ve sentez yapabilme ve  Eleştirel düşünme becerisi</v>
      </c>
      <c r="M5" s="67" t="str">
        <f>'ÖLÇEK KRİTERLERİ'!C12</f>
        <v xml:space="preserve">Ödevlerini  nitelikli ve özenerek yapabilme. </v>
      </c>
      <c r="N5" s="139" t="s">
        <v>54</v>
      </c>
      <c r="O5" s="7"/>
      <c r="P5" s="72"/>
    </row>
    <row r="6" spans="1:16">
      <c r="A6" s="37">
        <v>1</v>
      </c>
      <c r="B6" s="71">
        <f>'e okul Bilg Yapıştır'!A2</f>
        <v>1</v>
      </c>
      <c r="C6" s="64" t="str">
        <f>'e okul Bilg Yapıştır'!B2</f>
        <v>Mustafa ERGÜL</v>
      </c>
      <c r="D6" s="63">
        <f t="shared" ref="D6:D45" si="0">($N6-MOD($N6,10))/10+IF(MOD($N6,10)&gt;0,1,0)</f>
        <v>8</v>
      </c>
      <c r="E6" s="63">
        <f t="shared" ref="E6:E45" si="1">($N6-MOD($N6,10))/10+IF(MOD($N6,10)&gt;1,1,0)</f>
        <v>8</v>
      </c>
      <c r="F6" s="63">
        <f t="shared" ref="F6:F45" si="2">($N6-MOD($N6,10))/10+IF(MOD($N6,10)&gt;2,1,0)</f>
        <v>8</v>
      </c>
      <c r="G6" s="63">
        <f t="shared" ref="G6:G45" si="3">($N6-MOD($N6,10))/10+IF(MOD($N6,10)&gt;3,1,0)</f>
        <v>8</v>
      </c>
      <c r="H6" s="63">
        <f t="shared" ref="H6:H45" si="4">($N6-MOD($N6,10))/10+IF(MOD($N6,10)&gt;4,1,0)</f>
        <v>8</v>
      </c>
      <c r="I6" s="63">
        <f t="shared" ref="I6:I45" si="5">($N6-MOD($N6,10))/10+IF(MOD($N6,10)&gt;5,1,0)</f>
        <v>8</v>
      </c>
      <c r="J6" s="63">
        <f t="shared" ref="J6:J45" si="6">($N6-MOD($N6,10))/10+IF(MOD($N6,10)&gt;6,1,0)</f>
        <v>8</v>
      </c>
      <c r="K6" s="63">
        <f t="shared" ref="K6:K45" si="7">($N6-MOD($N6,10))/10+IF(MOD($N6,10)&gt;7,1,0)</f>
        <v>8</v>
      </c>
      <c r="L6" s="63">
        <f t="shared" ref="L6:L45" si="8">($N6-MOD($N6,10))/10+IF(MOD($N6,10)&gt;8,1,0)</f>
        <v>8</v>
      </c>
      <c r="M6" s="63">
        <f t="shared" ref="M6:M45" si="9">($N6-MOD($N6,10))/10+IF(MOD($N6,10)&gt;9,1,0)</f>
        <v>8</v>
      </c>
      <c r="N6" s="70">
        <f>'e okul Bilg Yapıştır'!C2</f>
        <v>80</v>
      </c>
      <c r="O6" s="7"/>
      <c r="P6" s="72"/>
    </row>
    <row r="7" spans="1:16">
      <c r="A7" s="37">
        <v>2</v>
      </c>
      <c r="B7" s="71">
        <f>'e okul Bilg Yapıştır'!A3</f>
        <v>2</v>
      </c>
      <c r="C7" s="64" t="str">
        <f>'e okul Bilg Yapıştır'!B3</f>
        <v>Mustafa ERGÜL</v>
      </c>
      <c r="D7" s="63">
        <f t="shared" si="0"/>
        <v>10</v>
      </c>
      <c r="E7" s="63">
        <f t="shared" si="1"/>
        <v>10</v>
      </c>
      <c r="F7" s="63">
        <f t="shared" si="2"/>
        <v>10</v>
      </c>
      <c r="G7" s="63">
        <f t="shared" si="3"/>
        <v>10</v>
      </c>
      <c r="H7" s="63">
        <f t="shared" si="4"/>
        <v>10</v>
      </c>
      <c r="I7" s="63">
        <f t="shared" si="5"/>
        <v>10</v>
      </c>
      <c r="J7" s="63">
        <f t="shared" si="6"/>
        <v>10</v>
      </c>
      <c r="K7" s="63">
        <f t="shared" si="7"/>
        <v>9</v>
      </c>
      <c r="L7" s="63">
        <f t="shared" si="8"/>
        <v>9</v>
      </c>
      <c r="M7" s="63">
        <f t="shared" si="9"/>
        <v>9</v>
      </c>
      <c r="N7" s="70">
        <f>'e okul Bilg Yapıştır'!C3</f>
        <v>97</v>
      </c>
      <c r="O7" s="7"/>
      <c r="P7" s="72"/>
    </row>
    <row r="8" spans="1:16">
      <c r="A8" s="37">
        <v>3</v>
      </c>
      <c r="B8" s="71">
        <f>'e okul Bilg Yapıştır'!A4</f>
        <v>3</v>
      </c>
      <c r="C8" s="64" t="str">
        <f>'e okul Bilg Yapıştır'!B4</f>
        <v>Mustafa ERGÜL</v>
      </c>
      <c r="D8" s="63">
        <f t="shared" si="0"/>
        <v>10</v>
      </c>
      <c r="E8" s="63">
        <f t="shared" si="1"/>
        <v>10</v>
      </c>
      <c r="F8" s="63">
        <f t="shared" si="2"/>
        <v>10</v>
      </c>
      <c r="G8" s="63">
        <f t="shared" si="3"/>
        <v>10</v>
      </c>
      <c r="H8" s="63">
        <f t="shared" si="4"/>
        <v>10</v>
      </c>
      <c r="I8" s="63">
        <f t="shared" si="5"/>
        <v>10</v>
      </c>
      <c r="J8" s="63">
        <f t="shared" si="6"/>
        <v>10</v>
      </c>
      <c r="K8" s="63">
        <f t="shared" si="7"/>
        <v>10</v>
      </c>
      <c r="L8" s="63">
        <f t="shared" si="8"/>
        <v>10</v>
      </c>
      <c r="M8" s="63">
        <f t="shared" si="9"/>
        <v>10</v>
      </c>
      <c r="N8" s="70">
        <f>'e okul Bilg Yapıştır'!C4</f>
        <v>100</v>
      </c>
      <c r="O8" s="7"/>
      <c r="P8" s="72"/>
    </row>
    <row r="9" spans="1:16">
      <c r="A9" s="37">
        <v>4</v>
      </c>
      <c r="B9" s="71">
        <f>'e okul Bilg Yapıştır'!A5</f>
        <v>4</v>
      </c>
      <c r="C9" s="64" t="str">
        <f>'e okul Bilg Yapıştır'!B5</f>
        <v>Mustafa ERGÜL</v>
      </c>
      <c r="D9" s="63">
        <f t="shared" si="0"/>
        <v>10</v>
      </c>
      <c r="E9" s="63">
        <f t="shared" si="1"/>
        <v>10</v>
      </c>
      <c r="F9" s="63">
        <f t="shared" si="2"/>
        <v>10</v>
      </c>
      <c r="G9" s="63">
        <f t="shared" si="3"/>
        <v>10</v>
      </c>
      <c r="H9" s="63">
        <f t="shared" si="4"/>
        <v>10</v>
      </c>
      <c r="I9" s="63">
        <f t="shared" si="5"/>
        <v>9</v>
      </c>
      <c r="J9" s="63">
        <f t="shared" si="6"/>
        <v>9</v>
      </c>
      <c r="K9" s="63">
        <f t="shared" si="7"/>
        <v>9</v>
      </c>
      <c r="L9" s="63">
        <f t="shared" si="8"/>
        <v>9</v>
      </c>
      <c r="M9" s="63">
        <f t="shared" si="9"/>
        <v>9</v>
      </c>
      <c r="N9" s="70">
        <f>'e okul Bilg Yapıştır'!C5</f>
        <v>95</v>
      </c>
      <c r="O9" s="7"/>
      <c r="P9" s="72"/>
    </row>
    <row r="10" spans="1:16">
      <c r="A10" s="37">
        <v>5</v>
      </c>
      <c r="B10" s="71">
        <f>'e okul Bilg Yapıştır'!A6</f>
        <v>5</v>
      </c>
      <c r="C10" s="64" t="str">
        <f>'e okul Bilg Yapıştır'!B6</f>
        <v>Mustafa ERGÜL</v>
      </c>
      <c r="D10" s="63">
        <f t="shared" si="0"/>
        <v>8</v>
      </c>
      <c r="E10" s="63">
        <f t="shared" si="1"/>
        <v>8</v>
      </c>
      <c r="F10" s="63">
        <f t="shared" si="2"/>
        <v>8</v>
      </c>
      <c r="G10" s="63">
        <f t="shared" si="3"/>
        <v>8</v>
      </c>
      <c r="H10" s="63">
        <f t="shared" si="4"/>
        <v>8</v>
      </c>
      <c r="I10" s="63">
        <f t="shared" si="5"/>
        <v>7</v>
      </c>
      <c r="J10" s="63">
        <f t="shared" si="6"/>
        <v>7</v>
      </c>
      <c r="K10" s="63">
        <f t="shared" si="7"/>
        <v>7</v>
      </c>
      <c r="L10" s="63">
        <f t="shared" si="8"/>
        <v>7</v>
      </c>
      <c r="M10" s="63">
        <f t="shared" si="9"/>
        <v>7</v>
      </c>
      <c r="N10" s="70">
        <f>'e okul Bilg Yapıştır'!C6</f>
        <v>75</v>
      </c>
      <c r="O10" s="7"/>
      <c r="P10" s="72"/>
    </row>
    <row r="11" spans="1:16">
      <c r="A11" s="37">
        <v>6</v>
      </c>
      <c r="B11" s="71">
        <f>'e okul Bilg Yapıştır'!A7</f>
        <v>6</v>
      </c>
      <c r="C11" s="64" t="str">
        <f>'e okul Bilg Yapıştır'!B7</f>
        <v>Mustafa ERGÜL</v>
      </c>
      <c r="D11" s="63">
        <f t="shared" si="0"/>
        <v>5</v>
      </c>
      <c r="E11" s="63">
        <f t="shared" si="1"/>
        <v>5</v>
      </c>
      <c r="F11" s="63">
        <f t="shared" si="2"/>
        <v>5</v>
      </c>
      <c r="G11" s="63">
        <f t="shared" si="3"/>
        <v>5</v>
      </c>
      <c r="H11" s="63">
        <f t="shared" si="4"/>
        <v>5</v>
      </c>
      <c r="I11" s="63">
        <f t="shared" si="5"/>
        <v>5</v>
      </c>
      <c r="J11" s="63">
        <f t="shared" si="6"/>
        <v>5</v>
      </c>
      <c r="K11" s="63">
        <f t="shared" si="7"/>
        <v>5</v>
      </c>
      <c r="L11" s="63">
        <f t="shared" si="8"/>
        <v>5</v>
      </c>
      <c r="M11" s="63">
        <f t="shared" si="9"/>
        <v>5</v>
      </c>
      <c r="N11" s="70">
        <f>'e okul Bilg Yapıştır'!C7</f>
        <v>50</v>
      </c>
      <c r="O11" s="7"/>
      <c r="P11" s="72"/>
    </row>
    <row r="12" spans="1:16">
      <c r="A12" s="37">
        <v>7</v>
      </c>
      <c r="B12" s="71">
        <f>'e okul Bilg Yapıştır'!A8</f>
        <v>7</v>
      </c>
      <c r="C12" s="64" t="str">
        <f>'e okul Bilg Yapıştır'!B8</f>
        <v>Mustafa ERGÜL</v>
      </c>
      <c r="D12" s="63">
        <f t="shared" si="0"/>
        <v>10</v>
      </c>
      <c r="E12" s="63">
        <f t="shared" si="1"/>
        <v>10</v>
      </c>
      <c r="F12" s="63">
        <f t="shared" si="2"/>
        <v>10</v>
      </c>
      <c r="G12" s="63">
        <f t="shared" si="3"/>
        <v>10</v>
      </c>
      <c r="H12" s="63">
        <f t="shared" si="4"/>
        <v>10</v>
      </c>
      <c r="I12" s="63">
        <f t="shared" si="5"/>
        <v>9</v>
      </c>
      <c r="J12" s="63">
        <f t="shared" si="6"/>
        <v>9</v>
      </c>
      <c r="K12" s="63">
        <f t="shared" si="7"/>
        <v>9</v>
      </c>
      <c r="L12" s="63">
        <f t="shared" si="8"/>
        <v>9</v>
      </c>
      <c r="M12" s="63">
        <f t="shared" si="9"/>
        <v>9</v>
      </c>
      <c r="N12" s="70">
        <f>'e okul Bilg Yapıştır'!C8</f>
        <v>95</v>
      </c>
      <c r="O12" s="7"/>
      <c r="P12" s="72"/>
    </row>
    <row r="13" spans="1:16">
      <c r="A13" s="37">
        <v>8</v>
      </c>
      <c r="B13" s="71">
        <f>'e okul Bilg Yapıştır'!A9</f>
        <v>8</v>
      </c>
      <c r="C13" s="64" t="str">
        <f>'e okul Bilg Yapıştır'!B9</f>
        <v>Mustafa ERGÜL</v>
      </c>
      <c r="D13" s="63">
        <f t="shared" si="0"/>
        <v>10</v>
      </c>
      <c r="E13" s="63">
        <f t="shared" si="1"/>
        <v>10</v>
      </c>
      <c r="F13" s="63">
        <f t="shared" si="2"/>
        <v>10</v>
      </c>
      <c r="G13" s="63">
        <f t="shared" si="3"/>
        <v>10</v>
      </c>
      <c r="H13" s="63">
        <f t="shared" si="4"/>
        <v>10</v>
      </c>
      <c r="I13" s="63">
        <f t="shared" si="5"/>
        <v>10</v>
      </c>
      <c r="J13" s="63">
        <f t="shared" si="6"/>
        <v>10</v>
      </c>
      <c r="K13" s="63">
        <f t="shared" si="7"/>
        <v>10</v>
      </c>
      <c r="L13" s="63">
        <f t="shared" si="8"/>
        <v>10</v>
      </c>
      <c r="M13" s="63">
        <f t="shared" si="9"/>
        <v>10</v>
      </c>
      <c r="N13" s="70">
        <f>'e okul Bilg Yapıştır'!C9</f>
        <v>100</v>
      </c>
      <c r="O13" s="7"/>
      <c r="P13" s="72"/>
    </row>
    <row r="14" spans="1:16">
      <c r="A14" s="37">
        <v>9</v>
      </c>
      <c r="B14" s="71">
        <f>'e okul Bilg Yapıştır'!A10</f>
        <v>9</v>
      </c>
      <c r="C14" s="64" t="str">
        <f>'e okul Bilg Yapıştır'!B10</f>
        <v>Mustafa ERGÜL</v>
      </c>
      <c r="D14" s="63">
        <f t="shared" si="0"/>
        <v>10</v>
      </c>
      <c r="E14" s="63">
        <f t="shared" si="1"/>
        <v>10</v>
      </c>
      <c r="F14" s="63">
        <f t="shared" si="2"/>
        <v>10</v>
      </c>
      <c r="G14" s="63">
        <f t="shared" si="3"/>
        <v>10</v>
      </c>
      <c r="H14" s="63">
        <f t="shared" si="4"/>
        <v>10</v>
      </c>
      <c r="I14" s="63">
        <f t="shared" si="5"/>
        <v>10</v>
      </c>
      <c r="J14" s="63">
        <f t="shared" si="6"/>
        <v>10</v>
      </c>
      <c r="K14" s="63">
        <f t="shared" si="7"/>
        <v>10</v>
      </c>
      <c r="L14" s="63">
        <f t="shared" si="8"/>
        <v>10</v>
      </c>
      <c r="M14" s="63">
        <f t="shared" si="9"/>
        <v>10</v>
      </c>
      <c r="N14" s="70">
        <f>'e okul Bilg Yapıştır'!C10</f>
        <v>100</v>
      </c>
      <c r="O14" s="7"/>
      <c r="P14" s="72"/>
    </row>
    <row r="15" spans="1:16">
      <c r="A15" s="37">
        <v>10</v>
      </c>
      <c r="B15" s="71">
        <f>'e okul Bilg Yapıştır'!A11</f>
        <v>10</v>
      </c>
      <c r="C15" s="64" t="str">
        <f>'e okul Bilg Yapıştır'!B11</f>
        <v>Mustafa ERGÜL</v>
      </c>
      <c r="D15" s="63">
        <f t="shared" si="0"/>
        <v>7</v>
      </c>
      <c r="E15" s="63">
        <f t="shared" si="1"/>
        <v>7</v>
      </c>
      <c r="F15" s="63">
        <f t="shared" si="2"/>
        <v>7</v>
      </c>
      <c r="G15" s="63">
        <f t="shared" si="3"/>
        <v>7</v>
      </c>
      <c r="H15" s="63">
        <f t="shared" si="4"/>
        <v>7</v>
      </c>
      <c r="I15" s="63">
        <f t="shared" si="5"/>
        <v>7</v>
      </c>
      <c r="J15" s="63">
        <f t="shared" si="6"/>
        <v>7</v>
      </c>
      <c r="K15" s="63">
        <f t="shared" si="7"/>
        <v>7</v>
      </c>
      <c r="L15" s="63">
        <f t="shared" si="8"/>
        <v>7</v>
      </c>
      <c r="M15" s="63">
        <f t="shared" si="9"/>
        <v>7</v>
      </c>
      <c r="N15" s="70">
        <f>'e okul Bilg Yapıştır'!C11</f>
        <v>70</v>
      </c>
      <c r="O15" s="7"/>
      <c r="P15" s="72"/>
    </row>
    <row r="16" spans="1:16">
      <c r="A16" s="37">
        <v>11</v>
      </c>
      <c r="B16" s="71">
        <f>'e okul Bilg Yapıştır'!A12</f>
        <v>11</v>
      </c>
      <c r="C16" s="64" t="str">
        <f>'e okul Bilg Yapıştır'!B12</f>
        <v>Mustafa ERGÜL</v>
      </c>
      <c r="D16" s="63">
        <f t="shared" si="0"/>
        <v>9</v>
      </c>
      <c r="E16" s="63">
        <f t="shared" si="1"/>
        <v>9</v>
      </c>
      <c r="F16" s="63">
        <f t="shared" si="2"/>
        <v>9</v>
      </c>
      <c r="G16" s="63">
        <f t="shared" si="3"/>
        <v>9</v>
      </c>
      <c r="H16" s="63">
        <f t="shared" si="4"/>
        <v>9</v>
      </c>
      <c r="I16" s="63">
        <f t="shared" si="5"/>
        <v>9</v>
      </c>
      <c r="J16" s="63">
        <f t="shared" si="6"/>
        <v>9</v>
      </c>
      <c r="K16" s="63">
        <f t="shared" si="7"/>
        <v>9</v>
      </c>
      <c r="L16" s="63">
        <f t="shared" si="8"/>
        <v>9</v>
      </c>
      <c r="M16" s="63">
        <f t="shared" si="9"/>
        <v>9</v>
      </c>
      <c r="N16" s="70">
        <f>'e okul Bilg Yapıştır'!C12</f>
        <v>90</v>
      </c>
      <c r="O16" s="7"/>
      <c r="P16" s="72"/>
    </row>
    <row r="17" spans="1:16">
      <c r="A17" s="37">
        <v>12</v>
      </c>
      <c r="B17" s="71">
        <f>'e okul Bilg Yapıştır'!A13</f>
        <v>12</v>
      </c>
      <c r="C17" s="64" t="str">
        <f>'e okul Bilg Yapıştır'!B13</f>
        <v>Mustafa ERGÜL</v>
      </c>
      <c r="D17" s="63">
        <f t="shared" si="0"/>
        <v>9</v>
      </c>
      <c r="E17" s="63">
        <f t="shared" si="1"/>
        <v>9</v>
      </c>
      <c r="F17" s="63">
        <f t="shared" si="2"/>
        <v>9</v>
      </c>
      <c r="G17" s="63">
        <f t="shared" si="3"/>
        <v>9</v>
      </c>
      <c r="H17" s="63">
        <f t="shared" si="4"/>
        <v>9</v>
      </c>
      <c r="I17" s="63">
        <f t="shared" si="5"/>
        <v>8</v>
      </c>
      <c r="J17" s="63">
        <f t="shared" si="6"/>
        <v>8</v>
      </c>
      <c r="K17" s="63">
        <f t="shared" si="7"/>
        <v>8</v>
      </c>
      <c r="L17" s="63">
        <f t="shared" si="8"/>
        <v>8</v>
      </c>
      <c r="M17" s="63">
        <f t="shared" si="9"/>
        <v>8</v>
      </c>
      <c r="N17" s="70">
        <f>'e okul Bilg Yapıştır'!C13</f>
        <v>85</v>
      </c>
      <c r="O17" s="7"/>
      <c r="P17" s="72"/>
    </row>
    <row r="18" spans="1:16">
      <c r="A18" s="37">
        <v>13</v>
      </c>
      <c r="B18" s="71">
        <f>'e okul Bilg Yapıştır'!A14</f>
        <v>13</v>
      </c>
      <c r="C18" s="64" t="str">
        <f>'e okul Bilg Yapıştır'!B14</f>
        <v>Mustafa ERGÜL</v>
      </c>
      <c r="D18" s="63">
        <f t="shared" si="0"/>
        <v>10</v>
      </c>
      <c r="E18" s="63">
        <f t="shared" si="1"/>
        <v>10</v>
      </c>
      <c r="F18" s="63">
        <f t="shared" si="2"/>
        <v>10</v>
      </c>
      <c r="G18" s="63">
        <f t="shared" si="3"/>
        <v>10</v>
      </c>
      <c r="H18" s="63">
        <f t="shared" si="4"/>
        <v>10</v>
      </c>
      <c r="I18" s="63">
        <f t="shared" si="5"/>
        <v>9</v>
      </c>
      <c r="J18" s="63">
        <f t="shared" si="6"/>
        <v>9</v>
      </c>
      <c r="K18" s="63">
        <f t="shared" si="7"/>
        <v>9</v>
      </c>
      <c r="L18" s="63">
        <f t="shared" si="8"/>
        <v>9</v>
      </c>
      <c r="M18" s="63">
        <f t="shared" si="9"/>
        <v>9</v>
      </c>
      <c r="N18" s="70">
        <f>'e okul Bilg Yapıştır'!C14</f>
        <v>95</v>
      </c>
      <c r="O18" s="7"/>
      <c r="P18" s="72"/>
    </row>
    <row r="19" spans="1:16">
      <c r="A19" s="37">
        <v>14</v>
      </c>
      <c r="B19" s="71">
        <f>'e okul Bilg Yapıştır'!A15</f>
        <v>14</v>
      </c>
      <c r="C19" s="64" t="str">
        <f>'e okul Bilg Yapıştır'!B15</f>
        <v>Mustafa ERGÜL</v>
      </c>
      <c r="D19" s="63">
        <f t="shared" si="0"/>
        <v>6</v>
      </c>
      <c r="E19" s="63">
        <f t="shared" si="1"/>
        <v>6</v>
      </c>
      <c r="F19" s="63">
        <f t="shared" si="2"/>
        <v>6</v>
      </c>
      <c r="G19" s="63">
        <f t="shared" si="3"/>
        <v>6</v>
      </c>
      <c r="H19" s="63">
        <f t="shared" si="4"/>
        <v>6</v>
      </c>
      <c r="I19" s="63">
        <f t="shared" si="5"/>
        <v>5</v>
      </c>
      <c r="J19" s="63">
        <f t="shared" si="6"/>
        <v>5</v>
      </c>
      <c r="K19" s="63">
        <f t="shared" si="7"/>
        <v>5</v>
      </c>
      <c r="L19" s="63">
        <f t="shared" si="8"/>
        <v>5</v>
      </c>
      <c r="M19" s="63">
        <f t="shared" si="9"/>
        <v>5</v>
      </c>
      <c r="N19" s="70">
        <f>'e okul Bilg Yapıştır'!C15</f>
        <v>55</v>
      </c>
      <c r="O19" s="7"/>
      <c r="P19" s="72"/>
    </row>
    <row r="20" spans="1:16">
      <c r="A20" s="37">
        <v>15</v>
      </c>
      <c r="B20" s="71">
        <f>'e okul Bilg Yapıştır'!A16</f>
        <v>15</v>
      </c>
      <c r="C20" s="64" t="str">
        <f>'e okul Bilg Yapıştır'!B16</f>
        <v>Mustafa ERGÜL</v>
      </c>
      <c r="D20" s="63">
        <f t="shared" si="0"/>
        <v>9</v>
      </c>
      <c r="E20" s="63">
        <f t="shared" si="1"/>
        <v>9</v>
      </c>
      <c r="F20" s="63">
        <f t="shared" si="2"/>
        <v>9</v>
      </c>
      <c r="G20" s="63">
        <f t="shared" si="3"/>
        <v>9</v>
      </c>
      <c r="H20" s="63">
        <f t="shared" si="4"/>
        <v>9</v>
      </c>
      <c r="I20" s="63">
        <f t="shared" si="5"/>
        <v>9</v>
      </c>
      <c r="J20" s="63">
        <f t="shared" si="6"/>
        <v>9</v>
      </c>
      <c r="K20" s="63">
        <f t="shared" si="7"/>
        <v>9</v>
      </c>
      <c r="L20" s="63">
        <f t="shared" si="8"/>
        <v>9</v>
      </c>
      <c r="M20" s="63">
        <f t="shared" si="9"/>
        <v>9</v>
      </c>
      <c r="N20" s="70">
        <f>'e okul Bilg Yapıştır'!C16</f>
        <v>90</v>
      </c>
      <c r="O20" s="7"/>
      <c r="P20" s="72"/>
    </row>
    <row r="21" spans="1:16">
      <c r="A21" s="37">
        <v>16</v>
      </c>
      <c r="B21" s="71">
        <f>'e okul Bilg Yapıştır'!A17</f>
        <v>16</v>
      </c>
      <c r="C21" s="64" t="str">
        <f>'e okul Bilg Yapıştır'!B17</f>
        <v>Mustafa ERGÜL</v>
      </c>
      <c r="D21" s="63">
        <f t="shared" si="0"/>
        <v>10</v>
      </c>
      <c r="E21" s="63">
        <f t="shared" si="1"/>
        <v>10</v>
      </c>
      <c r="F21" s="63">
        <f t="shared" si="2"/>
        <v>10</v>
      </c>
      <c r="G21" s="63">
        <f t="shared" si="3"/>
        <v>10</v>
      </c>
      <c r="H21" s="63">
        <f t="shared" si="4"/>
        <v>10</v>
      </c>
      <c r="I21" s="63">
        <f t="shared" si="5"/>
        <v>10</v>
      </c>
      <c r="J21" s="63">
        <f t="shared" si="6"/>
        <v>10</v>
      </c>
      <c r="K21" s="63">
        <f t="shared" si="7"/>
        <v>10</v>
      </c>
      <c r="L21" s="63">
        <f t="shared" si="8"/>
        <v>10</v>
      </c>
      <c r="M21" s="63">
        <f t="shared" si="9"/>
        <v>10</v>
      </c>
      <c r="N21" s="70">
        <f>'e okul Bilg Yapıştır'!C17</f>
        <v>100</v>
      </c>
      <c r="O21" s="7"/>
      <c r="P21" s="72"/>
    </row>
    <row r="22" spans="1:16">
      <c r="A22" s="37">
        <v>17</v>
      </c>
      <c r="B22" s="71">
        <f>'e okul Bilg Yapıştır'!A18</f>
        <v>17</v>
      </c>
      <c r="C22" s="64" t="str">
        <f>'e okul Bilg Yapıştır'!B18</f>
        <v>Mustafa ERGÜL</v>
      </c>
      <c r="D22" s="63">
        <f t="shared" si="0"/>
        <v>10</v>
      </c>
      <c r="E22" s="63">
        <f t="shared" si="1"/>
        <v>10</v>
      </c>
      <c r="F22" s="63">
        <f t="shared" si="2"/>
        <v>10</v>
      </c>
      <c r="G22" s="63">
        <f t="shared" si="3"/>
        <v>10</v>
      </c>
      <c r="H22" s="63">
        <f t="shared" si="4"/>
        <v>10</v>
      </c>
      <c r="I22" s="63">
        <f t="shared" si="5"/>
        <v>10</v>
      </c>
      <c r="J22" s="63">
        <f t="shared" si="6"/>
        <v>10</v>
      </c>
      <c r="K22" s="63">
        <f t="shared" si="7"/>
        <v>10</v>
      </c>
      <c r="L22" s="63">
        <f t="shared" si="8"/>
        <v>10</v>
      </c>
      <c r="M22" s="63">
        <f t="shared" si="9"/>
        <v>10</v>
      </c>
      <c r="N22" s="70">
        <f>'e okul Bilg Yapıştır'!C18</f>
        <v>100</v>
      </c>
      <c r="O22" s="7"/>
      <c r="P22" s="72"/>
    </row>
    <row r="23" spans="1:16">
      <c r="A23" s="37">
        <v>18</v>
      </c>
      <c r="B23" s="71">
        <f>'e okul Bilg Yapıştır'!A19</f>
        <v>18</v>
      </c>
      <c r="C23" s="64" t="str">
        <f>'e okul Bilg Yapıştır'!B19</f>
        <v>Mustafa ERGÜL</v>
      </c>
      <c r="D23" s="63">
        <f t="shared" si="0"/>
        <v>10</v>
      </c>
      <c r="E23" s="63">
        <f t="shared" si="1"/>
        <v>10</v>
      </c>
      <c r="F23" s="63">
        <f t="shared" si="2"/>
        <v>10</v>
      </c>
      <c r="G23" s="63">
        <f t="shared" si="3"/>
        <v>10</v>
      </c>
      <c r="H23" s="63">
        <f t="shared" si="4"/>
        <v>10</v>
      </c>
      <c r="I23" s="63">
        <f t="shared" si="5"/>
        <v>10</v>
      </c>
      <c r="J23" s="63">
        <f t="shared" si="6"/>
        <v>10</v>
      </c>
      <c r="K23" s="63">
        <f t="shared" si="7"/>
        <v>10</v>
      </c>
      <c r="L23" s="63">
        <f t="shared" si="8"/>
        <v>10</v>
      </c>
      <c r="M23" s="63">
        <f t="shared" si="9"/>
        <v>10</v>
      </c>
      <c r="N23" s="70">
        <f>'e okul Bilg Yapıştır'!C19</f>
        <v>100</v>
      </c>
      <c r="O23" s="7"/>
      <c r="P23" s="72"/>
    </row>
    <row r="24" spans="1:16">
      <c r="A24" s="37">
        <v>19</v>
      </c>
      <c r="B24" s="71">
        <f>'e okul Bilg Yapıştır'!A20</f>
        <v>19</v>
      </c>
      <c r="C24" s="64" t="str">
        <f>'e okul Bilg Yapıştır'!B20</f>
        <v>Mustafa ERGÜL</v>
      </c>
      <c r="D24" s="63">
        <f t="shared" si="0"/>
        <v>9</v>
      </c>
      <c r="E24" s="63">
        <f t="shared" si="1"/>
        <v>9</v>
      </c>
      <c r="F24" s="63">
        <f t="shared" si="2"/>
        <v>9</v>
      </c>
      <c r="G24" s="63">
        <f t="shared" si="3"/>
        <v>9</v>
      </c>
      <c r="H24" s="63">
        <f t="shared" si="4"/>
        <v>9</v>
      </c>
      <c r="I24" s="63">
        <f t="shared" si="5"/>
        <v>8</v>
      </c>
      <c r="J24" s="63">
        <f t="shared" si="6"/>
        <v>8</v>
      </c>
      <c r="K24" s="63">
        <f t="shared" si="7"/>
        <v>8</v>
      </c>
      <c r="L24" s="63">
        <f t="shared" si="8"/>
        <v>8</v>
      </c>
      <c r="M24" s="63">
        <f t="shared" si="9"/>
        <v>8</v>
      </c>
      <c r="N24" s="70">
        <f>'e okul Bilg Yapıştır'!C20</f>
        <v>85</v>
      </c>
      <c r="O24" s="7"/>
      <c r="P24" s="72"/>
    </row>
    <row r="25" spans="1:16">
      <c r="A25" s="37">
        <v>20</v>
      </c>
      <c r="B25" s="71">
        <f>'e okul Bilg Yapıştır'!A21</f>
        <v>20</v>
      </c>
      <c r="C25" s="64" t="str">
        <f>'e okul Bilg Yapıştır'!B21</f>
        <v>Mustafa ERGÜL</v>
      </c>
      <c r="D25" s="63">
        <f t="shared" si="0"/>
        <v>9</v>
      </c>
      <c r="E25" s="63">
        <f t="shared" si="1"/>
        <v>9</v>
      </c>
      <c r="F25" s="63">
        <f t="shared" si="2"/>
        <v>9</v>
      </c>
      <c r="G25" s="63">
        <f t="shared" si="3"/>
        <v>9</v>
      </c>
      <c r="H25" s="63">
        <f t="shared" si="4"/>
        <v>9</v>
      </c>
      <c r="I25" s="63">
        <f t="shared" si="5"/>
        <v>9</v>
      </c>
      <c r="J25" s="63">
        <f t="shared" si="6"/>
        <v>9</v>
      </c>
      <c r="K25" s="63">
        <f t="shared" si="7"/>
        <v>9</v>
      </c>
      <c r="L25" s="63">
        <f t="shared" si="8"/>
        <v>9</v>
      </c>
      <c r="M25" s="63">
        <f t="shared" si="9"/>
        <v>9</v>
      </c>
      <c r="N25" s="70">
        <f>'e okul Bilg Yapıştır'!C21</f>
        <v>90</v>
      </c>
      <c r="O25" s="7"/>
      <c r="P25" s="72"/>
    </row>
    <row r="26" spans="1:16">
      <c r="A26" s="37">
        <v>21</v>
      </c>
      <c r="B26" s="71">
        <f>'e okul Bilg Yapıştır'!A22</f>
        <v>21</v>
      </c>
      <c r="C26" s="64" t="str">
        <f>'e okul Bilg Yapıştır'!B22</f>
        <v>Mustafa ERGÜL</v>
      </c>
      <c r="D26" s="63">
        <f t="shared" si="0"/>
        <v>7</v>
      </c>
      <c r="E26" s="63">
        <f t="shared" si="1"/>
        <v>7</v>
      </c>
      <c r="F26" s="63">
        <f t="shared" si="2"/>
        <v>7</v>
      </c>
      <c r="G26" s="63">
        <f t="shared" si="3"/>
        <v>7</v>
      </c>
      <c r="H26" s="63">
        <f t="shared" si="4"/>
        <v>7</v>
      </c>
      <c r="I26" s="63">
        <f t="shared" si="5"/>
        <v>6</v>
      </c>
      <c r="J26" s="63">
        <f t="shared" si="6"/>
        <v>6</v>
      </c>
      <c r="K26" s="63">
        <f t="shared" si="7"/>
        <v>6</v>
      </c>
      <c r="L26" s="63">
        <f t="shared" si="8"/>
        <v>6</v>
      </c>
      <c r="M26" s="63">
        <f t="shared" si="9"/>
        <v>6</v>
      </c>
      <c r="N26" s="70">
        <f>'e okul Bilg Yapıştır'!C22</f>
        <v>65</v>
      </c>
      <c r="O26" s="7"/>
    </row>
    <row r="27" spans="1:16">
      <c r="A27" s="37">
        <v>22</v>
      </c>
      <c r="B27" s="71">
        <f>'e okul Bilg Yapıştır'!A23</f>
        <v>22</v>
      </c>
      <c r="C27" s="64" t="str">
        <f>'e okul Bilg Yapıştır'!B23</f>
        <v>Mustafa ERGÜL</v>
      </c>
      <c r="D27" s="63">
        <f t="shared" si="0"/>
        <v>10</v>
      </c>
      <c r="E27" s="63">
        <f t="shared" si="1"/>
        <v>10</v>
      </c>
      <c r="F27" s="63">
        <f t="shared" si="2"/>
        <v>10</v>
      </c>
      <c r="G27" s="63">
        <f t="shared" si="3"/>
        <v>10</v>
      </c>
      <c r="H27" s="63">
        <f t="shared" si="4"/>
        <v>10</v>
      </c>
      <c r="I27" s="63">
        <f t="shared" si="5"/>
        <v>9</v>
      </c>
      <c r="J27" s="63">
        <f t="shared" si="6"/>
        <v>9</v>
      </c>
      <c r="K27" s="63">
        <f t="shared" si="7"/>
        <v>9</v>
      </c>
      <c r="L27" s="63">
        <f t="shared" si="8"/>
        <v>9</v>
      </c>
      <c r="M27" s="63">
        <f t="shared" si="9"/>
        <v>9</v>
      </c>
      <c r="N27" s="70">
        <f>'e okul Bilg Yapıştır'!C23</f>
        <v>95</v>
      </c>
      <c r="O27" s="7"/>
    </row>
    <row r="28" spans="1:16">
      <c r="A28" s="37">
        <v>23</v>
      </c>
      <c r="B28" s="71">
        <f>'e okul Bilg Yapıştır'!A24</f>
        <v>23</v>
      </c>
      <c r="C28" s="64" t="str">
        <f>'e okul Bilg Yapıştır'!B24</f>
        <v>Mustafa ERGÜL</v>
      </c>
      <c r="D28" s="63">
        <f t="shared" si="0"/>
        <v>9</v>
      </c>
      <c r="E28" s="63">
        <f t="shared" si="1"/>
        <v>9</v>
      </c>
      <c r="F28" s="63">
        <f t="shared" si="2"/>
        <v>9</v>
      </c>
      <c r="G28" s="63">
        <f t="shared" si="3"/>
        <v>9</v>
      </c>
      <c r="H28" s="63">
        <f t="shared" si="4"/>
        <v>9</v>
      </c>
      <c r="I28" s="63">
        <f t="shared" si="5"/>
        <v>8</v>
      </c>
      <c r="J28" s="63">
        <f t="shared" si="6"/>
        <v>8</v>
      </c>
      <c r="K28" s="63">
        <f t="shared" si="7"/>
        <v>8</v>
      </c>
      <c r="L28" s="63">
        <f t="shared" si="8"/>
        <v>8</v>
      </c>
      <c r="M28" s="63">
        <f t="shared" si="9"/>
        <v>8</v>
      </c>
      <c r="N28" s="70">
        <f>'e okul Bilg Yapıştır'!C24</f>
        <v>85</v>
      </c>
      <c r="O28" s="7"/>
    </row>
    <row r="29" spans="1:16">
      <c r="A29" s="37">
        <v>24</v>
      </c>
      <c r="B29" s="71">
        <f>'e okul Bilg Yapıştır'!A25</f>
        <v>24</v>
      </c>
      <c r="C29" s="64" t="str">
        <f>'e okul Bilg Yapıştır'!B25</f>
        <v>Mustafa ERGÜL</v>
      </c>
      <c r="D29" s="63">
        <f t="shared" si="0"/>
        <v>10</v>
      </c>
      <c r="E29" s="63">
        <f t="shared" si="1"/>
        <v>10</v>
      </c>
      <c r="F29" s="63">
        <f t="shared" si="2"/>
        <v>10</v>
      </c>
      <c r="G29" s="63">
        <f t="shared" si="3"/>
        <v>10</v>
      </c>
      <c r="H29" s="63">
        <f t="shared" si="4"/>
        <v>10</v>
      </c>
      <c r="I29" s="63">
        <f t="shared" si="5"/>
        <v>9</v>
      </c>
      <c r="J29" s="63">
        <f t="shared" si="6"/>
        <v>9</v>
      </c>
      <c r="K29" s="63">
        <f t="shared" si="7"/>
        <v>9</v>
      </c>
      <c r="L29" s="63">
        <f t="shared" si="8"/>
        <v>9</v>
      </c>
      <c r="M29" s="63">
        <f t="shared" si="9"/>
        <v>9</v>
      </c>
      <c r="N29" s="70">
        <f>'e okul Bilg Yapıştır'!C25</f>
        <v>95</v>
      </c>
      <c r="O29" s="7"/>
    </row>
    <row r="30" spans="1:16">
      <c r="A30" s="37">
        <v>25</v>
      </c>
      <c r="B30" s="71">
        <f>'e okul Bilg Yapıştır'!A26</f>
        <v>25</v>
      </c>
      <c r="C30" s="64" t="str">
        <f>'e okul Bilg Yapıştır'!B26</f>
        <v>Mustafa ERGÜL</v>
      </c>
      <c r="D30" s="63">
        <f t="shared" si="0"/>
        <v>6</v>
      </c>
      <c r="E30" s="63">
        <f t="shared" si="1"/>
        <v>6</v>
      </c>
      <c r="F30" s="63">
        <f t="shared" si="2"/>
        <v>6</v>
      </c>
      <c r="G30" s="63">
        <f t="shared" si="3"/>
        <v>6</v>
      </c>
      <c r="H30" s="63">
        <f t="shared" si="4"/>
        <v>6</v>
      </c>
      <c r="I30" s="63">
        <f t="shared" si="5"/>
        <v>5</v>
      </c>
      <c r="J30" s="63">
        <f t="shared" si="6"/>
        <v>5</v>
      </c>
      <c r="K30" s="63">
        <f t="shared" si="7"/>
        <v>5</v>
      </c>
      <c r="L30" s="63">
        <f t="shared" si="8"/>
        <v>5</v>
      </c>
      <c r="M30" s="63">
        <f t="shared" si="9"/>
        <v>5</v>
      </c>
      <c r="N30" s="70">
        <f>'e okul Bilg Yapıştır'!C26</f>
        <v>55</v>
      </c>
      <c r="O30" s="7"/>
    </row>
    <row r="31" spans="1:16">
      <c r="A31" s="37">
        <v>26</v>
      </c>
      <c r="B31" s="71">
        <f>'e okul Bilg Yapıştır'!A27</f>
        <v>26</v>
      </c>
      <c r="C31" s="64" t="str">
        <f>'e okul Bilg Yapıştır'!B27</f>
        <v>Mustafa ERGÜL</v>
      </c>
      <c r="D31" s="63">
        <f t="shared" si="0"/>
        <v>10</v>
      </c>
      <c r="E31" s="63">
        <f t="shared" si="1"/>
        <v>10</v>
      </c>
      <c r="F31" s="63">
        <f t="shared" si="2"/>
        <v>10</v>
      </c>
      <c r="G31" s="63">
        <f t="shared" si="3"/>
        <v>10</v>
      </c>
      <c r="H31" s="63">
        <f t="shared" si="4"/>
        <v>10</v>
      </c>
      <c r="I31" s="63">
        <f t="shared" si="5"/>
        <v>10</v>
      </c>
      <c r="J31" s="63">
        <f t="shared" si="6"/>
        <v>10</v>
      </c>
      <c r="K31" s="63">
        <f t="shared" si="7"/>
        <v>10</v>
      </c>
      <c r="L31" s="63">
        <f t="shared" si="8"/>
        <v>10</v>
      </c>
      <c r="M31" s="63">
        <f t="shared" si="9"/>
        <v>10</v>
      </c>
      <c r="N31" s="70">
        <f>'e okul Bilg Yapıştır'!C27</f>
        <v>100</v>
      </c>
      <c r="O31" s="7"/>
    </row>
    <row r="32" spans="1:16">
      <c r="A32" s="37">
        <v>27</v>
      </c>
      <c r="B32" s="71">
        <f>'e okul Bilg Yapıştır'!A28</f>
        <v>27</v>
      </c>
      <c r="C32" s="64" t="str">
        <f>'e okul Bilg Yapıştır'!B28</f>
        <v>Mustafa ERGÜL</v>
      </c>
      <c r="D32" s="63">
        <f t="shared" si="0"/>
        <v>6</v>
      </c>
      <c r="E32" s="63">
        <f t="shared" si="1"/>
        <v>6</v>
      </c>
      <c r="F32" s="63">
        <f t="shared" si="2"/>
        <v>6</v>
      </c>
      <c r="G32" s="63">
        <f t="shared" si="3"/>
        <v>6</v>
      </c>
      <c r="H32" s="63">
        <f t="shared" si="4"/>
        <v>6</v>
      </c>
      <c r="I32" s="63">
        <f t="shared" si="5"/>
        <v>5</v>
      </c>
      <c r="J32" s="63">
        <f t="shared" si="6"/>
        <v>5</v>
      </c>
      <c r="K32" s="63">
        <f t="shared" si="7"/>
        <v>5</v>
      </c>
      <c r="L32" s="63">
        <f t="shared" si="8"/>
        <v>5</v>
      </c>
      <c r="M32" s="63">
        <f t="shared" si="9"/>
        <v>5</v>
      </c>
      <c r="N32" s="70">
        <f>'e okul Bilg Yapıştır'!C28</f>
        <v>55</v>
      </c>
      <c r="O32" s="7"/>
    </row>
    <row r="33" spans="1:15">
      <c r="A33" s="37">
        <v>28</v>
      </c>
      <c r="B33" s="71">
        <f>'e okul Bilg Yapıştır'!A29</f>
        <v>28</v>
      </c>
      <c r="C33" s="64" t="str">
        <f>'e okul Bilg Yapıştır'!B29</f>
        <v>Mustafa ERGÜL</v>
      </c>
      <c r="D33" s="63">
        <f t="shared" si="0"/>
        <v>6</v>
      </c>
      <c r="E33" s="63">
        <f t="shared" si="1"/>
        <v>6</v>
      </c>
      <c r="F33" s="63">
        <f t="shared" si="2"/>
        <v>6</v>
      </c>
      <c r="G33" s="63">
        <f t="shared" si="3"/>
        <v>6</v>
      </c>
      <c r="H33" s="63">
        <f t="shared" si="4"/>
        <v>6</v>
      </c>
      <c r="I33" s="63">
        <f t="shared" si="5"/>
        <v>5</v>
      </c>
      <c r="J33" s="63">
        <f t="shared" si="6"/>
        <v>5</v>
      </c>
      <c r="K33" s="63">
        <f t="shared" si="7"/>
        <v>5</v>
      </c>
      <c r="L33" s="63">
        <f t="shared" si="8"/>
        <v>5</v>
      </c>
      <c r="M33" s="63">
        <f t="shared" si="9"/>
        <v>5</v>
      </c>
      <c r="N33" s="70">
        <f>'e okul Bilg Yapıştır'!C29</f>
        <v>55</v>
      </c>
      <c r="O33" s="7"/>
    </row>
    <row r="34" spans="1:15">
      <c r="A34" s="37">
        <v>29</v>
      </c>
      <c r="B34" s="71">
        <f>'e okul Bilg Yapıştır'!A30</f>
        <v>29</v>
      </c>
      <c r="C34" s="64">
        <f>'e okul Bilg Yapıştır'!B30</f>
        <v>0</v>
      </c>
      <c r="D34" s="63">
        <f t="shared" si="0"/>
        <v>0</v>
      </c>
      <c r="E34" s="63">
        <f t="shared" si="1"/>
        <v>0</v>
      </c>
      <c r="F34" s="63">
        <f t="shared" si="2"/>
        <v>0</v>
      </c>
      <c r="G34" s="63">
        <f t="shared" si="3"/>
        <v>0</v>
      </c>
      <c r="H34" s="63">
        <f t="shared" si="4"/>
        <v>0</v>
      </c>
      <c r="I34" s="63">
        <f t="shared" si="5"/>
        <v>0</v>
      </c>
      <c r="J34" s="63">
        <f t="shared" si="6"/>
        <v>0</v>
      </c>
      <c r="K34" s="63">
        <f t="shared" si="7"/>
        <v>0</v>
      </c>
      <c r="L34" s="63">
        <f t="shared" si="8"/>
        <v>0</v>
      </c>
      <c r="M34" s="63">
        <f t="shared" si="9"/>
        <v>0</v>
      </c>
      <c r="N34" s="70">
        <f>'e okul Bilg Yapıştır'!C30</f>
        <v>0</v>
      </c>
      <c r="O34" s="7"/>
    </row>
    <row r="35" spans="1:15">
      <c r="A35" s="37">
        <v>30</v>
      </c>
      <c r="B35" s="71">
        <f>'e okul Bilg Yapıştır'!A31</f>
        <v>30</v>
      </c>
      <c r="C35" s="64">
        <f>'e okul Bilg Yapıştır'!B31</f>
        <v>0</v>
      </c>
      <c r="D35" s="63">
        <f t="shared" si="0"/>
        <v>0</v>
      </c>
      <c r="E35" s="63">
        <f t="shared" si="1"/>
        <v>0</v>
      </c>
      <c r="F35" s="63">
        <f t="shared" si="2"/>
        <v>0</v>
      </c>
      <c r="G35" s="63">
        <f t="shared" si="3"/>
        <v>0</v>
      </c>
      <c r="H35" s="63">
        <f t="shared" si="4"/>
        <v>0</v>
      </c>
      <c r="I35" s="63">
        <f t="shared" si="5"/>
        <v>0</v>
      </c>
      <c r="J35" s="63">
        <f t="shared" si="6"/>
        <v>0</v>
      </c>
      <c r="K35" s="63">
        <f t="shared" si="7"/>
        <v>0</v>
      </c>
      <c r="L35" s="63">
        <f t="shared" si="8"/>
        <v>0</v>
      </c>
      <c r="M35" s="63">
        <f t="shared" si="9"/>
        <v>0</v>
      </c>
      <c r="N35" s="70">
        <f>'e okul Bilg Yapıştır'!C31</f>
        <v>0</v>
      </c>
      <c r="O35" s="7"/>
    </row>
    <row r="36" spans="1:15">
      <c r="A36" s="37">
        <v>31</v>
      </c>
      <c r="B36" s="71">
        <f>'e okul Bilg Yapıştır'!A32</f>
        <v>31</v>
      </c>
      <c r="C36" s="64">
        <f>'e okul Bilg Yapıştır'!B32</f>
        <v>0</v>
      </c>
      <c r="D36" s="63">
        <f t="shared" si="0"/>
        <v>0</v>
      </c>
      <c r="E36" s="63">
        <f t="shared" si="1"/>
        <v>0</v>
      </c>
      <c r="F36" s="63">
        <f t="shared" si="2"/>
        <v>0</v>
      </c>
      <c r="G36" s="63">
        <f t="shared" si="3"/>
        <v>0</v>
      </c>
      <c r="H36" s="63">
        <f t="shared" si="4"/>
        <v>0</v>
      </c>
      <c r="I36" s="63">
        <f t="shared" si="5"/>
        <v>0</v>
      </c>
      <c r="J36" s="63">
        <f t="shared" si="6"/>
        <v>0</v>
      </c>
      <c r="K36" s="63">
        <f t="shared" si="7"/>
        <v>0</v>
      </c>
      <c r="L36" s="63">
        <f t="shared" si="8"/>
        <v>0</v>
      </c>
      <c r="M36" s="63">
        <f t="shared" si="9"/>
        <v>0</v>
      </c>
      <c r="N36" s="70">
        <f>'e okul Bilg Yapıştır'!C32</f>
        <v>0</v>
      </c>
      <c r="O36" s="7"/>
    </row>
    <row r="37" spans="1:15">
      <c r="A37" s="37">
        <v>32</v>
      </c>
      <c r="B37" s="71">
        <f>'e okul Bilg Yapıştır'!A33</f>
        <v>32</v>
      </c>
      <c r="C37" s="64">
        <f>'e okul Bilg Yapıştır'!B33</f>
        <v>0</v>
      </c>
      <c r="D37" s="63">
        <f t="shared" si="0"/>
        <v>0</v>
      </c>
      <c r="E37" s="63">
        <f t="shared" si="1"/>
        <v>0</v>
      </c>
      <c r="F37" s="63">
        <f t="shared" si="2"/>
        <v>0</v>
      </c>
      <c r="G37" s="63">
        <f t="shared" si="3"/>
        <v>0</v>
      </c>
      <c r="H37" s="63">
        <f t="shared" si="4"/>
        <v>0</v>
      </c>
      <c r="I37" s="63">
        <f t="shared" si="5"/>
        <v>0</v>
      </c>
      <c r="J37" s="63">
        <f t="shared" si="6"/>
        <v>0</v>
      </c>
      <c r="K37" s="63">
        <f t="shared" si="7"/>
        <v>0</v>
      </c>
      <c r="L37" s="63">
        <f t="shared" si="8"/>
        <v>0</v>
      </c>
      <c r="M37" s="63">
        <f t="shared" si="9"/>
        <v>0</v>
      </c>
      <c r="N37" s="70">
        <f>'e okul Bilg Yapıştır'!C33</f>
        <v>0</v>
      </c>
      <c r="O37" s="7"/>
    </row>
    <row r="38" spans="1:15">
      <c r="A38" s="37">
        <v>33</v>
      </c>
      <c r="B38" s="71">
        <f>'e okul Bilg Yapıştır'!A34</f>
        <v>33</v>
      </c>
      <c r="C38" s="64">
        <f>'e okul Bilg Yapıştır'!B34</f>
        <v>0</v>
      </c>
      <c r="D38" s="63">
        <f t="shared" si="0"/>
        <v>0</v>
      </c>
      <c r="E38" s="63">
        <f t="shared" si="1"/>
        <v>0</v>
      </c>
      <c r="F38" s="63">
        <f t="shared" si="2"/>
        <v>0</v>
      </c>
      <c r="G38" s="63">
        <f t="shared" si="3"/>
        <v>0</v>
      </c>
      <c r="H38" s="63">
        <f t="shared" si="4"/>
        <v>0</v>
      </c>
      <c r="I38" s="63">
        <f t="shared" si="5"/>
        <v>0</v>
      </c>
      <c r="J38" s="63">
        <f t="shared" si="6"/>
        <v>0</v>
      </c>
      <c r="K38" s="63">
        <f t="shared" si="7"/>
        <v>0</v>
      </c>
      <c r="L38" s="63">
        <f t="shared" si="8"/>
        <v>0</v>
      </c>
      <c r="M38" s="63">
        <f t="shared" si="9"/>
        <v>0</v>
      </c>
      <c r="N38" s="70">
        <f>'e okul Bilg Yapıştır'!C34</f>
        <v>0</v>
      </c>
      <c r="O38" s="7"/>
    </row>
    <row r="39" spans="1:15">
      <c r="A39" s="37">
        <v>34</v>
      </c>
      <c r="B39" s="71">
        <f>'e okul Bilg Yapıştır'!A35</f>
        <v>34</v>
      </c>
      <c r="C39" s="64">
        <f>'e okul Bilg Yapıştır'!B35</f>
        <v>0</v>
      </c>
      <c r="D39" s="63">
        <f t="shared" si="0"/>
        <v>0</v>
      </c>
      <c r="E39" s="63">
        <f t="shared" si="1"/>
        <v>0</v>
      </c>
      <c r="F39" s="63">
        <f t="shared" si="2"/>
        <v>0</v>
      </c>
      <c r="G39" s="63">
        <f t="shared" si="3"/>
        <v>0</v>
      </c>
      <c r="H39" s="63">
        <f t="shared" si="4"/>
        <v>0</v>
      </c>
      <c r="I39" s="63">
        <f t="shared" si="5"/>
        <v>0</v>
      </c>
      <c r="J39" s="63">
        <f t="shared" si="6"/>
        <v>0</v>
      </c>
      <c r="K39" s="63">
        <f t="shared" si="7"/>
        <v>0</v>
      </c>
      <c r="L39" s="63">
        <f t="shared" si="8"/>
        <v>0</v>
      </c>
      <c r="M39" s="63">
        <f t="shared" si="9"/>
        <v>0</v>
      </c>
      <c r="N39" s="70">
        <f>'e okul Bilg Yapıştır'!C35</f>
        <v>0</v>
      </c>
      <c r="O39" s="7"/>
    </row>
    <row r="40" spans="1:15">
      <c r="A40" s="37">
        <v>35</v>
      </c>
      <c r="B40" s="71">
        <f>'e okul Bilg Yapıştır'!A36</f>
        <v>35</v>
      </c>
      <c r="C40" s="64">
        <f>'e okul Bilg Yapıştır'!B36</f>
        <v>0</v>
      </c>
      <c r="D40" s="63">
        <f t="shared" si="0"/>
        <v>0</v>
      </c>
      <c r="E40" s="63">
        <f t="shared" si="1"/>
        <v>0</v>
      </c>
      <c r="F40" s="63">
        <f t="shared" si="2"/>
        <v>0</v>
      </c>
      <c r="G40" s="63">
        <f t="shared" si="3"/>
        <v>0</v>
      </c>
      <c r="H40" s="63">
        <f t="shared" si="4"/>
        <v>0</v>
      </c>
      <c r="I40" s="63">
        <f t="shared" si="5"/>
        <v>0</v>
      </c>
      <c r="J40" s="63">
        <f t="shared" si="6"/>
        <v>0</v>
      </c>
      <c r="K40" s="63">
        <f t="shared" si="7"/>
        <v>0</v>
      </c>
      <c r="L40" s="63">
        <f t="shared" si="8"/>
        <v>0</v>
      </c>
      <c r="M40" s="63">
        <f t="shared" si="9"/>
        <v>0</v>
      </c>
      <c r="N40" s="70">
        <f>'e okul Bilg Yapıştır'!C36</f>
        <v>0</v>
      </c>
      <c r="O40" s="7"/>
    </row>
    <row r="41" spans="1:15">
      <c r="A41" s="37">
        <v>36</v>
      </c>
      <c r="B41" s="71">
        <f>'e okul Bilg Yapıştır'!A37</f>
        <v>36</v>
      </c>
      <c r="C41" s="64">
        <f>'e okul Bilg Yapıştır'!B37</f>
        <v>0</v>
      </c>
      <c r="D41" s="63">
        <f t="shared" si="0"/>
        <v>0</v>
      </c>
      <c r="E41" s="63">
        <f t="shared" si="1"/>
        <v>0</v>
      </c>
      <c r="F41" s="63">
        <f t="shared" si="2"/>
        <v>0</v>
      </c>
      <c r="G41" s="63">
        <f t="shared" si="3"/>
        <v>0</v>
      </c>
      <c r="H41" s="63">
        <f t="shared" si="4"/>
        <v>0</v>
      </c>
      <c r="I41" s="63">
        <f t="shared" si="5"/>
        <v>0</v>
      </c>
      <c r="J41" s="63">
        <f t="shared" si="6"/>
        <v>0</v>
      </c>
      <c r="K41" s="63">
        <f t="shared" si="7"/>
        <v>0</v>
      </c>
      <c r="L41" s="63">
        <f t="shared" si="8"/>
        <v>0</v>
      </c>
      <c r="M41" s="63">
        <f t="shared" si="9"/>
        <v>0</v>
      </c>
      <c r="N41" s="70">
        <f>'e okul Bilg Yapıştır'!C37</f>
        <v>0</v>
      </c>
      <c r="O41" s="7"/>
    </row>
    <row r="42" spans="1:15">
      <c r="A42" s="37">
        <v>37</v>
      </c>
      <c r="B42" s="71">
        <f>'e okul Bilg Yapıştır'!A38</f>
        <v>37</v>
      </c>
      <c r="C42" s="64">
        <f>'e okul Bilg Yapıştır'!B38</f>
        <v>0</v>
      </c>
      <c r="D42" s="63">
        <f t="shared" si="0"/>
        <v>0</v>
      </c>
      <c r="E42" s="63">
        <f t="shared" si="1"/>
        <v>0</v>
      </c>
      <c r="F42" s="63">
        <f t="shared" si="2"/>
        <v>0</v>
      </c>
      <c r="G42" s="63">
        <f t="shared" si="3"/>
        <v>0</v>
      </c>
      <c r="H42" s="63">
        <f t="shared" si="4"/>
        <v>0</v>
      </c>
      <c r="I42" s="63">
        <f t="shared" si="5"/>
        <v>0</v>
      </c>
      <c r="J42" s="63">
        <f t="shared" si="6"/>
        <v>0</v>
      </c>
      <c r="K42" s="63">
        <f t="shared" si="7"/>
        <v>0</v>
      </c>
      <c r="L42" s="63">
        <f t="shared" si="8"/>
        <v>0</v>
      </c>
      <c r="M42" s="63">
        <f t="shared" si="9"/>
        <v>0</v>
      </c>
      <c r="N42" s="70">
        <f>'e okul Bilg Yapıştır'!C38</f>
        <v>0</v>
      </c>
      <c r="O42" s="7"/>
    </row>
    <row r="43" spans="1:15">
      <c r="A43" s="37">
        <v>38</v>
      </c>
      <c r="B43" s="71">
        <f>'e okul Bilg Yapıştır'!A39</f>
        <v>38</v>
      </c>
      <c r="C43" s="64">
        <f>'e okul Bilg Yapıştır'!B39</f>
        <v>0</v>
      </c>
      <c r="D43" s="63">
        <f t="shared" si="0"/>
        <v>0</v>
      </c>
      <c r="E43" s="63">
        <f t="shared" si="1"/>
        <v>0</v>
      </c>
      <c r="F43" s="63">
        <f t="shared" si="2"/>
        <v>0</v>
      </c>
      <c r="G43" s="63">
        <f t="shared" si="3"/>
        <v>0</v>
      </c>
      <c r="H43" s="63">
        <f t="shared" si="4"/>
        <v>0</v>
      </c>
      <c r="I43" s="63">
        <f t="shared" si="5"/>
        <v>0</v>
      </c>
      <c r="J43" s="63">
        <f t="shared" si="6"/>
        <v>0</v>
      </c>
      <c r="K43" s="63">
        <f t="shared" si="7"/>
        <v>0</v>
      </c>
      <c r="L43" s="63">
        <f t="shared" si="8"/>
        <v>0</v>
      </c>
      <c r="M43" s="63">
        <f t="shared" si="9"/>
        <v>0</v>
      </c>
      <c r="N43" s="70">
        <f>'e okul Bilg Yapıştır'!C39</f>
        <v>0</v>
      </c>
      <c r="O43" s="7"/>
    </row>
    <row r="44" spans="1:15">
      <c r="A44" s="37">
        <v>39</v>
      </c>
      <c r="B44" s="71">
        <f>'e okul Bilg Yapıştır'!A40</f>
        <v>39</v>
      </c>
      <c r="C44" s="64">
        <f>'e okul Bilg Yapıştır'!B40</f>
        <v>0</v>
      </c>
      <c r="D44" s="63">
        <f t="shared" si="0"/>
        <v>0</v>
      </c>
      <c r="E44" s="63">
        <f t="shared" si="1"/>
        <v>0</v>
      </c>
      <c r="F44" s="63">
        <f t="shared" si="2"/>
        <v>0</v>
      </c>
      <c r="G44" s="63">
        <f t="shared" si="3"/>
        <v>0</v>
      </c>
      <c r="H44" s="63">
        <f t="shared" si="4"/>
        <v>0</v>
      </c>
      <c r="I44" s="63">
        <f t="shared" si="5"/>
        <v>0</v>
      </c>
      <c r="J44" s="63">
        <f t="shared" si="6"/>
        <v>0</v>
      </c>
      <c r="K44" s="63">
        <f t="shared" si="7"/>
        <v>0</v>
      </c>
      <c r="L44" s="63">
        <f t="shared" si="8"/>
        <v>0</v>
      </c>
      <c r="M44" s="63">
        <f t="shared" si="9"/>
        <v>0</v>
      </c>
      <c r="N44" s="70">
        <f>'e okul Bilg Yapıştır'!C40</f>
        <v>0</v>
      </c>
      <c r="O44" s="7"/>
    </row>
    <row r="45" spans="1:15">
      <c r="A45" s="37">
        <v>40</v>
      </c>
      <c r="B45" s="71">
        <f>'e okul Bilg Yapıştır'!A41</f>
        <v>40</v>
      </c>
      <c r="C45" s="64">
        <f>'e okul Bilg Yapıştır'!B41</f>
        <v>0</v>
      </c>
      <c r="D45" s="63">
        <f t="shared" si="0"/>
        <v>0</v>
      </c>
      <c r="E45" s="63">
        <f t="shared" si="1"/>
        <v>0</v>
      </c>
      <c r="F45" s="63">
        <f t="shared" si="2"/>
        <v>0</v>
      </c>
      <c r="G45" s="63">
        <f t="shared" si="3"/>
        <v>0</v>
      </c>
      <c r="H45" s="63">
        <f t="shared" si="4"/>
        <v>0</v>
      </c>
      <c r="I45" s="63">
        <f t="shared" si="5"/>
        <v>0</v>
      </c>
      <c r="J45" s="63">
        <f t="shared" si="6"/>
        <v>0</v>
      </c>
      <c r="K45" s="63">
        <f t="shared" si="7"/>
        <v>0</v>
      </c>
      <c r="L45" s="63">
        <f t="shared" si="8"/>
        <v>0</v>
      </c>
      <c r="M45" s="63">
        <f t="shared" si="9"/>
        <v>0</v>
      </c>
      <c r="N45" s="70">
        <f>'e okul Bilg Yapıştır'!C41</f>
        <v>0</v>
      </c>
      <c r="O45" s="7"/>
    </row>
    <row r="46" spans="1:15" ht="6" customHeight="1">
      <c r="A46" s="140"/>
      <c r="B46" s="140"/>
      <c r="C46" s="140"/>
      <c r="D46" s="140"/>
      <c r="E46" s="140"/>
      <c r="F46" s="140"/>
      <c r="G46" s="140"/>
      <c r="H46" s="140"/>
      <c r="I46" s="140"/>
      <c r="J46" s="140"/>
      <c r="K46" s="140"/>
      <c r="L46" s="140"/>
      <c r="M46" s="140"/>
      <c r="N46" s="62"/>
      <c r="O46" s="7"/>
    </row>
    <row r="47" spans="1:15" ht="18.75" customHeight="1">
      <c r="A47" s="140"/>
      <c r="B47" s="140"/>
      <c r="C47" s="140"/>
      <c r="D47" s="140"/>
      <c r="E47" s="140"/>
      <c r="F47" s="140"/>
      <c r="G47" s="140"/>
      <c r="H47" s="140"/>
      <c r="I47" s="140"/>
      <c r="J47" s="140"/>
      <c r="K47" s="140"/>
      <c r="L47" s="140"/>
      <c r="M47" s="140"/>
      <c r="N47" s="62"/>
      <c r="O47" s="7"/>
    </row>
    <row r="48" spans="1:15">
      <c r="A48" s="140"/>
      <c r="B48" s="141"/>
      <c r="J48" s="55"/>
      <c r="K48" s="55"/>
      <c r="L48" s="60" t="str">
        <f>'e okul Bilg Yapıştır'!S7</f>
        <v>Mustafa ERGÜL</v>
      </c>
      <c r="M48" s="55"/>
      <c r="N48" s="57"/>
      <c r="O48" s="7"/>
    </row>
    <row r="49" spans="1:15">
      <c r="A49" s="140"/>
      <c r="B49" s="140"/>
      <c r="C49" s="140"/>
      <c r="D49" s="140"/>
      <c r="E49" s="140"/>
      <c r="F49" s="140"/>
      <c r="G49" s="140"/>
      <c r="H49" s="140"/>
      <c r="I49" s="140"/>
      <c r="J49" s="60"/>
      <c r="K49" s="55"/>
      <c r="L49" s="58" t="str">
        <f>'e okul Bilg Yapıştır'!S8</f>
        <v>Beden Eğitimi Öğretmeni</v>
      </c>
      <c r="M49" s="55"/>
      <c r="N49" s="57"/>
      <c r="O49" s="7"/>
    </row>
    <row r="50" spans="1:15">
      <c r="J50" s="55"/>
      <c r="K50" s="55"/>
      <c r="L50" s="55"/>
      <c r="M50" s="55"/>
      <c r="N50" s="54"/>
    </row>
    <row r="54" spans="1:15">
      <c r="C54" s="2"/>
      <c r="D54" s="140"/>
      <c r="E54" s="140"/>
      <c r="F54" s="140"/>
      <c r="G54" s="140"/>
      <c r="H54" s="140"/>
      <c r="I54" s="2"/>
      <c r="J54" s="2"/>
      <c r="K54" s="190"/>
      <c r="L54" s="190"/>
      <c r="M54" s="190"/>
    </row>
    <row r="55" spans="1:15">
      <c r="C55" s="2"/>
      <c r="D55" s="141"/>
      <c r="E55" s="141"/>
      <c r="F55" s="141"/>
      <c r="G55" s="141"/>
      <c r="H55" s="141"/>
      <c r="I55" s="2"/>
      <c r="J55" s="2"/>
      <c r="K55" s="191"/>
      <c r="L55" s="191"/>
      <c r="M55" s="191"/>
    </row>
  </sheetData>
  <sheetProtection password="EB51" sheet="1" objects="1" scenarios="1"/>
  <mergeCells count="8">
    <mergeCell ref="K54:M54"/>
    <mergeCell ref="K55:M55"/>
    <mergeCell ref="A1:N1"/>
    <mergeCell ref="A2:N2"/>
    <mergeCell ref="A3:E3"/>
    <mergeCell ref="F3:G3"/>
    <mergeCell ref="H3:N3"/>
    <mergeCell ref="A4:N4"/>
  </mergeCells>
  <pageMargins left="0.43" right="0.19685039370078741" top="0.44" bottom="0.35" header="0.31496062992125984" footer="0.27559055118110237"/>
  <pageSetup paperSize="9" scale="85" orientation="portrait" r:id="rId1"/>
  <drawing r:id="rId2"/>
</worksheet>
</file>

<file path=xl/worksheets/sheet5.xml><?xml version="1.0" encoding="utf-8"?>
<worksheet xmlns="http://schemas.openxmlformats.org/spreadsheetml/2006/main" xmlns:r="http://schemas.openxmlformats.org/officeDocument/2006/relationships">
  <sheetPr>
    <tabColor indexed="10"/>
  </sheetPr>
  <dimension ref="A1:P49"/>
  <sheetViews>
    <sheetView showZeros="0" topLeftCell="A19" zoomScale="77" zoomScaleNormal="77" workbookViewId="0">
      <selection activeCell="W7" sqref="W7"/>
    </sheetView>
  </sheetViews>
  <sheetFormatPr defaultColWidth="9.1796875" defaultRowHeight="14.5"/>
  <cols>
    <col min="1" max="1" width="4.1796875" style="7" customWidth="1"/>
    <col min="2" max="2" width="5.1796875" style="7" customWidth="1"/>
    <col min="3" max="3" width="23.453125" style="6" customWidth="1"/>
    <col min="4" max="4" width="5.7265625" style="50" customWidth="1"/>
    <col min="5" max="5" width="4.7265625" style="50" customWidth="1"/>
    <col min="6" max="6" width="7.453125" style="50" customWidth="1"/>
    <col min="7" max="7" width="7.81640625" style="50" customWidth="1"/>
    <col min="8" max="8" width="7" style="50" customWidth="1"/>
    <col min="9" max="9" width="6.26953125" style="50" customWidth="1"/>
    <col min="10" max="10" width="6.1796875" style="50" customWidth="1"/>
    <col min="11" max="11" width="6.7265625" style="50" customWidth="1"/>
    <col min="12" max="12" width="5.1796875" style="50" customWidth="1"/>
    <col min="13" max="13" width="9.1796875" style="50"/>
    <col min="14" max="14" width="7" style="49" customWidth="1"/>
    <col min="15" max="15" width="3.54296875" style="6" customWidth="1"/>
    <col min="16" max="16" width="4.26953125" style="2" customWidth="1"/>
    <col min="17" max="17" width="5.453125" style="2" customWidth="1"/>
    <col min="18" max="18" width="4.54296875" style="2" customWidth="1"/>
    <col min="19" max="16384" width="9.1796875" style="2"/>
  </cols>
  <sheetData>
    <row r="1" spans="1:16" ht="18.75" customHeight="1">
      <c r="A1" s="192" t="str">
        <f>'e okul Bilg Yapıştır'!S10</f>
        <v xml:space="preserve">İ S T İ K L A L   O R T A O K U L U  
</v>
      </c>
      <c r="B1" s="192"/>
      <c r="C1" s="192"/>
      <c r="D1" s="192"/>
      <c r="E1" s="192"/>
      <c r="F1" s="192"/>
      <c r="G1" s="192"/>
      <c r="H1" s="192"/>
      <c r="I1" s="192"/>
      <c r="J1" s="192"/>
      <c r="K1" s="192"/>
      <c r="L1" s="192"/>
      <c r="M1" s="192"/>
      <c r="N1" s="192"/>
    </row>
    <row r="2" spans="1:16" ht="18.75" customHeight="1">
      <c r="A2" s="192" t="str">
        <f>'e okul Bilg Yapıştır'!S25</f>
        <v xml:space="preserve">2 0 2 0 - 2 0 2 1   E Ğ İ T İ M   Ö Ğ R E T İ M   Y I L I </v>
      </c>
      <c r="B2" s="192"/>
      <c r="C2" s="192"/>
      <c r="D2" s="192"/>
      <c r="E2" s="192"/>
      <c r="F2" s="192"/>
      <c r="G2" s="192"/>
      <c r="H2" s="192"/>
      <c r="I2" s="192"/>
      <c r="J2" s="192"/>
      <c r="K2" s="192"/>
      <c r="L2" s="192"/>
      <c r="M2" s="192"/>
      <c r="N2" s="192"/>
    </row>
    <row r="3" spans="1:16" ht="33.75" customHeight="1">
      <c r="A3" s="193" t="str">
        <f>'e okul Bilg Yapıştır'!S21</f>
        <v>B E D E N   E Ğ İ T İ M İ   D E R S İ</v>
      </c>
      <c r="B3" s="193"/>
      <c r="C3" s="193"/>
      <c r="D3" s="193"/>
      <c r="E3" s="193"/>
      <c r="F3" s="194" t="str">
        <f>'e okul Bilg Yapıştır'!S23</f>
        <v xml:space="preserve">I . D Ö N E M </v>
      </c>
      <c r="G3" s="194"/>
      <c r="H3" s="195" t="s">
        <v>82</v>
      </c>
      <c r="I3" s="195"/>
      <c r="J3" s="195"/>
      <c r="K3" s="195"/>
      <c r="L3" s="195"/>
      <c r="M3" s="195"/>
      <c r="N3" s="195"/>
      <c r="O3" s="7"/>
      <c r="P3" s="72"/>
    </row>
    <row r="4" spans="1:16" ht="17.25" customHeight="1">
      <c r="A4" s="196" t="str">
        <f>'e okul Bilg Yapıştır'!S18</f>
        <v>6  B    S I N I F I</v>
      </c>
      <c r="B4" s="196"/>
      <c r="C4" s="196"/>
      <c r="D4" s="196"/>
      <c r="E4" s="196"/>
      <c r="F4" s="196"/>
      <c r="G4" s="196"/>
      <c r="H4" s="196"/>
      <c r="I4" s="196"/>
      <c r="J4" s="196"/>
      <c r="K4" s="196"/>
      <c r="L4" s="196"/>
      <c r="M4" s="196"/>
      <c r="N4" s="196"/>
      <c r="O4" s="7"/>
      <c r="P4" s="72"/>
    </row>
    <row r="5" spans="1:16" ht="152.25" customHeight="1">
      <c r="A5" s="139" t="s">
        <v>53</v>
      </c>
      <c r="B5" s="139" t="s">
        <v>52</v>
      </c>
      <c r="C5" s="68" t="s">
        <v>51</v>
      </c>
      <c r="D5" s="67" t="str">
        <f>'ÖLÇEK KRİTERLERİ'!F3</f>
        <v>E-derslere katılmada istekli oluş, Dersin öğretmeni ile iletişim içinde olma</v>
      </c>
      <c r="E5" s="67" t="str">
        <f>'ÖLÇEK KRİTERLERİ'!F4</f>
        <v xml:space="preserve">Derste kurallara uyar, dersin düzenini bozmaz. </v>
      </c>
      <c r="F5" s="67" t="str">
        <f>'ÖLÇEK KRİTERLERİ'!F5</f>
        <v>Derse karşı tutum (istekli oluş),Konuları günlük yaşamla ilişkilendirme,  Hazırbulunuşluluk düzeyi</v>
      </c>
      <c r="G5" s="67" t="str">
        <f>'ÖLÇEK KRİTERLERİ'!F6</f>
        <v>e-Öğrenme sürecinde öğrenciler arası tartışmalara katılım isteği</v>
      </c>
      <c r="H5" s="67" t="str">
        <f>'ÖLÇEK KRİTERLERİ'!F7</f>
        <v>EBA 'da verilen görevleri yapabilme, . EBA'yı verimli kullanabilme,</v>
      </c>
      <c r="I5" s="67" t="str">
        <f>'ÖLÇEK KRİTERLERİ'!F8</f>
        <v xml:space="preserve">Fikir yürütme, çıkarımda bulunma, işlem becerisi.                              </v>
      </c>
      <c r="J5" s="67" t="str">
        <f>'ÖLÇEK KRİTERLERİ'!F9</f>
        <v>Yeni, özgün ve eleştirel sorular sorar.     Tahmin ve gözlem yapabilme</v>
      </c>
      <c r="K5" s="67" t="str">
        <f>'ÖLÇEK KRİTERLERİ'!F10</f>
        <v>Görüşü sorulduğunda söyler. Tahmin ve gözlem yapabilme,</v>
      </c>
      <c r="L5" s="67" t="str">
        <f>'ÖLÇEK KRİTERLERİ'!F11</f>
        <v>Analiz ve sentez yapabilme ve  Eleştirel düşünme becerisi</v>
      </c>
      <c r="M5" s="67" t="str">
        <f>'ÖLÇEK KRİTERLERİ'!F12</f>
        <v xml:space="preserve">Ödevlerini  nitelikli ve özenerek yapabilme. </v>
      </c>
      <c r="N5" s="139" t="s">
        <v>54</v>
      </c>
      <c r="O5" s="7"/>
      <c r="P5" s="72"/>
    </row>
    <row r="6" spans="1:16">
      <c r="A6" s="37">
        <v>1</v>
      </c>
      <c r="B6" s="71">
        <f>'e okul Bilg Yapıştır'!A2</f>
        <v>1</v>
      </c>
      <c r="C6" s="64" t="str">
        <f>'e okul Bilg Yapıştır'!B2</f>
        <v>Mustafa ERGÜL</v>
      </c>
      <c r="D6" s="63">
        <f t="shared" ref="D6:D45" si="0">($N6-MOD($N6,10))/10+IF(MOD($N6,10)&gt;0,1,0)</f>
        <v>8</v>
      </c>
      <c r="E6" s="63">
        <f t="shared" ref="E6:E45" si="1">($N6-MOD($N6,10))/10+IF(MOD($N6,10)&gt;1,1,0)</f>
        <v>8</v>
      </c>
      <c r="F6" s="63">
        <f t="shared" ref="F6:F45" si="2">($N6-MOD($N6,10))/10+IF(MOD($N6,10)&gt;2,1,0)</f>
        <v>8</v>
      </c>
      <c r="G6" s="63">
        <f t="shared" ref="G6:G45" si="3">($N6-MOD($N6,10))/10+IF(MOD($N6,10)&gt;3,1,0)</f>
        <v>8</v>
      </c>
      <c r="H6" s="63">
        <f t="shared" ref="H6:H45" si="4">($N6-MOD($N6,10))/10+IF(MOD($N6,10)&gt;4,1,0)</f>
        <v>8</v>
      </c>
      <c r="I6" s="63">
        <f t="shared" ref="I6:I45" si="5">($N6-MOD($N6,10))/10+IF(MOD($N6,10)&gt;5,1,0)</f>
        <v>8</v>
      </c>
      <c r="J6" s="63">
        <f t="shared" ref="J6:J45" si="6">($N6-MOD($N6,10))/10+IF(MOD($N6,10)&gt;6,1,0)</f>
        <v>8</v>
      </c>
      <c r="K6" s="63">
        <f t="shared" ref="K6:K45" si="7">($N6-MOD($N6,10))/10+IF(MOD($N6,10)&gt;7,1,0)</f>
        <v>8</v>
      </c>
      <c r="L6" s="63">
        <f t="shared" ref="L6:L45" si="8">($N6-MOD($N6,10))/10+IF(MOD($N6,10)&gt;8,1,0)</f>
        <v>8</v>
      </c>
      <c r="M6" s="63">
        <f t="shared" ref="M6:M45" si="9">($N6-MOD($N6,10))/10+IF(MOD($N6,10)&gt;9,1,0)</f>
        <v>8</v>
      </c>
      <c r="N6" s="70">
        <f>'e okul Bilg Yapıştır'!D2</f>
        <v>80</v>
      </c>
      <c r="O6" s="7"/>
      <c r="P6" s="72"/>
    </row>
    <row r="7" spans="1:16">
      <c r="A7" s="37">
        <v>2</v>
      </c>
      <c r="B7" s="71">
        <f>'e okul Bilg Yapıştır'!A3</f>
        <v>2</v>
      </c>
      <c r="C7" s="64" t="str">
        <f>'e okul Bilg Yapıştır'!B3</f>
        <v>Mustafa ERGÜL</v>
      </c>
      <c r="D7" s="63">
        <f t="shared" si="0"/>
        <v>10</v>
      </c>
      <c r="E7" s="63">
        <f t="shared" si="1"/>
        <v>10</v>
      </c>
      <c r="F7" s="63">
        <f t="shared" si="2"/>
        <v>10</v>
      </c>
      <c r="G7" s="63">
        <f t="shared" si="3"/>
        <v>10</v>
      </c>
      <c r="H7" s="63">
        <f t="shared" si="4"/>
        <v>10</v>
      </c>
      <c r="I7" s="63">
        <f t="shared" si="5"/>
        <v>9</v>
      </c>
      <c r="J7" s="63">
        <f t="shared" si="6"/>
        <v>9</v>
      </c>
      <c r="K7" s="63">
        <f t="shared" si="7"/>
        <v>9</v>
      </c>
      <c r="L7" s="63">
        <f t="shared" si="8"/>
        <v>9</v>
      </c>
      <c r="M7" s="63">
        <f t="shared" si="9"/>
        <v>9</v>
      </c>
      <c r="N7" s="70">
        <f>'e okul Bilg Yapıştır'!D3</f>
        <v>95</v>
      </c>
      <c r="O7" s="7"/>
      <c r="P7" s="72"/>
    </row>
    <row r="8" spans="1:16">
      <c r="A8" s="37">
        <v>3</v>
      </c>
      <c r="B8" s="71">
        <f>'e okul Bilg Yapıştır'!A4</f>
        <v>3</v>
      </c>
      <c r="C8" s="64" t="str">
        <f>'e okul Bilg Yapıştır'!B4</f>
        <v>Mustafa ERGÜL</v>
      </c>
      <c r="D8" s="63">
        <f t="shared" si="0"/>
        <v>10</v>
      </c>
      <c r="E8" s="63">
        <f t="shared" si="1"/>
        <v>10</v>
      </c>
      <c r="F8" s="63">
        <f t="shared" si="2"/>
        <v>10</v>
      </c>
      <c r="G8" s="63">
        <f t="shared" si="3"/>
        <v>10</v>
      </c>
      <c r="H8" s="63">
        <f t="shared" si="4"/>
        <v>10</v>
      </c>
      <c r="I8" s="63">
        <f t="shared" si="5"/>
        <v>9</v>
      </c>
      <c r="J8" s="63">
        <f t="shared" si="6"/>
        <v>9</v>
      </c>
      <c r="K8" s="63">
        <f t="shared" si="7"/>
        <v>9</v>
      </c>
      <c r="L8" s="63">
        <f t="shared" si="8"/>
        <v>9</v>
      </c>
      <c r="M8" s="63">
        <f t="shared" si="9"/>
        <v>9</v>
      </c>
      <c r="N8" s="70">
        <f>'e okul Bilg Yapıştır'!D4</f>
        <v>95</v>
      </c>
      <c r="O8" s="7"/>
      <c r="P8" s="72"/>
    </row>
    <row r="9" spans="1:16">
      <c r="A9" s="37">
        <v>4</v>
      </c>
      <c r="B9" s="71">
        <f>'e okul Bilg Yapıştır'!A5</f>
        <v>4</v>
      </c>
      <c r="C9" s="64" t="str">
        <f>'e okul Bilg Yapıştır'!B5</f>
        <v>Mustafa ERGÜL</v>
      </c>
      <c r="D9" s="63">
        <f t="shared" si="0"/>
        <v>9</v>
      </c>
      <c r="E9" s="63">
        <f t="shared" si="1"/>
        <v>9</v>
      </c>
      <c r="F9" s="63">
        <f t="shared" si="2"/>
        <v>9</v>
      </c>
      <c r="G9" s="63">
        <f t="shared" si="3"/>
        <v>9</v>
      </c>
      <c r="H9" s="63">
        <f t="shared" si="4"/>
        <v>9</v>
      </c>
      <c r="I9" s="63">
        <f t="shared" si="5"/>
        <v>8</v>
      </c>
      <c r="J9" s="63">
        <f t="shared" si="6"/>
        <v>8</v>
      </c>
      <c r="K9" s="63">
        <f t="shared" si="7"/>
        <v>8</v>
      </c>
      <c r="L9" s="63">
        <f t="shared" si="8"/>
        <v>8</v>
      </c>
      <c r="M9" s="63">
        <f t="shared" si="9"/>
        <v>8</v>
      </c>
      <c r="N9" s="70">
        <f>'e okul Bilg Yapıştır'!D5</f>
        <v>85</v>
      </c>
      <c r="O9" s="7"/>
      <c r="P9" s="72"/>
    </row>
    <row r="10" spans="1:16">
      <c r="A10" s="37">
        <v>5</v>
      </c>
      <c r="B10" s="71">
        <f>'e okul Bilg Yapıştır'!A6</f>
        <v>5</v>
      </c>
      <c r="C10" s="64" t="str">
        <f>'e okul Bilg Yapıştır'!B6</f>
        <v>Mustafa ERGÜL</v>
      </c>
      <c r="D10" s="63">
        <f t="shared" si="0"/>
        <v>8</v>
      </c>
      <c r="E10" s="63">
        <f t="shared" si="1"/>
        <v>8</v>
      </c>
      <c r="F10" s="63">
        <f t="shared" si="2"/>
        <v>8</v>
      </c>
      <c r="G10" s="63">
        <f t="shared" si="3"/>
        <v>8</v>
      </c>
      <c r="H10" s="63">
        <f t="shared" si="4"/>
        <v>8</v>
      </c>
      <c r="I10" s="63">
        <f t="shared" si="5"/>
        <v>8</v>
      </c>
      <c r="J10" s="63">
        <f t="shared" si="6"/>
        <v>8</v>
      </c>
      <c r="K10" s="63">
        <f t="shared" si="7"/>
        <v>8</v>
      </c>
      <c r="L10" s="63">
        <f t="shared" si="8"/>
        <v>8</v>
      </c>
      <c r="M10" s="63">
        <f t="shared" si="9"/>
        <v>8</v>
      </c>
      <c r="N10" s="70">
        <f>'e okul Bilg Yapıştır'!D6</f>
        <v>80</v>
      </c>
      <c r="O10" s="7"/>
      <c r="P10" s="72"/>
    </row>
    <row r="11" spans="1:16">
      <c r="A11" s="37">
        <v>6</v>
      </c>
      <c r="B11" s="71">
        <f>'e okul Bilg Yapıştır'!A7</f>
        <v>6</v>
      </c>
      <c r="C11" s="64" t="str">
        <f>'e okul Bilg Yapıştır'!B7</f>
        <v>Mustafa ERGÜL</v>
      </c>
      <c r="D11" s="63">
        <f t="shared" si="0"/>
        <v>7</v>
      </c>
      <c r="E11" s="63">
        <f t="shared" si="1"/>
        <v>7</v>
      </c>
      <c r="F11" s="63">
        <f t="shared" si="2"/>
        <v>7</v>
      </c>
      <c r="G11" s="63">
        <f t="shared" si="3"/>
        <v>7</v>
      </c>
      <c r="H11" s="63">
        <f t="shared" si="4"/>
        <v>7</v>
      </c>
      <c r="I11" s="63">
        <f t="shared" si="5"/>
        <v>7</v>
      </c>
      <c r="J11" s="63">
        <f t="shared" si="6"/>
        <v>7</v>
      </c>
      <c r="K11" s="63">
        <f t="shared" si="7"/>
        <v>7</v>
      </c>
      <c r="L11" s="63">
        <f t="shared" si="8"/>
        <v>7</v>
      </c>
      <c r="M11" s="63">
        <f t="shared" si="9"/>
        <v>7</v>
      </c>
      <c r="N11" s="70">
        <f>'e okul Bilg Yapıştır'!D7</f>
        <v>70</v>
      </c>
      <c r="O11" s="7"/>
      <c r="P11" s="72"/>
    </row>
    <row r="12" spans="1:16">
      <c r="A12" s="37">
        <v>7</v>
      </c>
      <c r="B12" s="71">
        <f>'e okul Bilg Yapıştır'!A8</f>
        <v>7</v>
      </c>
      <c r="C12" s="64" t="str">
        <f>'e okul Bilg Yapıştır'!B8</f>
        <v>Mustafa ERGÜL</v>
      </c>
      <c r="D12" s="63">
        <f t="shared" si="0"/>
        <v>10</v>
      </c>
      <c r="E12" s="63">
        <f t="shared" si="1"/>
        <v>10</v>
      </c>
      <c r="F12" s="63">
        <f t="shared" si="2"/>
        <v>10</v>
      </c>
      <c r="G12" s="63">
        <f t="shared" si="3"/>
        <v>10</v>
      </c>
      <c r="H12" s="63">
        <f t="shared" si="4"/>
        <v>10</v>
      </c>
      <c r="I12" s="63">
        <f t="shared" si="5"/>
        <v>9</v>
      </c>
      <c r="J12" s="63">
        <f t="shared" si="6"/>
        <v>9</v>
      </c>
      <c r="K12" s="63">
        <f t="shared" si="7"/>
        <v>9</v>
      </c>
      <c r="L12" s="63">
        <f t="shared" si="8"/>
        <v>9</v>
      </c>
      <c r="M12" s="63">
        <f t="shared" si="9"/>
        <v>9</v>
      </c>
      <c r="N12" s="70">
        <f>'e okul Bilg Yapıştır'!D8</f>
        <v>95</v>
      </c>
      <c r="O12" s="7"/>
      <c r="P12" s="72"/>
    </row>
    <row r="13" spans="1:16">
      <c r="A13" s="37">
        <v>8</v>
      </c>
      <c r="B13" s="71">
        <f>'e okul Bilg Yapıştır'!A9</f>
        <v>8</v>
      </c>
      <c r="C13" s="64" t="str">
        <f>'e okul Bilg Yapıştır'!B9</f>
        <v>Mustafa ERGÜL</v>
      </c>
      <c r="D13" s="63">
        <f t="shared" si="0"/>
        <v>10</v>
      </c>
      <c r="E13" s="63">
        <f t="shared" si="1"/>
        <v>10</v>
      </c>
      <c r="F13" s="63">
        <f t="shared" si="2"/>
        <v>10</v>
      </c>
      <c r="G13" s="63">
        <f t="shared" si="3"/>
        <v>10</v>
      </c>
      <c r="H13" s="63">
        <f t="shared" si="4"/>
        <v>10</v>
      </c>
      <c r="I13" s="63">
        <f t="shared" si="5"/>
        <v>10</v>
      </c>
      <c r="J13" s="63">
        <f t="shared" si="6"/>
        <v>10</v>
      </c>
      <c r="K13" s="63">
        <f t="shared" si="7"/>
        <v>10</v>
      </c>
      <c r="L13" s="63">
        <f t="shared" si="8"/>
        <v>10</v>
      </c>
      <c r="M13" s="63">
        <f t="shared" si="9"/>
        <v>10</v>
      </c>
      <c r="N13" s="70">
        <f>'e okul Bilg Yapıştır'!D9</f>
        <v>100</v>
      </c>
      <c r="O13" s="7"/>
      <c r="P13" s="72"/>
    </row>
    <row r="14" spans="1:16">
      <c r="A14" s="37">
        <v>9</v>
      </c>
      <c r="B14" s="71">
        <f>'e okul Bilg Yapıştır'!A10</f>
        <v>9</v>
      </c>
      <c r="C14" s="64" t="str">
        <f>'e okul Bilg Yapıştır'!B10</f>
        <v>Mustafa ERGÜL</v>
      </c>
      <c r="D14" s="63">
        <f t="shared" si="0"/>
        <v>10</v>
      </c>
      <c r="E14" s="63">
        <f t="shared" si="1"/>
        <v>10</v>
      </c>
      <c r="F14" s="63">
        <f t="shared" si="2"/>
        <v>10</v>
      </c>
      <c r="G14" s="63">
        <f t="shared" si="3"/>
        <v>10</v>
      </c>
      <c r="H14" s="63">
        <f t="shared" si="4"/>
        <v>10</v>
      </c>
      <c r="I14" s="63">
        <f t="shared" si="5"/>
        <v>10</v>
      </c>
      <c r="J14" s="63">
        <f t="shared" si="6"/>
        <v>10</v>
      </c>
      <c r="K14" s="63">
        <f t="shared" si="7"/>
        <v>10</v>
      </c>
      <c r="L14" s="63">
        <f t="shared" si="8"/>
        <v>9</v>
      </c>
      <c r="M14" s="63">
        <f t="shared" si="9"/>
        <v>9</v>
      </c>
      <c r="N14" s="70">
        <f>'e okul Bilg Yapıştır'!D10</f>
        <v>98</v>
      </c>
      <c r="O14" s="7"/>
      <c r="P14" s="72"/>
    </row>
    <row r="15" spans="1:16">
      <c r="A15" s="37">
        <v>10</v>
      </c>
      <c r="B15" s="71">
        <f>'e okul Bilg Yapıştır'!A11</f>
        <v>10</v>
      </c>
      <c r="C15" s="64" t="str">
        <f>'e okul Bilg Yapıştır'!B11</f>
        <v>Mustafa ERGÜL</v>
      </c>
      <c r="D15" s="63">
        <f t="shared" si="0"/>
        <v>7</v>
      </c>
      <c r="E15" s="63">
        <f t="shared" si="1"/>
        <v>7</v>
      </c>
      <c r="F15" s="63">
        <f t="shared" si="2"/>
        <v>7</v>
      </c>
      <c r="G15" s="63">
        <f t="shared" si="3"/>
        <v>7</v>
      </c>
      <c r="H15" s="63">
        <f t="shared" si="4"/>
        <v>7</v>
      </c>
      <c r="I15" s="63">
        <f t="shared" si="5"/>
        <v>7</v>
      </c>
      <c r="J15" s="63">
        <f t="shared" si="6"/>
        <v>7</v>
      </c>
      <c r="K15" s="63">
        <f t="shared" si="7"/>
        <v>7</v>
      </c>
      <c r="L15" s="63">
        <f t="shared" si="8"/>
        <v>7</v>
      </c>
      <c r="M15" s="63">
        <f t="shared" si="9"/>
        <v>7</v>
      </c>
      <c r="N15" s="70">
        <f>'e okul Bilg Yapıştır'!D11</f>
        <v>70</v>
      </c>
      <c r="O15" s="7"/>
      <c r="P15" s="72"/>
    </row>
    <row r="16" spans="1:16">
      <c r="A16" s="37">
        <v>11</v>
      </c>
      <c r="B16" s="71">
        <f>'e okul Bilg Yapıştır'!A12</f>
        <v>11</v>
      </c>
      <c r="C16" s="64" t="str">
        <f>'e okul Bilg Yapıştır'!B12</f>
        <v>Mustafa ERGÜL</v>
      </c>
      <c r="D16" s="63">
        <f t="shared" si="0"/>
        <v>9</v>
      </c>
      <c r="E16" s="63">
        <f t="shared" si="1"/>
        <v>9</v>
      </c>
      <c r="F16" s="63">
        <f t="shared" si="2"/>
        <v>9</v>
      </c>
      <c r="G16" s="63">
        <f t="shared" si="3"/>
        <v>9</v>
      </c>
      <c r="H16" s="63">
        <f t="shared" si="4"/>
        <v>9</v>
      </c>
      <c r="I16" s="63">
        <f t="shared" si="5"/>
        <v>9</v>
      </c>
      <c r="J16" s="63">
        <f t="shared" si="6"/>
        <v>9</v>
      </c>
      <c r="K16" s="63">
        <f t="shared" si="7"/>
        <v>9</v>
      </c>
      <c r="L16" s="63">
        <f t="shared" si="8"/>
        <v>9</v>
      </c>
      <c r="M16" s="63">
        <f t="shared" si="9"/>
        <v>9</v>
      </c>
      <c r="N16" s="70">
        <f>'e okul Bilg Yapıştır'!D12</f>
        <v>90</v>
      </c>
      <c r="O16" s="7"/>
      <c r="P16" s="72"/>
    </row>
    <row r="17" spans="1:16">
      <c r="A17" s="37">
        <v>12</v>
      </c>
      <c r="B17" s="71">
        <f>'e okul Bilg Yapıştır'!A13</f>
        <v>12</v>
      </c>
      <c r="C17" s="64" t="str">
        <f>'e okul Bilg Yapıştır'!B13</f>
        <v>Mustafa ERGÜL</v>
      </c>
      <c r="D17" s="63">
        <f t="shared" si="0"/>
        <v>10</v>
      </c>
      <c r="E17" s="63">
        <f t="shared" si="1"/>
        <v>10</v>
      </c>
      <c r="F17" s="63">
        <f t="shared" si="2"/>
        <v>10</v>
      </c>
      <c r="G17" s="63">
        <f t="shared" si="3"/>
        <v>10</v>
      </c>
      <c r="H17" s="63">
        <f t="shared" si="4"/>
        <v>10</v>
      </c>
      <c r="I17" s="63">
        <f t="shared" si="5"/>
        <v>9</v>
      </c>
      <c r="J17" s="63">
        <f t="shared" si="6"/>
        <v>9</v>
      </c>
      <c r="K17" s="63">
        <f t="shared" si="7"/>
        <v>9</v>
      </c>
      <c r="L17" s="63">
        <f t="shared" si="8"/>
        <v>9</v>
      </c>
      <c r="M17" s="63">
        <f t="shared" si="9"/>
        <v>9</v>
      </c>
      <c r="N17" s="70">
        <f>'e okul Bilg Yapıştır'!D13</f>
        <v>95</v>
      </c>
      <c r="O17" s="7"/>
      <c r="P17" s="72"/>
    </row>
    <row r="18" spans="1:16">
      <c r="A18" s="37">
        <v>13</v>
      </c>
      <c r="B18" s="71">
        <f>'e okul Bilg Yapıştır'!A14</f>
        <v>13</v>
      </c>
      <c r="C18" s="64" t="str">
        <f>'e okul Bilg Yapıştır'!B14</f>
        <v>Mustafa ERGÜL</v>
      </c>
      <c r="D18" s="63">
        <f t="shared" si="0"/>
        <v>10</v>
      </c>
      <c r="E18" s="63">
        <f t="shared" si="1"/>
        <v>10</v>
      </c>
      <c r="F18" s="63">
        <f t="shared" si="2"/>
        <v>10</v>
      </c>
      <c r="G18" s="63">
        <f t="shared" si="3"/>
        <v>10</v>
      </c>
      <c r="H18" s="63">
        <f t="shared" si="4"/>
        <v>10</v>
      </c>
      <c r="I18" s="63">
        <f t="shared" si="5"/>
        <v>10</v>
      </c>
      <c r="J18" s="63">
        <f t="shared" si="6"/>
        <v>10</v>
      </c>
      <c r="K18" s="63">
        <f t="shared" si="7"/>
        <v>10</v>
      </c>
      <c r="L18" s="63">
        <f t="shared" si="8"/>
        <v>10</v>
      </c>
      <c r="M18" s="63">
        <f t="shared" si="9"/>
        <v>10</v>
      </c>
      <c r="N18" s="70">
        <f>'e okul Bilg Yapıştır'!D14</f>
        <v>100</v>
      </c>
      <c r="O18" s="7"/>
      <c r="P18" s="72"/>
    </row>
    <row r="19" spans="1:16">
      <c r="A19" s="37">
        <v>14</v>
      </c>
      <c r="B19" s="71">
        <f>'e okul Bilg Yapıştır'!A15</f>
        <v>14</v>
      </c>
      <c r="C19" s="64" t="str">
        <f>'e okul Bilg Yapıştır'!B15</f>
        <v>Mustafa ERGÜL</v>
      </c>
      <c r="D19" s="63">
        <f t="shared" si="0"/>
        <v>4</v>
      </c>
      <c r="E19" s="63">
        <f t="shared" si="1"/>
        <v>4</v>
      </c>
      <c r="F19" s="63">
        <f t="shared" si="2"/>
        <v>4</v>
      </c>
      <c r="G19" s="63">
        <f t="shared" si="3"/>
        <v>4</v>
      </c>
      <c r="H19" s="63">
        <f t="shared" si="4"/>
        <v>4</v>
      </c>
      <c r="I19" s="63">
        <f t="shared" si="5"/>
        <v>4</v>
      </c>
      <c r="J19" s="63">
        <f t="shared" si="6"/>
        <v>4</v>
      </c>
      <c r="K19" s="63">
        <f t="shared" si="7"/>
        <v>4</v>
      </c>
      <c r="L19" s="63">
        <f t="shared" si="8"/>
        <v>4</v>
      </c>
      <c r="M19" s="63">
        <f t="shared" si="9"/>
        <v>4</v>
      </c>
      <c r="N19" s="70">
        <f>'e okul Bilg Yapıştır'!D15</f>
        <v>40</v>
      </c>
      <c r="O19" s="7"/>
      <c r="P19" s="72"/>
    </row>
    <row r="20" spans="1:16">
      <c r="A20" s="37">
        <v>15</v>
      </c>
      <c r="B20" s="71">
        <f>'e okul Bilg Yapıştır'!A16</f>
        <v>15</v>
      </c>
      <c r="C20" s="64" t="str">
        <f>'e okul Bilg Yapıştır'!B16</f>
        <v>Mustafa ERGÜL</v>
      </c>
      <c r="D20" s="63">
        <f t="shared" si="0"/>
        <v>10</v>
      </c>
      <c r="E20" s="63">
        <f t="shared" si="1"/>
        <v>10</v>
      </c>
      <c r="F20" s="63">
        <f t="shared" si="2"/>
        <v>10</v>
      </c>
      <c r="G20" s="63">
        <f t="shared" si="3"/>
        <v>10</v>
      </c>
      <c r="H20" s="63">
        <f t="shared" si="4"/>
        <v>10</v>
      </c>
      <c r="I20" s="63">
        <f t="shared" si="5"/>
        <v>9</v>
      </c>
      <c r="J20" s="63">
        <f t="shared" si="6"/>
        <v>9</v>
      </c>
      <c r="K20" s="63">
        <f t="shared" si="7"/>
        <v>9</v>
      </c>
      <c r="L20" s="63">
        <f t="shared" si="8"/>
        <v>9</v>
      </c>
      <c r="M20" s="63">
        <f t="shared" si="9"/>
        <v>9</v>
      </c>
      <c r="N20" s="70">
        <f>'e okul Bilg Yapıştır'!D16</f>
        <v>95</v>
      </c>
      <c r="O20" s="7"/>
      <c r="P20" s="72"/>
    </row>
    <row r="21" spans="1:16">
      <c r="A21" s="37">
        <v>16</v>
      </c>
      <c r="B21" s="71">
        <f>'e okul Bilg Yapıştır'!A17</f>
        <v>16</v>
      </c>
      <c r="C21" s="64" t="str">
        <f>'e okul Bilg Yapıştır'!B17</f>
        <v>Mustafa ERGÜL</v>
      </c>
      <c r="D21" s="63">
        <f t="shared" si="0"/>
        <v>10</v>
      </c>
      <c r="E21" s="63">
        <f t="shared" si="1"/>
        <v>10</v>
      </c>
      <c r="F21" s="63">
        <f t="shared" si="2"/>
        <v>10</v>
      </c>
      <c r="G21" s="63">
        <f t="shared" si="3"/>
        <v>10</v>
      </c>
      <c r="H21" s="63">
        <f t="shared" si="4"/>
        <v>10</v>
      </c>
      <c r="I21" s="63">
        <f t="shared" si="5"/>
        <v>9</v>
      </c>
      <c r="J21" s="63">
        <f t="shared" si="6"/>
        <v>9</v>
      </c>
      <c r="K21" s="63">
        <f t="shared" si="7"/>
        <v>9</v>
      </c>
      <c r="L21" s="63">
        <f t="shared" si="8"/>
        <v>9</v>
      </c>
      <c r="M21" s="63">
        <f t="shared" si="9"/>
        <v>9</v>
      </c>
      <c r="N21" s="70">
        <f>'e okul Bilg Yapıştır'!D17</f>
        <v>95</v>
      </c>
      <c r="O21" s="7"/>
      <c r="P21" s="72"/>
    </row>
    <row r="22" spans="1:16">
      <c r="A22" s="37">
        <v>17</v>
      </c>
      <c r="B22" s="71">
        <f>'e okul Bilg Yapıştır'!A18</f>
        <v>17</v>
      </c>
      <c r="C22" s="64" t="str">
        <f>'e okul Bilg Yapıştır'!B18</f>
        <v>Mustafa ERGÜL</v>
      </c>
      <c r="D22" s="63">
        <f t="shared" si="0"/>
        <v>10</v>
      </c>
      <c r="E22" s="63">
        <f t="shared" si="1"/>
        <v>10</v>
      </c>
      <c r="F22" s="63">
        <f t="shared" si="2"/>
        <v>10</v>
      </c>
      <c r="G22" s="63">
        <f t="shared" si="3"/>
        <v>10</v>
      </c>
      <c r="H22" s="63">
        <f t="shared" si="4"/>
        <v>10</v>
      </c>
      <c r="I22" s="63">
        <f t="shared" si="5"/>
        <v>10</v>
      </c>
      <c r="J22" s="63">
        <f t="shared" si="6"/>
        <v>10</v>
      </c>
      <c r="K22" s="63">
        <f t="shared" si="7"/>
        <v>10</v>
      </c>
      <c r="L22" s="63">
        <f t="shared" si="8"/>
        <v>10</v>
      </c>
      <c r="M22" s="63">
        <f t="shared" si="9"/>
        <v>10</v>
      </c>
      <c r="N22" s="70">
        <f>'e okul Bilg Yapıştır'!D18</f>
        <v>100</v>
      </c>
      <c r="O22" s="7"/>
      <c r="P22" s="72"/>
    </row>
    <row r="23" spans="1:16">
      <c r="A23" s="37">
        <v>18</v>
      </c>
      <c r="B23" s="71">
        <f>'e okul Bilg Yapıştır'!A19</f>
        <v>18</v>
      </c>
      <c r="C23" s="64" t="str">
        <f>'e okul Bilg Yapıştır'!B19</f>
        <v>Mustafa ERGÜL</v>
      </c>
      <c r="D23" s="63">
        <f t="shared" si="0"/>
        <v>10</v>
      </c>
      <c r="E23" s="63">
        <f t="shared" si="1"/>
        <v>10</v>
      </c>
      <c r="F23" s="63">
        <f t="shared" si="2"/>
        <v>10</v>
      </c>
      <c r="G23" s="63">
        <f t="shared" si="3"/>
        <v>10</v>
      </c>
      <c r="H23" s="63">
        <f t="shared" si="4"/>
        <v>10</v>
      </c>
      <c r="I23" s="63">
        <f t="shared" si="5"/>
        <v>10</v>
      </c>
      <c r="J23" s="63">
        <f t="shared" si="6"/>
        <v>10</v>
      </c>
      <c r="K23" s="63">
        <f t="shared" si="7"/>
        <v>10</v>
      </c>
      <c r="L23" s="63">
        <f t="shared" si="8"/>
        <v>9</v>
      </c>
      <c r="M23" s="63">
        <f t="shared" si="9"/>
        <v>9</v>
      </c>
      <c r="N23" s="70">
        <f>'e okul Bilg Yapıştır'!D19</f>
        <v>98</v>
      </c>
      <c r="O23" s="7"/>
      <c r="P23" s="72"/>
    </row>
    <row r="24" spans="1:16">
      <c r="A24" s="37">
        <v>19</v>
      </c>
      <c r="B24" s="71">
        <f>'e okul Bilg Yapıştır'!A20</f>
        <v>19</v>
      </c>
      <c r="C24" s="64" t="str">
        <f>'e okul Bilg Yapıştır'!B20</f>
        <v>Mustafa ERGÜL</v>
      </c>
      <c r="D24" s="63">
        <f t="shared" si="0"/>
        <v>10</v>
      </c>
      <c r="E24" s="63">
        <f t="shared" si="1"/>
        <v>10</v>
      </c>
      <c r="F24" s="63">
        <f t="shared" si="2"/>
        <v>10</v>
      </c>
      <c r="G24" s="63">
        <f t="shared" si="3"/>
        <v>10</v>
      </c>
      <c r="H24" s="63">
        <f t="shared" si="4"/>
        <v>10</v>
      </c>
      <c r="I24" s="63">
        <f t="shared" si="5"/>
        <v>9</v>
      </c>
      <c r="J24" s="63">
        <f t="shared" si="6"/>
        <v>9</v>
      </c>
      <c r="K24" s="63">
        <f t="shared" si="7"/>
        <v>9</v>
      </c>
      <c r="L24" s="63">
        <f t="shared" si="8"/>
        <v>9</v>
      </c>
      <c r="M24" s="63">
        <f t="shared" si="9"/>
        <v>9</v>
      </c>
      <c r="N24" s="70">
        <f>'e okul Bilg Yapıştır'!D20</f>
        <v>95</v>
      </c>
      <c r="O24" s="7"/>
      <c r="P24" s="72"/>
    </row>
    <row r="25" spans="1:16">
      <c r="A25" s="37">
        <v>20</v>
      </c>
      <c r="B25" s="71">
        <f>'e okul Bilg Yapıştır'!A21</f>
        <v>20</v>
      </c>
      <c r="C25" s="64" t="str">
        <f>'e okul Bilg Yapıştır'!B21</f>
        <v>Mustafa ERGÜL</v>
      </c>
      <c r="D25" s="63">
        <f t="shared" si="0"/>
        <v>9</v>
      </c>
      <c r="E25" s="63">
        <f t="shared" si="1"/>
        <v>9</v>
      </c>
      <c r="F25" s="63">
        <f t="shared" si="2"/>
        <v>9</v>
      </c>
      <c r="G25" s="63">
        <f t="shared" si="3"/>
        <v>9</v>
      </c>
      <c r="H25" s="63">
        <f t="shared" si="4"/>
        <v>9</v>
      </c>
      <c r="I25" s="63">
        <f t="shared" si="5"/>
        <v>9</v>
      </c>
      <c r="J25" s="63">
        <f t="shared" si="6"/>
        <v>9</v>
      </c>
      <c r="K25" s="63">
        <f t="shared" si="7"/>
        <v>9</v>
      </c>
      <c r="L25" s="63">
        <f t="shared" si="8"/>
        <v>9</v>
      </c>
      <c r="M25" s="63">
        <f t="shared" si="9"/>
        <v>9</v>
      </c>
      <c r="N25" s="70">
        <f>'e okul Bilg Yapıştır'!D21</f>
        <v>90</v>
      </c>
      <c r="O25" s="7"/>
      <c r="P25" s="72"/>
    </row>
    <row r="26" spans="1:16">
      <c r="A26" s="37">
        <v>21</v>
      </c>
      <c r="B26" s="71">
        <f>'e okul Bilg Yapıştır'!A22</f>
        <v>21</v>
      </c>
      <c r="C26" s="64" t="str">
        <f>'e okul Bilg Yapıştır'!B22</f>
        <v>Mustafa ERGÜL</v>
      </c>
      <c r="D26" s="63">
        <f t="shared" si="0"/>
        <v>6</v>
      </c>
      <c r="E26" s="63">
        <f t="shared" si="1"/>
        <v>6</v>
      </c>
      <c r="F26" s="63">
        <f t="shared" si="2"/>
        <v>6</v>
      </c>
      <c r="G26" s="63">
        <f t="shared" si="3"/>
        <v>6</v>
      </c>
      <c r="H26" s="63">
        <f t="shared" si="4"/>
        <v>6</v>
      </c>
      <c r="I26" s="63">
        <f t="shared" si="5"/>
        <v>5</v>
      </c>
      <c r="J26" s="63">
        <f t="shared" si="6"/>
        <v>5</v>
      </c>
      <c r="K26" s="63">
        <f t="shared" si="7"/>
        <v>5</v>
      </c>
      <c r="L26" s="63">
        <f t="shared" si="8"/>
        <v>5</v>
      </c>
      <c r="M26" s="63">
        <f t="shared" si="9"/>
        <v>5</v>
      </c>
      <c r="N26" s="70">
        <f>'e okul Bilg Yapıştır'!D22</f>
        <v>55</v>
      </c>
      <c r="O26" s="7"/>
    </row>
    <row r="27" spans="1:16">
      <c r="A27" s="37">
        <v>22</v>
      </c>
      <c r="B27" s="71">
        <f>'e okul Bilg Yapıştır'!A23</f>
        <v>22</v>
      </c>
      <c r="C27" s="64" t="str">
        <f>'e okul Bilg Yapıştır'!B23</f>
        <v>Mustafa ERGÜL</v>
      </c>
      <c r="D27" s="63">
        <f t="shared" si="0"/>
        <v>10</v>
      </c>
      <c r="E27" s="63">
        <f t="shared" si="1"/>
        <v>10</v>
      </c>
      <c r="F27" s="63">
        <f t="shared" si="2"/>
        <v>10</v>
      </c>
      <c r="G27" s="63">
        <f t="shared" si="3"/>
        <v>10</v>
      </c>
      <c r="H27" s="63">
        <f t="shared" si="4"/>
        <v>10</v>
      </c>
      <c r="I27" s="63">
        <f t="shared" si="5"/>
        <v>10</v>
      </c>
      <c r="J27" s="63">
        <f t="shared" si="6"/>
        <v>10</v>
      </c>
      <c r="K27" s="63">
        <f t="shared" si="7"/>
        <v>10</v>
      </c>
      <c r="L27" s="63">
        <f t="shared" si="8"/>
        <v>10</v>
      </c>
      <c r="M27" s="63">
        <f t="shared" si="9"/>
        <v>10</v>
      </c>
      <c r="N27" s="70">
        <f>'e okul Bilg Yapıştır'!D23</f>
        <v>100</v>
      </c>
      <c r="O27" s="7"/>
    </row>
    <row r="28" spans="1:16">
      <c r="A28" s="37">
        <v>23</v>
      </c>
      <c r="B28" s="71">
        <f>'e okul Bilg Yapıştır'!A24</f>
        <v>23</v>
      </c>
      <c r="C28" s="64" t="str">
        <f>'e okul Bilg Yapıştır'!B24</f>
        <v>Mustafa ERGÜL</v>
      </c>
      <c r="D28" s="63">
        <f t="shared" si="0"/>
        <v>10</v>
      </c>
      <c r="E28" s="63">
        <f t="shared" si="1"/>
        <v>10</v>
      </c>
      <c r="F28" s="63">
        <f t="shared" si="2"/>
        <v>10</v>
      </c>
      <c r="G28" s="63">
        <f t="shared" si="3"/>
        <v>10</v>
      </c>
      <c r="H28" s="63">
        <f t="shared" si="4"/>
        <v>10</v>
      </c>
      <c r="I28" s="63">
        <f t="shared" si="5"/>
        <v>10</v>
      </c>
      <c r="J28" s="63">
        <f t="shared" si="6"/>
        <v>10</v>
      </c>
      <c r="K28" s="63">
        <f t="shared" si="7"/>
        <v>10</v>
      </c>
      <c r="L28" s="63">
        <f t="shared" si="8"/>
        <v>9</v>
      </c>
      <c r="M28" s="63">
        <f t="shared" si="9"/>
        <v>9</v>
      </c>
      <c r="N28" s="70">
        <f>'e okul Bilg Yapıştır'!D24</f>
        <v>98</v>
      </c>
      <c r="O28" s="7"/>
    </row>
    <row r="29" spans="1:16">
      <c r="A29" s="37">
        <v>24</v>
      </c>
      <c r="B29" s="71">
        <f>'e okul Bilg Yapıştır'!A25</f>
        <v>24</v>
      </c>
      <c r="C29" s="64" t="str">
        <f>'e okul Bilg Yapıştır'!B25</f>
        <v>Mustafa ERGÜL</v>
      </c>
      <c r="D29" s="63">
        <f t="shared" si="0"/>
        <v>10</v>
      </c>
      <c r="E29" s="63">
        <f t="shared" si="1"/>
        <v>10</v>
      </c>
      <c r="F29" s="63">
        <f t="shared" si="2"/>
        <v>10</v>
      </c>
      <c r="G29" s="63">
        <f t="shared" si="3"/>
        <v>10</v>
      </c>
      <c r="H29" s="63">
        <f t="shared" si="4"/>
        <v>10</v>
      </c>
      <c r="I29" s="63">
        <f t="shared" si="5"/>
        <v>9</v>
      </c>
      <c r="J29" s="63">
        <f t="shared" si="6"/>
        <v>9</v>
      </c>
      <c r="K29" s="63">
        <f t="shared" si="7"/>
        <v>9</v>
      </c>
      <c r="L29" s="63">
        <f t="shared" si="8"/>
        <v>9</v>
      </c>
      <c r="M29" s="63">
        <f t="shared" si="9"/>
        <v>9</v>
      </c>
      <c r="N29" s="70">
        <f>'e okul Bilg Yapıştır'!D25</f>
        <v>95</v>
      </c>
      <c r="O29" s="7"/>
    </row>
    <row r="30" spans="1:16">
      <c r="A30" s="37">
        <v>25</v>
      </c>
      <c r="B30" s="71">
        <f>'e okul Bilg Yapıştır'!A26</f>
        <v>25</v>
      </c>
      <c r="C30" s="64" t="str">
        <f>'e okul Bilg Yapıştır'!B26</f>
        <v>Mustafa ERGÜL</v>
      </c>
      <c r="D30" s="63">
        <f t="shared" si="0"/>
        <v>9</v>
      </c>
      <c r="E30" s="63">
        <f t="shared" si="1"/>
        <v>9</v>
      </c>
      <c r="F30" s="63">
        <f t="shared" si="2"/>
        <v>9</v>
      </c>
      <c r="G30" s="63">
        <f t="shared" si="3"/>
        <v>9</v>
      </c>
      <c r="H30" s="63">
        <f t="shared" si="4"/>
        <v>9</v>
      </c>
      <c r="I30" s="63">
        <f t="shared" si="5"/>
        <v>8</v>
      </c>
      <c r="J30" s="63">
        <f t="shared" si="6"/>
        <v>8</v>
      </c>
      <c r="K30" s="63">
        <f t="shared" si="7"/>
        <v>8</v>
      </c>
      <c r="L30" s="63">
        <f t="shared" si="8"/>
        <v>8</v>
      </c>
      <c r="M30" s="63">
        <f t="shared" si="9"/>
        <v>8</v>
      </c>
      <c r="N30" s="70">
        <f>'e okul Bilg Yapıştır'!D26</f>
        <v>85</v>
      </c>
      <c r="O30" s="7"/>
    </row>
    <row r="31" spans="1:16">
      <c r="A31" s="37">
        <v>26</v>
      </c>
      <c r="B31" s="71">
        <f>'e okul Bilg Yapıştır'!A27</f>
        <v>26</v>
      </c>
      <c r="C31" s="64" t="str">
        <f>'e okul Bilg Yapıştır'!B27</f>
        <v>Mustafa ERGÜL</v>
      </c>
      <c r="D31" s="63">
        <f t="shared" si="0"/>
        <v>10</v>
      </c>
      <c r="E31" s="63">
        <f t="shared" si="1"/>
        <v>10</v>
      </c>
      <c r="F31" s="63">
        <f t="shared" si="2"/>
        <v>10</v>
      </c>
      <c r="G31" s="63">
        <f t="shared" si="3"/>
        <v>10</v>
      </c>
      <c r="H31" s="63">
        <f t="shared" si="4"/>
        <v>10</v>
      </c>
      <c r="I31" s="63">
        <f t="shared" si="5"/>
        <v>10</v>
      </c>
      <c r="J31" s="63">
        <f t="shared" si="6"/>
        <v>10</v>
      </c>
      <c r="K31" s="63">
        <f t="shared" si="7"/>
        <v>10</v>
      </c>
      <c r="L31" s="63">
        <f t="shared" si="8"/>
        <v>10</v>
      </c>
      <c r="M31" s="63">
        <f t="shared" si="9"/>
        <v>10</v>
      </c>
      <c r="N31" s="70">
        <f>'e okul Bilg Yapıştır'!D27</f>
        <v>100</v>
      </c>
      <c r="O31" s="7"/>
    </row>
    <row r="32" spans="1:16">
      <c r="A32" s="37">
        <v>27</v>
      </c>
      <c r="B32" s="71">
        <f>'e okul Bilg Yapıştır'!A28</f>
        <v>27</v>
      </c>
      <c r="C32" s="64" t="str">
        <f>'e okul Bilg Yapıştır'!B28</f>
        <v>Mustafa ERGÜL</v>
      </c>
      <c r="D32" s="63">
        <f t="shared" si="0"/>
        <v>7</v>
      </c>
      <c r="E32" s="63">
        <f t="shared" si="1"/>
        <v>7</v>
      </c>
      <c r="F32" s="63">
        <f t="shared" si="2"/>
        <v>7</v>
      </c>
      <c r="G32" s="63">
        <f t="shared" si="3"/>
        <v>7</v>
      </c>
      <c r="H32" s="63">
        <f t="shared" si="4"/>
        <v>7</v>
      </c>
      <c r="I32" s="63">
        <f t="shared" si="5"/>
        <v>7</v>
      </c>
      <c r="J32" s="63">
        <f t="shared" si="6"/>
        <v>7</v>
      </c>
      <c r="K32" s="63">
        <f t="shared" si="7"/>
        <v>7</v>
      </c>
      <c r="L32" s="63">
        <f t="shared" si="8"/>
        <v>7</v>
      </c>
      <c r="M32" s="63">
        <f t="shared" si="9"/>
        <v>7</v>
      </c>
      <c r="N32" s="70">
        <f>'e okul Bilg Yapıştır'!D28</f>
        <v>70</v>
      </c>
      <c r="O32" s="7"/>
    </row>
    <row r="33" spans="1:15">
      <c r="A33" s="37">
        <v>28</v>
      </c>
      <c r="B33" s="71">
        <f>'e okul Bilg Yapıştır'!A29</f>
        <v>28</v>
      </c>
      <c r="C33" s="64" t="str">
        <f>'e okul Bilg Yapıştır'!B29</f>
        <v>Mustafa ERGÜL</v>
      </c>
      <c r="D33" s="63">
        <f t="shared" si="0"/>
        <v>5</v>
      </c>
      <c r="E33" s="63">
        <f t="shared" si="1"/>
        <v>5</v>
      </c>
      <c r="F33" s="63">
        <f t="shared" si="2"/>
        <v>5</v>
      </c>
      <c r="G33" s="63">
        <f t="shared" si="3"/>
        <v>5</v>
      </c>
      <c r="H33" s="63">
        <f t="shared" si="4"/>
        <v>5</v>
      </c>
      <c r="I33" s="63">
        <f t="shared" si="5"/>
        <v>5</v>
      </c>
      <c r="J33" s="63">
        <f t="shared" si="6"/>
        <v>5</v>
      </c>
      <c r="K33" s="63">
        <f t="shared" si="7"/>
        <v>5</v>
      </c>
      <c r="L33" s="63">
        <f t="shared" si="8"/>
        <v>5</v>
      </c>
      <c r="M33" s="63">
        <f t="shared" si="9"/>
        <v>5</v>
      </c>
      <c r="N33" s="70">
        <f>'e okul Bilg Yapıştır'!D29</f>
        <v>50</v>
      </c>
      <c r="O33" s="7"/>
    </row>
    <row r="34" spans="1:15">
      <c r="A34" s="37">
        <v>29</v>
      </c>
      <c r="B34" s="71">
        <f>'e okul Bilg Yapıştır'!A30</f>
        <v>29</v>
      </c>
      <c r="C34" s="64">
        <f>'e okul Bilg Yapıştır'!B30</f>
        <v>0</v>
      </c>
      <c r="D34" s="63">
        <f t="shared" si="0"/>
        <v>0</v>
      </c>
      <c r="E34" s="63">
        <f t="shared" si="1"/>
        <v>0</v>
      </c>
      <c r="F34" s="63">
        <f t="shared" si="2"/>
        <v>0</v>
      </c>
      <c r="G34" s="63">
        <f t="shared" si="3"/>
        <v>0</v>
      </c>
      <c r="H34" s="63">
        <f t="shared" si="4"/>
        <v>0</v>
      </c>
      <c r="I34" s="63">
        <f t="shared" si="5"/>
        <v>0</v>
      </c>
      <c r="J34" s="63">
        <f t="shared" si="6"/>
        <v>0</v>
      </c>
      <c r="K34" s="63">
        <f t="shared" si="7"/>
        <v>0</v>
      </c>
      <c r="L34" s="63">
        <f t="shared" si="8"/>
        <v>0</v>
      </c>
      <c r="M34" s="63">
        <f t="shared" si="9"/>
        <v>0</v>
      </c>
      <c r="N34" s="70">
        <f>'e okul Bilg Yapıştır'!D30</f>
        <v>0</v>
      </c>
      <c r="O34" s="7"/>
    </row>
    <row r="35" spans="1:15">
      <c r="A35" s="37">
        <v>30</v>
      </c>
      <c r="B35" s="71">
        <f>'e okul Bilg Yapıştır'!A31</f>
        <v>30</v>
      </c>
      <c r="C35" s="64">
        <f>'e okul Bilg Yapıştır'!B31</f>
        <v>0</v>
      </c>
      <c r="D35" s="63">
        <f t="shared" si="0"/>
        <v>0</v>
      </c>
      <c r="E35" s="63">
        <f t="shared" si="1"/>
        <v>0</v>
      </c>
      <c r="F35" s="63">
        <f t="shared" si="2"/>
        <v>0</v>
      </c>
      <c r="G35" s="63">
        <f t="shared" si="3"/>
        <v>0</v>
      </c>
      <c r="H35" s="63">
        <f t="shared" si="4"/>
        <v>0</v>
      </c>
      <c r="I35" s="63">
        <f t="shared" si="5"/>
        <v>0</v>
      </c>
      <c r="J35" s="63">
        <f t="shared" si="6"/>
        <v>0</v>
      </c>
      <c r="K35" s="63">
        <f t="shared" si="7"/>
        <v>0</v>
      </c>
      <c r="L35" s="63">
        <f t="shared" si="8"/>
        <v>0</v>
      </c>
      <c r="M35" s="63">
        <f t="shared" si="9"/>
        <v>0</v>
      </c>
      <c r="N35" s="70">
        <f>'e okul Bilg Yapıştır'!D31</f>
        <v>0</v>
      </c>
      <c r="O35" s="7"/>
    </row>
    <row r="36" spans="1:15">
      <c r="A36" s="37">
        <v>31</v>
      </c>
      <c r="B36" s="71">
        <f>'e okul Bilg Yapıştır'!A32</f>
        <v>31</v>
      </c>
      <c r="C36" s="64">
        <f>'e okul Bilg Yapıştır'!B32</f>
        <v>0</v>
      </c>
      <c r="D36" s="63">
        <f t="shared" si="0"/>
        <v>0</v>
      </c>
      <c r="E36" s="63">
        <f t="shared" si="1"/>
        <v>0</v>
      </c>
      <c r="F36" s="63">
        <f t="shared" si="2"/>
        <v>0</v>
      </c>
      <c r="G36" s="63">
        <f t="shared" si="3"/>
        <v>0</v>
      </c>
      <c r="H36" s="63">
        <f t="shared" si="4"/>
        <v>0</v>
      </c>
      <c r="I36" s="63">
        <f t="shared" si="5"/>
        <v>0</v>
      </c>
      <c r="J36" s="63">
        <f t="shared" si="6"/>
        <v>0</v>
      </c>
      <c r="K36" s="63">
        <f t="shared" si="7"/>
        <v>0</v>
      </c>
      <c r="L36" s="63">
        <f t="shared" si="8"/>
        <v>0</v>
      </c>
      <c r="M36" s="63">
        <f t="shared" si="9"/>
        <v>0</v>
      </c>
      <c r="N36" s="70">
        <f>'e okul Bilg Yapıştır'!D32</f>
        <v>0</v>
      </c>
      <c r="O36" s="7"/>
    </row>
    <row r="37" spans="1:15">
      <c r="A37" s="37">
        <v>32</v>
      </c>
      <c r="B37" s="71">
        <f>'e okul Bilg Yapıştır'!A33</f>
        <v>32</v>
      </c>
      <c r="C37" s="64">
        <f>'e okul Bilg Yapıştır'!B33</f>
        <v>0</v>
      </c>
      <c r="D37" s="63">
        <f t="shared" si="0"/>
        <v>0</v>
      </c>
      <c r="E37" s="63">
        <f t="shared" si="1"/>
        <v>0</v>
      </c>
      <c r="F37" s="63">
        <f t="shared" si="2"/>
        <v>0</v>
      </c>
      <c r="G37" s="63">
        <f t="shared" si="3"/>
        <v>0</v>
      </c>
      <c r="H37" s="63">
        <f t="shared" si="4"/>
        <v>0</v>
      </c>
      <c r="I37" s="63">
        <f t="shared" si="5"/>
        <v>0</v>
      </c>
      <c r="J37" s="63">
        <f t="shared" si="6"/>
        <v>0</v>
      </c>
      <c r="K37" s="63">
        <f t="shared" si="7"/>
        <v>0</v>
      </c>
      <c r="L37" s="63">
        <f t="shared" si="8"/>
        <v>0</v>
      </c>
      <c r="M37" s="63">
        <f t="shared" si="9"/>
        <v>0</v>
      </c>
      <c r="N37" s="70">
        <f>'e okul Bilg Yapıştır'!D33</f>
        <v>0</v>
      </c>
      <c r="O37" s="7"/>
    </row>
    <row r="38" spans="1:15">
      <c r="A38" s="37">
        <v>33</v>
      </c>
      <c r="B38" s="71">
        <f>'e okul Bilg Yapıştır'!A34</f>
        <v>33</v>
      </c>
      <c r="C38" s="64">
        <f>'e okul Bilg Yapıştır'!B34</f>
        <v>0</v>
      </c>
      <c r="D38" s="63">
        <f t="shared" si="0"/>
        <v>0</v>
      </c>
      <c r="E38" s="63">
        <f t="shared" si="1"/>
        <v>0</v>
      </c>
      <c r="F38" s="63">
        <f t="shared" si="2"/>
        <v>0</v>
      </c>
      <c r="G38" s="63">
        <f t="shared" si="3"/>
        <v>0</v>
      </c>
      <c r="H38" s="63">
        <f t="shared" si="4"/>
        <v>0</v>
      </c>
      <c r="I38" s="63">
        <f t="shared" si="5"/>
        <v>0</v>
      </c>
      <c r="J38" s="63">
        <f t="shared" si="6"/>
        <v>0</v>
      </c>
      <c r="K38" s="63">
        <f t="shared" si="7"/>
        <v>0</v>
      </c>
      <c r="L38" s="63">
        <f t="shared" si="8"/>
        <v>0</v>
      </c>
      <c r="M38" s="63">
        <f t="shared" si="9"/>
        <v>0</v>
      </c>
      <c r="N38" s="70">
        <f>'e okul Bilg Yapıştır'!D34</f>
        <v>0</v>
      </c>
      <c r="O38" s="7"/>
    </row>
    <row r="39" spans="1:15">
      <c r="A39" s="37">
        <v>34</v>
      </c>
      <c r="B39" s="71">
        <f>'e okul Bilg Yapıştır'!A35</f>
        <v>34</v>
      </c>
      <c r="C39" s="64">
        <f>'e okul Bilg Yapıştır'!B35</f>
        <v>0</v>
      </c>
      <c r="D39" s="63">
        <f t="shared" si="0"/>
        <v>0</v>
      </c>
      <c r="E39" s="63">
        <f t="shared" si="1"/>
        <v>0</v>
      </c>
      <c r="F39" s="63">
        <f t="shared" si="2"/>
        <v>0</v>
      </c>
      <c r="G39" s="63">
        <f t="shared" si="3"/>
        <v>0</v>
      </c>
      <c r="H39" s="63">
        <f t="shared" si="4"/>
        <v>0</v>
      </c>
      <c r="I39" s="63">
        <f t="shared" si="5"/>
        <v>0</v>
      </c>
      <c r="J39" s="63">
        <f t="shared" si="6"/>
        <v>0</v>
      </c>
      <c r="K39" s="63">
        <f t="shared" si="7"/>
        <v>0</v>
      </c>
      <c r="L39" s="63">
        <f t="shared" si="8"/>
        <v>0</v>
      </c>
      <c r="M39" s="63">
        <f t="shared" si="9"/>
        <v>0</v>
      </c>
      <c r="N39" s="70">
        <f>'e okul Bilg Yapıştır'!D35</f>
        <v>0</v>
      </c>
      <c r="O39" s="7"/>
    </row>
    <row r="40" spans="1:15">
      <c r="A40" s="37">
        <v>35</v>
      </c>
      <c r="B40" s="71">
        <f>'e okul Bilg Yapıştır'!A36</f>
        <v>35</v>
      </c>
      <c r="C40" s="64">
        <f>'e okul Bilg Yapıştır'!B36</f>
        <v>0</v>
      </c>
      <c r="D40" s="63">
        <f t="shared" si="0"/>
        <v>0</v>
      </c>
      <c r="E40" s="63">
        <f t="shared" si="1"/>
        <v>0</v>
      </c>
      <c r="F40" s="63">
        <f t="shared" si="2"/>
        <v>0</v>
      </c>
      <c r="G40" s="63">
        <f t="shared" si="3"/>
        <v>0</v>
      </c>
      <c r="H40" s="63">
        <f t="shared" si="4"/>
        <v>0</v>
      </c>
      <c r="I40" s="63">
        <f t="shared" si="5"/>
        <v>0</v>
      </c>
      <c r="J40" s="63">
        <f t="shared" si="6"/>
        <v>0</v>
      </c>
      <c r="K40" s="63">
        <f t="shared" si="7"/>
        <v>0</v>
      </c>
      <c r="L40" s="63">
        <f t="shared" si="8"/>
        <v>0</v>
      </c>
      <c r="M40" s="63">
        <f t="shared" si="9"/>
        <v>0</v>
      </c>
      <c r="N40" s="70">
        <f>'e okul Bilg Yapıştır'!D36</f>
        <v>0</v>
      </c>
      <c r="O40" s="7"/>
    </row>
    <row r="41" spans="1:15">
      <c r="A41" s="37">
        <v>36</v>
      </c>
      <c r="B41" s="71">
        <f>'e okul Bilg Yapıştır'!A37</f>
        <v>36</v>
      </c>
      <c r="C41" s="64">
        <f>'e okul Bilg Yapıştır'!B37</f>
        <v>0</v>
      </c>
      <c r="D41" s="63">
        <f t="shared" si="0"/>
        <v>0</v>
      </c>
      <c r="E41" s="63">
        <f t="shared" si="1"/>
        <v>0</v>
      </c>
      <c r="F41" s="63">
        <f t="shared" si="2"/>
        <v>0</v>
      </c>
      <c r="G41" s="63">
        <f t="shared" si="3"/>
        <v>0</v>
      </c>
      <c r="H41" s="63">
        <f t="shared" si="4"/>
        <v>0</v>
      </c>
      <c r="I41" s="63">
        <f t="shared" si="5"/>
        <v>0</v>
      </c>
      <c r="J41" s="63">
        <f t="shared" si="6"/>
        <v>0</v>
      </c>
      <c r="K41" s="63">
        <f t="shared" si="7"/>
        <v>0</v>
      </c>
      <c r="L41" s="63">
        <f t="shared" si="8"/>
        <v>0</v>
      </c>
      <c r="M41" s="63">
        <f t="shared" si="9"/>
        <v>0</v>
      </c>
      <c r="N41" s="70">
        <f>'e okul Bilg Yapıştır'!D37</f>
        <v>0</v>
      </c>
      <c r="O41" s="7"/>
    </row>
    <row r="42" spans="1:15">
      <c r="A42" s="37">
        <v>37</v>
      </c>
      <c r="B42" s="71">
        <f>'e okul Bilg Yapıştır'!A38</f>
        <v>37</v>
      </c>
      <c r="C42" s="64">
        <f>'e okul Bilg Yapıştır'!B38</f>
        <v>0</v>
      </c>
      <c r="D42" s="63">
        <f t="shared" si="0"/>
        <v>0</v>
      </c>
      <c r="E42" s="63">
        <f t="shared" si="1"/>
        <v>0</v>
      </c>
      <c r="F42" s="63">
        <f t="shared" si="2"/>
        <v>0</v>
      </c>
      <c r="G42" s="63">
        <f t="shared" si="3"/>
        <v>0</v>
      </c>
      <c r="H42" s="63">
        <f t="shared" si="4"/>
        <v>0</v>
      </c>
      <c r="I42" s="63">
        <f t="shared" si="5"/>
        <v>0</v>
      </c>
      <c r="J42" s="63">
        <f t="shared" si="6"/>
        <v>0</v>
      </c>
      <c r="K42" s="63">
        <f t="shared" si="7"/>
        <v>0</v>
      </c>
      <c r="L42" s="63">
        <f t="shared" si="8"/>
        <v>0</v>
      </c>
      <c r="M42" s="63">
        <f t="shared" si="9"/>
        <v>0</v>
      </c>
      <c r="N42" s="70">
        <f>'e okul Bilg Yapıştır'!D38</f>
        <v>0</v>
      </c>
      <c r="O42" s="7"/>
    </row>
    <row r="43" spans="1:15">
      <c r="A43" s="37">
        <v>38</v>
      </c>
      <c r="B43" s="71">
        <f>'e okul Bilg Yapıştır'!A39</f>
        <v>38</v>
      </c>
      <c r="C43" s="64">
        <f>'e okul Bilg Yapıştır'!B39</f>
        <v>0</v>
      </c>
      <c r="D43" s="63">
        <f t="shared" si="0"/>
        <v>0</v>
      </c>
      <c r="E43" s="63">
        <f t="shared" si="1"/>
        <v>0</v>
      </c>
      <c r="F43" s="63">
        <f t="shared" si="2"/>
        <v>0</v>
      </c>
      <c r="G43" s="63">
        <f t="shared" si="3"/>
        <v>0</v>
      </c>
      <c r="H43" s="63">
        <f t="shared" si="4"/>
        <v>0</v>
      </c>
      <c r="I43" s="63">
        <f t="shared" si="5"/>
        <v>0</v>
      </c>
      <c r="J43" s="63">
        <f t="shared" si="6"/>
        <v>0</v>
      </c>
      <c r="K43" s="63">
        <f t="shared" si="7"/>
        <v>0</v>
      </c>
      <c r="L43" s="63">
        <f t="shared" si="8"/>
        <v>0</v>
      </c>
      <c r="M43" s="63">
        <f t="shared" si="9"/>
        <v>0</v>
      </c>
      <c r="N43" s="70">
        <f>'e okul Bilg Yapıştır'!D39</f>
        <v>0</v>
      </c>
      <c r="O43" s="7"/>
    </row>
    <row r="44" spans="1:15">
      <c r="A44" s="37">
        <v>39</v>
      </c>
      <c r="B44" s="71">
        <f>'e okul Bilg Yapıştır'!A40</f>
        <v>39</v>
      </c>
      <c r="C44" s="64">
        <f>'e okul Bilg Yapıştır'!B40</f>
        <v>0</v>
      </c>
      <c r="D44" s="63">
        <f t="shared" si="0"/>
        <v>0</v>
      </c>
      <c r="E44" s="63">
        <f t="shared" si="1"/>
        <v>0</v>
      </c>
      <c r="F44" s="63">
        <f t="shared" si="2"/>
        <v>0</v>
      </c>
      <c r="G44" s="63">
        <f t="shared" si="3"/>
        <v>0</v>
      </c>
      <c r="H44" s="63">
        <f t="shared" si="4"/>
        <v>0</v>
      </c>
      <c r="I44" s="63">
        <f t="shared" si="5"/>
        <v>0</v>
      </c>
      <c r="J44" s="63">
        <f t="shared" si="6"/>
        <v>0</v>
      </c>
      <c r="K44" s="63">
        <f t="shared" si="7"/>
        <v>0</v>
      </c>
      <c r="L44" s="63">
        <f t="shared" si="8"/>
        <v>0</v>
      </c>
      <c r="M44" s="63">
        <f t="shared" si="9"/>
        <v>0</v>
      </c>
      <c r="N44" s="70">
        <f>'e okul Bilg Yapıştır'!D40</f>
        <v>0</v>
      </c>
      <c r="O44" s="7"/>
    </row>
    <row r="45" spans="1:15">
      <c r="A45" s="37">
        <v>40</v>
      </c>
      <c r="B45" s="71">
        <f>'e okul Bilg Yapıştır'!A41</f>
        <v>40</v>
      </c>
      <c r="C45" s="64">
        <f>'e okul Bilg Yapıştır'!B41</f>
        <v>0</v>
      </c>
      <c r="D45" s="63">
        <f t="shared" si="0"/>
        <v>0</v>
      </c>
      <c r="E45" s="63">
        <f t="shared" si="1"/>
        <v>0</v>
      </c>
      <c r="F45" s="63">
        <f t="shared" si="2"/>
        <v>0</v>
      </c>
      <c r="G45" s="63">
        <f t="shared" si="3"/>
        <v>0</v>
      </c>
      <c r="H45" s="63">
        <f t="shared" si="4"/>
        <v>0</v>
      </c>
      <c r="I45" s="63">
        <f t="shared" si="5"/>
        <v>0</v>
      </c>
      <c r="J45" s="63">
        <f t="shared" si="6"/>
        <v>0</v>
      </c>
      <c r="K45" s="63">
        <f t="shared" si="7"/>
        <v>0</v>
      </c>
      <c r="L45" s="63">
        <f t="shared" si="8"/>
        <v>0</v>
      </c>
      <c r="M45" s="63">
        <f t="shared" si="9"/>
        <v>0</v>
      </c>
      <c r="N45" s="70">
        <f>'e okul Bilg Yapıştır'!D41</f>
        <v>0</v>
      </c>
      <c r="O45" s="7"/>
    </row>
    <row r="46" spans="1:15" ht="36.75" customHeight="1">
      <c r="A46" s="140"/>
      <c r="B46" s="140"/>
      <c r="C46" s="140"/>
      <c r="D46" s="140"/>
      <c r="E46" s="140"/>
      <c r="F46" s="140"/>
      <c r="G46" s="140"/>
      <c r="H46" s="140"/>
      <c r="I46" s="140"/>
      <c r="J46" s="140"/>
      <c r="K46" s="60"/>
      <c r="L46" s="60"/>
      <c r="M46" s="60"/>
      <c r="N46" s="57"/>
      <c r="O46" s="7"/>
    </row>
    <row r="47" spans="1:15">
      <c r="A47" s="140"/>
      <c r="B47" s="140"/>
      <c r="C47" s="2"/>
      <c r="D47" s="140"/>
      <c r="E47" s="140"/>
      <c r="F47" s="140"/>
      <c r="G47" s="140"/>
      <c r="H47" s="140"/>
      <c r="I47" s="2"/>
      <c r="J47" s="2"/>
      <c r="K47" s="74"/>
      <c r="L47" s="74"/>
      <c r="M47" s="60" t="str">
        <f>'e okul Bilg Yapıştır'!S7</f>
        <v>Mustafa ERGÜL</v>
      </c>
      <c r="N47" s="57"/>
      <c r="O47" s="7"/>
    </row>
    <row r="48" spans="1:15">
      <c r="A48" s="140"/>
      <c r="B48" s="141"/>
      <c r="C48" s="2"/>
      <c r="D48" s="141"/>
      <c r="E48" s="141"/>
      <c r="F48" s="141"/>
      <c r="G48" s="141"/>
      <c r="H48" s="141"/>
      <c r="I48" s="2"/>
      <c r="J48" s="2"/>
      <c r="K48" s="73"/>
      <c r="L48" s="73"/>
      <c r="M48" s="58" t="str">
        <f>'e okul Bilg Yapıştır'!S8</f>
        <v>Beden Eğitimi Öğretmeni</v>
      </c>
      <c r="N48" s="57"/>
      <c r="O48" s="7"/>
    </row>
    <row r="49" spans="1:15">
      <c r="A49" s="140"/>
      <c r="B49" s="140"/>
      <c r="C49" s="140"/>
      <c r="D49" s="140"/>
      <c r="E49" s="140"/>
      <c r="F49" s="140"/>
      <c r="G49" s="140"/>
      <c r="H49" s="140"/>
      <c r="I49" s="140"/>
      <c r="J49" s="140"/>
      <c r="K49" s="60"/>
      <c r="L49" s="60"/>
      <c r="M49" s="60"/>
      <c r="N49" s="57"/>
      <c r="O49" s="7"/>
    </row>
  </sheetData>
  <sheetProtection password="EB51" sheet="1" objects="1" scenarios="1"/>
  <mergeCells count="6">
    <mergeCell ref="A4:N4"/>
    <mergeCell ref="A1:N1"/>
    <mergeCell ref="A2:N2"/>
    <mergeCell ref="A3:E3"/>
    <mergeCell ref="F3:G3"/>
    <mergeCell ref="H3:N3"/>
  </mergeCells>
  <pageMargins left="0.56000000000000005" right="0.19685039370078741" top="0.41" bottom="0.15" header="0.19" footer="0.1"/>
  <pageSetup paperSize="9" scale="86" orientation="portrait" r:id="rId1"/>
  <drawing r:id="rId2"/>
</worksheet>
</file>

<file path=xl/worksheets/sheet6.xml><?xml version="1.0" encoding="utf-8"?>
<worksheet xmlns="http://schemas.openxmlformats.org/spreadsheetml/2006/main" xmlns:r="http://schemas.openxmlformats.org/officeDocument/2006/relationships">
  <sheetPr>
    <tabColor theme="2" tint="-0.749992370372631"/>
  </sheetPr>
  <dimension ref="A1:AV61"/>
  <sheetViews>
    <sheetView showZeros="0" view="pageBreakPreview" topLeftCell="A2" zoomScale="70" zoomScaleNormal="55" zoomScaleSheetLayoutView="70" workbookViewId="0">
      <selection activeCell="AH6" sqref="AH1:AJ1048576"/>
    </sheetView>
  </sheetViews>
  <sheetFormatPr defaultColWidth="9.1796875" defaultRowHeight="14.5"/>
  <cols>
    <col min="1" max="1" width="5.81640625" style="51" customWidth="1"/>
    <col min="2" max="2" width="9" style="51" customWidth="1"/>
    <col min="3" max="3" width="27.81640625" style="6" customWidth="1"/>
    <col min="4" max="33" width="5.26953125" style="50" customWidth="1"/>
    <col min="34" max="34" width="10.7265625" style="49" customWidth="1"/>
    <col min="35" max="35" width="10.7265625" style="6" customWidth="1"/>
    <col min="36" max="36" width="10.7265625" style="2" customWidth="1"/>
    <col min="37" max="37" width="5.453125" style="2" hidden="1" customWidth="1"/>
    <col min="38" max="38" width="4.54296875" style="2" hidden="1" customWidth="1"/>
    <col min="39" max="47" width="9.1796875" style="2" hidden="1" customWidth="1"/>
    <col min="48" max="16384" width="9.1796875" style="2"/>
  </cols>
  <sheetData>
    <row r="1" spans="1:36" ht="18.75" customHeight="1">
      <c r="A1" s="192" t="str">
        <f>'e okul Bilg Yapıştır'!S10</f>
        <v xml:space="preserve">İ S T İ K L A L   O R T A O K U L U  
</v>
      </c>
      <c r="B1" s="192"/>
      <c r="C1" s="192"/>
      <c r="D1" s="192"/>
      <c r="E1" s="192"/>
      <c r="F1" s="192"/>
      <c r="G1" s="192"/>
      <c r="H1" s="192"/>
      <c r="I1" s="192"/>
      <c r="J1" s="192"/>
      <c r="K1" s="192"/>
      <c r="L1" s="192"/>
      <c r="M1" s="192"/>
      <c r="N1" s="192"/>
      <c r="O1" s="192"/>
      <c r="P1" s="192"/>
      <c r="Q1" s="192"/>
      <c r="R1" s="192"/>
      <c r="S1" s="192"/>
      <c r="T1" s="192"/>
      <c r="U1" s="192"/>
      <c r="V1" s="192"/>
      <c r="W1" s="192"/>
      <c r="X1" s="192"/>
      <c r="Y1" s="192"/>
      <c r="Z1" s="192"/>
      <c r="AA1" s="192"/>
      <c r="AB1" s="192"/>
      <c r="AC1" s="192"/>
      <c r="AD1" s="192"/>
      <c r="AE1" s="192"/>
      <c r="AF1" s="192"/>
      <c r="AG1" s="192"/>
      <c r="AH1" s="192"/>
    </row>
    <row r="2" spans="1:36" ht="18.75" customHeight="1">
      <c r="A2" s="192" t="str">
        <f>'e okul Bilg Yapıştır'!S25</f>
        <v xml:space="preserve">2 0 2 0 - 2 0 2 1   E Ğ İ T İ M   Ö Ğ R E T İ M   Y I L I </v>
      </c>
      <c r="B2" s="192"/>
      <c r="C2" s="192"/>
      <c r="D2" s="192"/>
      <c r="E2" s="192"/>
      <c r="F2" s="192"/>
      <c r="G2" s="192"/>
      <c r="H2" s="192"/>
      <c r="I2" s="192"/>
      <c r="J2" s="192"/>
      <c r="K2" s="192"/>
      <c r="L2" s="192"/>
      <c r="M2" s="192"/>
      <c r="N2" s="192"/>
      <c r="O2" s="192"/>
      <c r="P2" s="192"/>
      <c r="Q2" s="192"/>
      <c r="R2" s="192"/>
      <c r="S2" s="192"/>
      <c r="T2" s="192"/>
      <c r="U2" s="192"/>
      <c r="V2" s="192"/>
      <c r="W2" s="192"/>
      <c r="X2" s="192"/>
      <c r="Y2" s="192"/>
      <c r="Z2" s="192"/>
      <c r="AA2" s="192"/>
      <c r="AB2" s="192"/>
      <c r="AC2" s="192"/>
      <c r="AD2" s="192"/>
      <c r="AE2" s="192"/>
      <c r="AF2" s="192"/>
      <c r="AG2" s="192"/>
      <c r="AH2" s="192"/>
    </row>
    <row r="3" spans="1:36" ht="33.75" customHeight="1">
      <c r="A3" s="193" t="str">
        <f>'e okul Bilg Yapıştır'!S21</f>
        <v>B E D E N   E Ğ İ T İ M İ   D E R S İ</v>
      </c>
      <c r="B3" s="193"/>
      <c r="C3" s="193"/>
      <c r="D3" s="193"/>
      <c r="E3" s="193"/>
      <c r="F3" s="193"/>
      <c r="G3" s="193"/>
      <c r="H3" s="193"/>
      <c r="I3" s="193"/>
      <c r="J3" s="194" t="str">
        <f>'e okul Bilg Yapıştır'!S23</f>
        <v xml:space="preserve">I . D Ö N E M </v>
      </c>
      <c r="K3" s="194"/>
      <c r="L3" s="194"/>
      <c r="M3" s="194"/>
      <c r="N3" s="194"/>
      <c r="O3" s="194"/>
      <c r="P3" s="195" t="s">
        <v>60</v>
      </c>
      <c r="Q3" s="195"/>
      <c r="R3" s="195"/>
      <c r="S3" s="195"/>
      <c r="T3" s="195"/>
      <c r="U3" s="195"/>
      <c r="V3" s="195"/>
      <c r="W3" s="195"/>
      <c r="X3" s="195"/>
      <c r="Y3" s="195"/>
      <c r="Z3" s="195"/>
      <c r="AA3" s="195"/>
      <c r="AB3" s="195"/>
      <c r="AC3" s="195"/>
      <c r="AD3" s="195"/>
      <c r="AE3" s="195"/>
      <c r="AF3" s="195"/>
      <c r="AG3" s="195"/>
      <c r="AH3" s="195"/>
      <c r="AI3" s="195"/>
      <c r="AJ3" s="195"/>
    </row>
    <row r="4" spans="1:36" ht="17.25" customHeight="1">
      <c r="A4" s="196" t="str">
        <f>'e okul Bilg Yapıştır'!S18</f>
        <v>6  B    S I N I F I</v>
      </c>
      <c r="B4" s="196"/>
      <c r="C4" s="196"/>
      <c r="D4" s="196"/>
      <c r="E4" s="196"/>
      <c r="F4" s="196"/>
      <c r="G4" s="196"/>
      <c r="H4" s="196"/>
      <c r="I4" s="196"/>
      <c r="J4" s="196"/>
      <c r="K4" s="196"/>
      <c r="L4" s="196"/>
      <c r="M4" s="196"/>
      <c r="N4" s="196"/>
      <c r="O4" s="196"/>
      <c r="P4" s="196"/>
      <c r="Q4" s="196"/>
      <c r="R4" s="196"/>
      <c r="S4" s="196"/>
      <c r="T4" s="196"/>
      <c r="U4" s="196"/>
      <c r="V4" s="196"/>
      <c r="W4" s="196"/>
      <c r="X4" s="196"/>
      <c r="Y4" s="196"/>
      <c r="Z4" s="196"/>
      <c r="AA4" s="196"/>
      <c r="AB4" s="196"/>
      <c r="AC4" s="196"/>
      <c r="AD4" s="196"/>
      <c r="AE4" s="196"/>
      <c r="AF4" s="196"/>
      <c r="AG4" s="196"/>
      <c r="AH4" s="196"/>
      <c r="AI4" s="196"/>
      <c r="AJ4" s="196"/>
    </row>
    <row r="5" spans="1:36" ht="132" customHeight="1">
      <c r="A5" s="69" t="s">
        <v>53</v>
      </c>
      <c r="B5" s="69" t="s">
        <v>52</v>
      </c>
      <c r="C5" s="68" t="s">
        <v>51</v>
      </c>
      <c r="D5" s="197" t="str">
        <f>'ÖLÇEK KRİTERLERİ'!F3</f>
        <v>E-derslere katılmada istekli oluş, Dersin öğretmeni ile iletişim içinde olma</v>
      </c>
      <c r="E5" s="198"/>
      <c r="F5" s="199"/>
      <c r="G5" s="197" t="str">
        <f>'ÖLÇEK KRİTERLERİ'!F4</f>
        <v xml:space="preserve">Derste kurallara uyar, dersin düzenini bozmaz. </v>
      </c>
      <c r="H5" s="198"/>
      <c r="I5" s="199"/>
      <c r="J5" s="197" t="str">
        <f>'ÖLÇEK KRİTERLERİ'!F5</f>
        <v>Derse karşı tutum (istekli oluş),Konuları günlük yaşamla ilişkilendirme,  Hazırbulunuşluluk düzeyi</v>
      </c>
      <c r="K5" s="198"/>
      <c r="L5" s="199"/>
      <c r="M5" s="197" t="str">
        <f>'ÖLÇEK KRİTERLERİ'!F6</f>
        <v>e-Öğrenme sürecinde öğrenciler arası tartışmalara katılım isteği</v>
      </c>
      <c r="N5" s="198"/>
      <c r="O5" s="199"/>
      <c r="P5" s="197" t="str">
        <f>'ÖLÇEK KRİTERLERİ'!F7</f>
        <v>EBA 'da verilen görevleri yapabilme, . EBA'yı verimli kullanabilme,</v>
      </c>
      <c r="Q5" s="198"/>
      <c r="R5" s="199"/>
      <c r="S5" s="197" t="str">
        <f>'ÖLÇEK KRİTERLERİ'!F8</f>
        <v xml:space="preserve">Fikir yürütme, çıkarımda bulunma, işlem becerisi.                              </v>
      </c>
      <c r="T5" s="198"/>
      <c r="U5" s="199"/>
      <c r="V5" s="197" t="str">
        <f>'ÖLÇEK KRİTERLERİ'!F9</f>
        <v>Yeni, özgün ve eleştirel sorular sorar.     Tahmin ve gözlem yapabilme</v>
      </c>
      <c r="W5" s="198"/>
      <c r="X5" s="199"/>
      <c r="Y5" s="197" t="str">
        <f>'ÖLÇEK KRİTERLERİ'!F10</f>
        <v>Görüşü sorulduğunda söyler. Tahmin ve gözlem yapabilme,</v>
      </c>
      <c r="Z5" s="198"/>
      <c r="AA5" s="199"/>
      <c r="AB5" s="197" t="str">
        <f>'ÖLÇEK KRİTERLERİ'!F11</f>
        <v>Analiz ve sentez yapabilme ve  Eleştirel düşünme becerisi</v>
      </c>
      <c r="AC5" s="198"/>
      <c r="AD5" s="199"/>
      <c r="AE5" s="197" t="str">
        <f>'ÖLÇEK KRİTERLERİ'!F12</f>
        <v xml:space="preserve">Ödevlerini  nitelikli ve özenerek yapabilme. </v>
      </c>
      <c r="AF5" s="198"/>
      <c r="AG5" s="199"/>
      <c r="AH5" s="200" t="s">
        <v>50</v>
      </c>
      <c r="AI5" s="200"/>
      <c r="AJ5" s="200"/>
    </row>
    <row r="6" spans="1:36" ht="90.75" customHeight="1">
      <c r="A6" s="69"/>
      <c r="B6" s="69"/>
      <c r="C6" s="68"/>
      <c r="D6" s="67" t="s">
        <v>49</v>
      </c>
      <c r="E6" s="67" t="s">
        <v>48</v>
      </c>
      <c r="F6" s="67" t="s">
        <v>47</v>
      </c>
      <c r="G6" s="67" t="s">
        <v>49</v>
      </c>
      <c r="H6" s="67" t="s">
        <v>48</v>
      </c>
      <c r="I6" s="67" t="s">
        <v>47</v>
      </c>
      <c r="J6" s="67" t="s">
        <v>49</v>
      </c>
      <c r="K6" s="67" t="s">
        <v>48</v>
      </c>
      <c r="L6" s="67" t="s">
        <v>47</v>
      </c>
      <c r="M6" s="67" t="s">
        <v>49</v>
      </c>
      <c r="N6" s="67" t="s">
        <v>48</v>
      </c>
      <c r="O6" s="67" t="s">
        <v>47</v>
      </c>
      <c r="P6" s="67" t="s">
        <v>49</v>
      </c>
      <c r="Q6" s="67" t="s">
        <v>48</v>
      </c>
      <c r="R6" s="67" t="s">
        <v>47</v>
      </c>
      <c r="S6" s="67" t="s">
        <v>49</v>
      </c>
      <c r="T6" s="67" t="s">
        <v>48</v>
      </c>
      <c r="U6" s="67" t="s">
        <v>47</v>
      </c>
      <c r="V6" s="67" t="s">
        <v>49</v>
      </c>
      <c r="W6" s="67" t="s">
        <v>48</v>
      </c>
      <c r="X6" s="67" t="s">
        <v>47</v>
      </c>
      <c r="Y6" s="67" t="s">
        <v>49</v>
      </c>
      <c r="Z6" s="67" t="s">
        <v>48</v>
      </c>
      <c r="AA6" s="67" t="s">
        <v>47</v>
      </c>
      <c r="AB6" s="67" t="s">
        <v>49</v>
      </c>
      <c r="AC6" s="67" t="s">
        <v>48</v>
      </c>
      <c r="AD6" s="67" t="s">
        <v>47</v>
      </c>
      <c r="AE6" s="67" t="s">
        <v>49</v>
      </c>
      <c r="AF6" s="67" t="s">
        <v>48</v>
      </c>
      <c r="AG6" s="67" t="s">
        <v>47</v>
      </c>
      <c r="AH6" s="67" t="s">
        <v>49</v>
      </c>
      <c r="AI6" s="67" t="s">
        <v>48</v>
      </c>
      <c r="AJ6" s="67" t="s">
        <v>47</v>
      </c>
    </row>
    <row r="7" spans="1:36">
      <c r="A7" s="66">
        <v>1</v>
      </c>
      <c r="B7" s="65">
        <f>'e okul Bilg Yapıştır'!A2</f>
        <v>1</v>
      </c>
      <c r="C7" s="64" t="str">
        <f>'e okul Bilg Yapıştır'!B2</f>
        <v>Mustafa ERGÜL</v>
      </c>
      <c r="D7" s="63">
        <f t="shared" ref="D7:D57" si="0">($AH7-MOD($AH7,10))/10+IF(MOD($AH7,10)&gt;0,1,0)</f>
        <v>9</v>
      </c>
      <c r="E7" s="63">
        <f t="shared" ref="E7:E57" si="1">($AI7-MOD($AI7,10))/10+IF(MOD($AI7,10)&gt;0,1,0)</f>
        <v>9</v>
      </c>
      <c r="F7" s="63">
        <f t="shared" ref="F7:F57" si="2">($AJ7-MOD($AJ7,10))/10+IF(MOD($AJ7,10)&gt;0,1,0)</f>
        <v>9</v>
      </c>
      <c r="G7" s="63">
        <f t="shared" ref="G7:G57" si="3">($AH7-MOD($AH7,10))/10+IF(MOD($AH7,10)&gt;0,1,0)</f>
        <v>9</v>
      </c>
      <c r="H7" s="63">
        <f t="shared" ref="H7:H57" si="4">($AI7-MOD($AI7,10))/10+IF(MOD($AI7,10)&gt;0,1,0)</f>
        <v>9</v>
      </c>
      <c r="I7" s="63">
        <f t="shared" ref="I7:I57" si="5">($AJ7-MOD($AJ7,10))/10+IF(MOD($AJ7,10)&gt;0,1,0)</f>
        <v>9</v>
      </c>
      <c r="J7" s="63">
        <f t="shared" ref="J7:J57" si="6">($AH7-MOD($AH7,10))/10+IF(MOD($AH7,10)&gt;0,1,0)</f>
        <v>9</v>
      </c>
      <c r="K7" s="63">
        <f t="shared" ref="K7:K57" si="7">($AI7-MOD($AI7,10))/10+IF(MOD($AI7,10)&gt;0,1,0)</f>
        <v>9</v>
      </c>
      <c r="L7" s="63">
        <f t="shared" ref="L7:L57" si="8">($AJ7-MOD($AJ7,10))/10+IF(MOD($AJ7,10)&gt;0,1,0)</f>
        <v>9</v>
      </c>
      <c r="M7" s="63">
        <f t="shared" ref="M7:M57" si="9">($AH7-MOD($AH7,10))/10+IF(MOD($AH7,10)&gt;0,1,0)</f>
        <v>9</v>
      </c>
      <c r="N7" s="63">
        <f t="shared" ref="N7:N57" si="10">($AI7-MOD($AI7,10))/10+IF(MOD($AI7,10)&gt;0,1,0)</f>
        <v>9</v>
      </c>
      <c r="O7" s="63">
        <f t="shared" ref="O7:O57" si="11">($AJ7-MOD($AJ7,10))/10+IF(MOD($AJ7,10)&gt;0,1,0)</f>
        <v>9</v>
      </c>
      <c r="P7" s="63">
        <f t="shared" ref="P7:P57" si="12">($AH7-MOD($AH7,10))/10+IF(MOD($AH7,10)&gt;0,1,0)</f>
        <v>9</v>
      </c>
      <c r="Q7" s="63">
        <f t="shared" ref="Q7:Q57" si="13">($AI7-MOD($AI7,10))/10+IF(MOD($AI7,10)&gt;0,1,0)</f>
        <v>9</v>
      </c>
      <c r="R7" s="63">
        <f t="shared" ref="R7:R57" si="14">($AJ7-MOD($AJ7,10))/10+IF(MOD($AJ7,10)&gt;0,1,0)</f>
        <v>9</v>
      </c>
      <c r="S7" s="63">
        <f t="shared" ref="S7:S57" si="15">($AH7-MOD($AH7,10))/10+IF(MOD($AH7,10)&gt;0,1,0)</f>
        <v>9</v>
      </c>
      <c r="T7" s="63">
        <f t="shared" ref="T7:T57" si="16">($AI7-MOD($AI7,10))/10+IF(MOD($AI7,10)&gt;0,1,0)</f>
        <v>9</v>
      </c>
      <c r="U7" s="63">
        <f t="shared" ref="U7:U57" si="17">($AJ7-MOD($AJ7,10))/10+IF(MOD($AJ7,10)&gt;0,1,0)</f>
        <v>9</v>
      </c>
      <c r="V7" s="63">
        <f t="shared" ref="V7:V57" si="18">($AH7-MOD($AH7,10))/10+IF(MOD($AH7,10)&gt;0,1,0)</f>
        <v>9</v>
      </c>
      <c r="W7" s="63">
        <f t="shared" ref="W7:W57" si="19">($AI7-MOD($AI7,10))/10+IF(MOD($AI7,10)&gt;0,1,0)</f>
        <v>9</v>
      </c>
      <c r="X7" s="63">
        <f t="shared" ref="X7:X57" si="20">($AJ7-MOD($AJ7,10))/10+IF(MOD($AJ7,10)&gt;0,1,0)</f>
        <v>9</v>
      </c>
      <c r="Y7" s="63">
        <f t="shared" ref="Y7:Y57" si="21">($AH7-MOD($AH7,10))/10+IF(MOD($AH7,10)&gt;0,1,0)</f>
        <v>9</v>
      </c>
      <c r="Z7" s="63">
        <f t="shared" ref="Z7:Z57" si="22">($AI7-MOD($AI7,10))/10+IF(MOD($AI7,10)&gt;0,1,0)</f>
        <v>9</v>
      </c>
      <c r="AA7" s="63">
        <f t="shared" ref="AA7:AA57" si="23">($AJ7-MOD($AJ7,10))/10+IF(MOD($AJ7,10)&gt;0,1,0)</f>
        <v>9</v>
      </c>
      <c r="AB7" s="63">
        <f t="shared" ref="AB7:AB57" si="24">($AH7-MOD($AH7,10))/10+IF(MOD($AH7,10)&gt;0,1,0)</f>
        <v>9</v>
      </c>
      <c r="AC7" s="63">
        <f t="shared" ref="AC7:AC57" si="25">($AI7-MOD($AI7,10))/10+IF(MOD($AI7,10)&gt;0,1,0)</f>
        <v>9</v>
      </c>
      <c r="AD7" s="63">
        <f t="shared" ref="AD7:AD57" si="26">($AJ7-MOD($AJ7,10))/10+IF(MOD($AJ7,10)&gt;0,1,0)</f>
        <v>9</v>
      </c>
      <c r="AE7" s="63">
        <f t="shared" ref="AE7:AE57" si="27">($AH7-MOD($AH7,10))/10+IF(MOD($AH7,10)&gt;0,1,0)</f>
        <v>9</v>
      </c>
      <c r="AF7" s="63">
        <f t="shared" ref="AF7:AF57" si="28">($AI7-MOD($AI7,10))/10+IF(MOD($AI7,10)&gt;0,1,0)</f>
        <v>9</v>
      </c>
      <c r="AG7" s="63">
        <f t="shared" ref="AG7:AG57" si="29">($AJ7-MOD($AJ7,10))/10+IF(MOD($AJ7,10)&gt;0,1,0)</f>
        <v>9</v>
      </c>
      <c r="AH7" s="63">
        <f>'e okul Bilg Yapıştır'!G2</f>
        <v>85</v>
      </c>
      <c r="AI7" s="63">
        <f>'e okul Bilg Yapıştır'!H2</f>
        <v>90</v>
      </c>
      <c r="AJ7" s="63">
        <f>'e okul Bilg Yapıştır'!I2</f>
        <v>90</v>
      </c>
    </row>
    <row r="8" spans="1:36">
      <c r="A8" s="66">
        <v>2</v>
      </c>
      <c r="B8" s="65">
        <f>'e okul Bilg Yapıştır'!A3</f>
        <v>2</v>
      </c>
      <c r="C8" s="64" t="str">
        <f>'e okul Bilg Yapıştır'!B3</f>
        <v>Mustafa ERGÜL</v>
      </c>
      <c r="D8" s="63">
        <f t="shared" si="0"/>
        <v>10</v>
      </c>
      <c r="E8" s="63">
        <f t="shared" si="1"/>
        <v>10</v>
      </c>
      <c r="F8" s="63">
        <f t="shared" si="2"/>
        <v>10</v>
      </c>
      <c r="G8" s="63">
        <f t="shared" si="3"/>
        <v>10</v>
      </c>
      <c r="H8" s="63">
        <f t="shared" si="4"/>
        <v>10</v>
      </c>
      <c r="I8" s="63">
        <f t="shared" si="5"/>
        <v>10</v>
      </c>
      <c r="J8" s="63">
        <f t="shared" si="6"/>
        <v>10</v>
      </c>
      <c r="K8" s="63">
        <f t="shared" si="7"/>
        <v>10</v>
      </c>
      <c r="L8" s="63">
        <f t="shared" si="8"/>
        <v>10</v>
      </c>
      <c r="M8" s="63">
        <f t="shared" si="9"/>
        <v>10</v>
      </c>
      <c r="N8" s="63">
        <f t="shared" si="10"/>
        <v>10</v>
      </c>
      <c r="O8" s="63">
        <f t="shared" si="11"/>
        <v>10</v>
      </c>
      <c r="P8" s="63">
        <f t="shared" si="12"/>
        <v>10</v>
      </c>
      <c r="Q8" s="63">
        <f t="shared" si="13"/>
        <v>10</v>
      </c>
      <c r="R8" s="63">
        <f t="shared" si="14"/>
        <v>10</v>
      </c>
      <c r="S8" s="63">
        <f t="shared" si="15"/>
        <v>10</v>
      </c>
      <c r="T8" s="63">
        <f t="shared" si="16"/>
        <v>10</v>
      </c>
      <c r="U8" s="63">
        <f t="shared" si="17"/>
        <v>10</v>
      </c>
      <c r="V8" s="63">
        <f t="shared" si="18"/>
        <v>10</v>
      </c>
      <c r="W8" s="63">
        <f t="shared" si="19"/>
        <v>10</v>
      </c>
      <c r="X8" s="63">
        <f t="shared" si="20"/>
        <v>10</v>
      </c>
      <c r="Y8" s="63">
        <f t="shared" si="21"/>
        <v>10</v>
      </c>
      <c r="Z8" s="63">
        <f t="shared" si="22"/>
        <v>10</v>
      </c>
      <c r="AA8" s="63">
        <f t="shared" si="23"/>
        <v>10</v>
      </c>
      <c r="AB8" s="63">
        <f t="shared" si="24"/>
        <v>10</v>
      </c>
      <c r="AC8" s="63">
        <f t="shared" si="25"/>
        <v>10</v>
      </c>
      <c r="AD8" s="63">
        <f t="shared" si="26"/>
        <v>10</v>
      </c>
      <c r="AE8" s="63">
        <f t="shared" si="27"/>
        <v>10</v>
      </c>
      <c r="AF8" s="63">
        <f t="shared" si="28"/>
        <v>10</v>
      </c>
      <c r="AG8" s="63">
        <f t="shared" si="29"/>
        <v>10</v>
      </c>
      <c r="AH8" s="63">
        <f>'e okul Bilg Yapıştır'!G3</f>
        <v>100</v>
      </c>
      <c r="AI8" s="63">
        <f>'e okul Bilg Yapıştır'!H3</f>
        <v>100</v>
      </c>
      <c r="AJ8" s="63">
        <f>'e okul Bilg Yapıştır'!I3</f>
        <v>100</v>
      </c>
    </row>
    <row r="9" spans="1:36">
      <c r="A9" s="66">
        <v>3</v>
      </c>
      <c r="B9" s="65">
        <f>'e okul Bilg Yapıştır'!A4</f>
        <v>3</v>
      </c>
      <c r="C9" s="64" t="str">
        <f>'e okul Bilg Yapıştır'!B4</f>
        <v>Mustafa ERGÜL</v>
      </c>
      <c r="D9" s="63">
        <f t="shared" si="0"/>
        <v>10</v>
      </c>
      <c r="E9" s="63">
        <f t="shared" si="1"/>
        <v>10</v>
      </c>
      <c r="F9" s="63">
        <f t="shared" si="2"/>
        <v>10</v>
      </c>
      <c r="G9" s="63">
        <f t="shared" si="3"/>
        <v>10</v>
      </c>
      <c r="H9" s="63">
        <f t="shared" si="4"/>
        <v>10</v>
      </c>
      <c r="I9" s="63">
        <f t="shared" si="5"/>
        <v>10</v>
      </c>
      <c r="J9" s="63">
        <f t="shared" si="6"/>
        <v>10</v>
      </c>
      <c r="K9" s="63">
        <f t="shared" si="7"/>
        <v>10</v>
      </c>
      <c r="L9" s="63">
        <f t="shared" si="8"/>
        <v>10</v>
      </c>
      <c r="M9" s="63">
        <f t="shared" si="9"/>
        <v>10</v>
      </c>
      <c r="N9" s="63">
        <f t="shared" si="10"/>
        <v>10</v>
      </c>
      <c r="O9" s="63">
        <f t="shared" si="11"/>
        <v>10</v>
      </c>
      <c r="P9" s="63">
        <f t="shared" si="12"/>
        <v>10</v>
      </c>
      <c r="Q9" s="63">
        <f t="shared" si="13"/>
        <v>10</v>
      </c>
      <c r="R9" s="63">
        <f t="shared" si="14"/>
        <v>10</v>
      </c>
      <c r="S9" s="63">
        <f t="shared" si="15"/>
        <v>10</v>
      </c>
      <c r="T9" s="63">
        <f t="shared" si="16"/>
        <v>10</v>
      </c>
      <c r="U9" s="63">
        <f t="shared" si="17"/>
        <v>10</v>
      </c>
      <c r="V9" s="63">
        <f t="shared" si="18"/>
        <v>10</v>
      </c>
      <c r="W9" s="63">
        <f t="shared" si="19"/>
        <v>10</v>
      </c>
      <c r="X9" s="63">
        <f t="shared" si="20"/>
        <v>10</v>
      </c>
      <c r="Y9" s="63">
        <f t="shared" si="21"/>
        <v>10</v>
      </c>
      <c r="Z9" s="63">
        <f t="shared" si="22"/>
        <v>10</v>
      </c>
      <c r="AA9" s="63">
        <f t="shared" si="23"/>
        <v>10</v>
      </c>
      <c r="AB9" s="63">
        <f t="shared" si="24"/>
        <v>10</v>
      </c>
      <c r="AC9" s="63">
        <f t="shared" si="25"/>
        <v>10</v>
      </c>
      <c r="AD9" s="63">
        <f t="shared" si="26"/>
        <v>10</v>
      </c>
      <c r="AE9" s="63">
        <f t="shared" si="27"/>
        <v>10</v>
      </c>
      <c r="AF9" s="63">
        <f t="shared" si="28"/>
        <v>10</v>
      </c>
      <c r="AG9" s="63">
        <f t="shared" si="29"/>
        <v>10</v>
      </c>
      <c r="AH9" s="63">
        <f>'e okul Bilg Yapıştır'!G4</f>
        <v>100</v>
      </c>
      <c r="AI9" s="63">
        <f>'e okul Bilg Yapıştır'!H4</f>
        <v>100</v>
      </c>
      <c r="AJ9" s="63">
        <f>'e okul Bilg Yapıştır'!I4</f>
        <v>100</v>
      </c>
    </row>
    <row r="10" spans="1:36">
      <c r="A10" s="66">
        <v>4</v>
      </c>
      <c r="B10" s="65">
        <f>'e okul Bilg Yapıştır'!A5</f>
        <v>4</v>
      </c>
      <c r="C10" s="64" t="str">
        <f>'e okul Bilg Yapıştır'!B5</f>
        <v>Mustafa ERGÜL</v>
      </c>
      <c r="D10" s="63">
        <f t="shared" si="0"/>
        <v>10</v>
      </c>
      <c r="E10" s="63">
        <f t="shared" si="1"/>
        <v>10</v>
      </c>
      <c r="F10" s="63">
        <f t="shared" si="2"/>
        <v>10</v>
      </c>
      <c r="G10" s="63">
        <f t="shared" si="3"/>
        <v>10</v>
      </c>
      <c r="H10" s="63">
        <f t="shared" si="4"/>
        <v>10</v>
      </c>
      <c r="I10" s="63">
        <f t="shared" si="5"/>
        <v>10</v>
      </c>
      <c r="J10" s="63">
        <f t="shared" si="6"/>
        <v>10</v>
      </c>
      <c r="K10" s="63">
        <f t="shared" si="7"/>
        <v>10</v>
      </c>
      <c r="L10" s="63">
        <f t="shared" si="8"/>
        <v>10</v>
      </c>
      <c r="M10" s="63">
        <f t="shared" si="9"/>
        <v>10</v>
      </c>
      <c r="N10" s="63">
        <f t="shared" si="10"/>
        <v>10</v>
      </c>
      <c r="O10" s="63">
        <f t="shared" si="11"/>
        <v>10</v>
      </c>
      <c r="P10" s="63">
        <f t="shared" si="12"/>
        <v>10</v>
      </c>
      <c r="Q10" s="63">
        <f t="shared" si="13"/>
        <v>10</v>
      </c>
      <c r="R10" s="63">
        <f t="shared" si="14"/>
        <v>10</v>
      </c>
      <c r="S10" s="63">
        <f t="shared" si="15"/>
        <v>10</v>
      </c>
      <c r="T10" s="63">
        <f t="shared" si="16"/>
        <v>10</v>
      </c>
      <c r="U10" s="63">
        <f t="shared" si="17"/>
        <v>10</v>
      </c>
      <c r="V10" s="63">
        <f t="shared" si="18"/>
        <v>10</v>
      </c>
      <c r="W10" s="63">
        <f t="shared" si="19"/>
        <v>10</v>
      </c>
      <c r="X10" s="63">
        <f t="shared" si="20"/>
        <v>10</v>
      </c>
      <c r="Y10" s="63">
        <f t="shared" si="21"/>
        <v>10</v>
      </c>
      <c r="Z10" s="63">
        <f t="shared" si="22"/>
        <v>10</v>
      </c>
      <c r="AA10" s="63">
        <f t="shared" si="23"/>
        <v>10</v>
      </c>
      <c r="AB10" s="63">
        <f t="shared" si="24"/>
        <v>10</v>
      </c>
      <c r="AC10" s="63">
        <f t="shared" si="25"/>
        <v>10</v>
      </c>
      <c r="AD10" s="63">
        <f t="shared" si="26"/>
        <v>10</v>
      </c>
      <c r="AE10" s="63">
        <f t="shared" si="27"/>
        <v>10</v>
      </c>
      <c r="AF10" s="63">
        <f t="shared" si="28"/>
        <v>10</v>
      </c>
      <c r="AG10" s="63">
        <f t="shared" si="29"/>
        <v>10</v>
      </c>
      <c r="AH10" s="63">
        <f>'e okul Bilg Yapıştır'!G5</f>
        <v>100</v>
      </c>
      <c r="AI10" s="63">
        <f>'e okul Bilg Yapıştır'!H5</f>
        <v>95</v>
      </c>
      <c r="AJ10" s="63">
        <f>'e okul Bilg Yapıştır'!I5</f>
        <v>100</v>
      </c>
    </row>
    <row r="11" spans="1:36">
      <c r="A11" s="66">
        <v>5</v>
      </c>
      <c r="B11" s="65">
        <f>'e okul Bilg Yapıştır'!A6</f>
        <v>5</v>
      </c>
      <c r="C11" s="64" t="str">
        <f>'e okul Bilg Yapıştır'!B6</f>
        <v>Mustafa ERGÜL</v>
      </c>
      <c r="D11" s="63">
        <f t="shared" si="0"/>
        <v>9</v>
      </c>
      <c r="E11" s="63">
        <f t="shared" si="1"/>
        <v>9</v>
      </c>
      <c r="F11" s="63">
        <f t="shared" si="2"/>
        <v>10</v>
      </c>
      <c r="G11" s="63">
        <f t="shared" si="3"/>
        <v>9</v>
      </c>
      <c r="H11" s="63">
        <f t="shared" si="4"/>
        <v>9</v>
      </c>
      <c r="I11" s="63">
        <f t="shared" si="5"/>
        <v>10</v>
      </c>
      <c r="J11" s="63">
        <f t="shared" si="6"/>
        <v>9</v>
      </c>
      <c r="K11" s="63">
        <f t="shared" si="7"/>
        <v>9</v>
      </c>
      <c r="L11" s="63">
        <f t="shared" si="8"/>
        <v>10</v>
      </c>
      <c r="M11" s="63">
        <f t="shared" si="9"/>
        <v>9</v>
      </c>
      <c r="N11" s="63">
        <f t="shared" si="10"/>
        <v>9</v>
      </c>
      <c r="O11" s="63">
        <f t="shared" si="11"/>
        <v>10</v>
      </c>
      <c r="P11" s="63">
        <f t="shared" si="12"/>
        <v>9</v>
      </c>
      <c r="Q11" s="63">
        <f t="shared" si="13"/>
        <v>9</v>
      </c>
      <c r="R11" s="63">
        <f t="shared" si="14"/>
        <v>10</v>
      </c>
      <c r="S11" s="63">
        <f t="shared" si="15"/>
        <v>9</v>
      </c>
      <c r="T11" s="63">
        <f t="shared" si="16"/>
        <v>9</v>
      </c>
      <c r="U11" s="63">
        <f t="shared" si="17"/>
        <v>10</v>
      </c>
      <c r="V11" s="63">
        <f t="shared" si="18"/>
        <v>9</v>
      </c>
      <c r="W11" s="63">
        <f t="shared" si="19"/>
        <v>9</v>
      </c>
      <c r="X11" s="63">
        <f t="shared" si="20"/>
        <v>10</v>
      </c>
      <c r="Y11" s="63">
        <f t="shared" si="21"/>
        <v>9</v>
      </c>
      <c r="Z11" s="63">
        <f t="shared" si="22"/>
        <v>9</v>
      </c>
      <c r="AA11" s="63">
        <f t="shared" si="23"/>
        <v>10</v>
      </c>
      <c r="AB11" s="63">
        <f t="shared" si="24"/>
        <v>9</v>
      </c>
      <c r="AC11" s="63">
        <f t="shared" si="25"/>
        <v>9</v>
      </c>
      <c r="AD11" s="63">
        <f t="shared" si="26"/>
        <v>10</v>
      </c>
      <c r="AE11" s="63">
        <f t="shared" si="27"/>
        <v>9</v>
      </c>
      <c r="AF11" s="63">
        <f t="shared" si="28"/>
        <v>9</v>
      </c>
      <c r="AG11" s="63">
        <f t="shared" si="29"/>
        <v>10</v>
      </c>
      <c r="AH11" s="63">
        <f>'e okul Bilg Yapıştır'!G6</f>
        <v>85</v>
      </c>
      <c r="AI11" s="63">
        <f>'e okul Bilg Yapıştır'!H6</f>
        <v>90</v>
      </c>
      <c r="AJ11" s="63">
        <f>'e okul Bilg Yapıştır'!I6</f>
        <v>95</v>
      </c>
    </row>
    <row r="12" spans="1:36">
      <c r="A12" s="66">
        <v>6</v>
      </c>
      <c r="B12" s="65">
        <f>'e okul Bilg Yapıştır'!A7</f>
        <v>6</v>
      </c>
      <c r="C12" s="64" t="str">
        <f>'e okul Bilg Yapıştır'!B7</f>
        <v>Mustafa ERGÜL</v>
      </c>
      <c r="D12" s="63">
        <f t="shared" si="0"/>
        <v>6</v>
      </c>
      <c r="E12" s="63">
        <f t="shared" si="1"/>
        <v>8</v>
      </c>
      <c r="F12" s="63">
        <f t="shared" si="2"/>
        <v>8</v>
      </c>
      <c r="G12" s="63">
        <f t="shared" si="3"/>
        <v>6</v>
      </c>
      <c r="H12" s="63">
        <f t="shared" si="4"/>
        <v>8</v>
      </c>
      <c r="I12" s="63">
        <f t="shared" si="5"/>
        <v>8</v>
      </c>
      <c r="J12" s="63">
        <f t="shared" si="6"/>
        <v>6</v>
      </c>
      <c r="K12" s="63">
        <f t="shared" si="7"/>
        <v>8</v>
      </c>
      <c r="L12" s="63">
        <f t="shared" si="8"/>
        <v>8</v>
      </c>
      <c r="M12" s="63">
        <f t="shared" si="9"/>
        <v>6</v>
      </c>
      <c r="N12" s="63">
        <f t="shared" si="10"/>
        <v>8</v>
      </c>
      <c r="O12" s="63">
        <f t="shared" si="11"/>
        <v>8</v>
      </c>
      <c r="P12" s="63">
        <f t="shared" si="12"/>
        <v>6</v>
      </c>
      <c r="Q12" s="63">
        <f t="shared" si="13"/>
        <v>8</v>
      </c>
      <c r="R12" s="63">
        <f t="shared" si="14"/>
        <v>8</v>
      </c>
      <c r="S12" s="63">
        <f t="shared" si="15"/>
        <v>6</v>
      </c>
      <c r="T12" s="63">
        <f t="shared" si="16"/>
        <v>8</v>
      </c>
      <c r="U12" s="63">
        <f t="shared" si="17"/>
        <v>8</v>
      </c>
      <c r="V12" s="63">
        <f t="shared" si="18"/>
        <v>6</v>
      </c>
      <c r="W12" s="63">
        <f t="shared" si="19"/>
        <v>8</v>
      </c>
      <c r="X12" s="63">
        <f t="shared" si="20"/>
        <v>8</v>
      </c>
      <c r="Y12" s="63">
        <f t="shared" si="21"/>
        <v>6</v>
      </c>
      <c r="Z12" s="63">
        <f t="shared" si="22"/>
        <v>8</v>
      </c>
      <c r="AA12" s="63">
        <f t="shared" si="23"/>
        <v>8</v>
      </c>
      <c r="AB12" s="63">
        <f t="shared" si="24"/>
        <v>6</v>
      </c>
      <c r="AC12" s="63">
        <f t="shared" si="25"/>
        <v>8</v>
      </c>
      <c r="AD12" s="63">
        <f t="shared" si="26"/>
        <v>8</v>
      </c>
      <c r="AE12" s="63">
        <f t="shared" si="27"/>
        <v>6</v>
      </c>
      <c r="AF12" s="63">
        <f t="shared" si="28"/>
        <v>8</v>
      </c>
      <c r="AG12" s="63">
        <f t="shared" si="29"/>
        <v>8</v>
      </c>
      <c r="AH12" s="63">
        <f>'e okul Bilg Yapıştır'!G7</f>
        <v>60</v>
      </c>
      <c r="AI12" s="63">
        <f>'e okul Bilg Yapıştır'!H7</f>
        <v>80</v>
      </c>
      <c r="AJ12" s="63">
        <f>'e okul Bilg Yapıştır'!I7</f>
        <v>80</v>
      </c>
    </row>
    <row r="13" spans="1:36">
      <c r="A13" s="66">
        <v>7</v>
      </c>
      <c r="B13" s="65">
        <f>'e okul Bilg Yapıştır'!A8</f>
        <v>7</v>
      </c>
      <c r="C13" s="64" t="str">
        <f>'e okul Bilg Yapıştır'!B8</f>
        <v>Mustafa ERGÜL</v>
      </c>
      <c r="D13" s="63">
        <f t="shared" si="0"/>
        <v>10</v>
      </c>
      <c r="E13" s="63">
        <f t="shared" si="1"/>
        <v>10</v>
      </c>
      <c r="F13" s="63">
        <f t="shared" si="2"/>
        <v>10</v>
      </c>
      <c r="G13" s="63">
        <f t="shared" si="3"/>
        <v>10</v>
      </c>
      <c r="H13" s="63">
        <f t="shared" si="4"/>
        <v>10</v>
      </c>
      <c r="I13" s="63">
        <f t="shared" si="5"/>
        <v>10</v>
      </c>
      <c r="J13" s="63">
        <f t="shared" si="6"/>
        <v>10</v>
      </c>
      <c r="K13" s="63">
        <f t="shared" si="7"/>
        <v>10</v>
      </c>
      <c r="L13" s="63">
        <f t="shared" si="8"/>
        <v>10</v>
      </c>
      <c r="M13" s="63">
        <f t="shared" si="9"/>
        <v>10</v>
      </c>
      <c r="N13" s="63">
        <f t="shared" si="10"/>
        <v>10</v>
      </c>
      <c r="O13" s="63">
        <f t="shared" si="11"/>
        <v>10</v>
      </c>
      <c r="P13" s="63">
        <f t="shared" si="12"/>
        <v>10</v>
      </c>
      <c r="Q13" s="63">
        <f t="shared" si="13"/>
        <v>10</v>
      </c>
      <c r="R13" s="63">
        <f t="shared" si="14"/>
        <v>10</v>
      </c>
      <c r="S13" s="63">
        <f t="shared" si="15"/>
        <v>10</v>
      </c>
      <c r="T13" s="63">
        <f t="shared" si="16"/>
        <v>10</v>
      </c>
      <c r="U13" s="63">
        <f t="shared" si="17"/>
        <v>10</v>
      </c>
      <c r="V13" s="63">
        <f t="shared" si="18"/>
        <v>10</v>
      </c>
      <c r="W13" s="63">
        <f t="shared" si="19"/>
        <v>10</v>
      </c>
      <c r="X13" s="63">
        <f t="shared" si="20"/>
        <v>10</v>
      </c>
      <c r="Y13" s="63">
        <f t="shared" si="21"/>
        <v>10</v>
      </c>
      <c r="Z13" s="63">
        <f t="shared" si="22"/>
        <v>10</v>
      </c>
      <c r="AA13" s="63">
        <f t="shared" si="23"/>
        <v>10</v>
      </c>
      <c r="AB13" s="63">
        <f t="shared" si="24"/>
        <v>10</v>
      </c>
      <c r="AC13" s="63">
        <f t="shared" si="25"/>
        <v>10</v>
      </c>
      <c r="AD13" s="63">
        <f t="shared" si="26"/>
        <v>10</v>
      </c>
      <c r="AE13" s="63">
        <f t="shared" si="27"/>
        <v>10</v>
      </c>
      <c r="AF13" s="63">
        <f t="shared" si="28"/>
        <v>10</v>
      </c>
      <c r="AG13" s="63">
        <f t="shared" si="29"/>
        <v>10</v>
      </c>
      <c r="AH13" s="63">
        <f>'e okul Bilg Yapıştır'!G8</f>
        <v>100</v>
      </c>
      <c r="AI13" s="63">
        <f>'e okul Bilg Yapıştır'!H8</f>
        <v>100</v>
      </c>
      <c r="AJ13" s="63">
        <f>'e okul Bilg Yapıştır'!I8</f>
        <v>100</v>
      </c>
    </row>
    <row r="14" spans="1:36">
      <c r="A14" s="66">
        <v>8</v>
      </c>
      <c r="B14" s="65">
        <f>'e okul Bilg Yapıştır'!A9</f>
        <v>8</v>
      </c>
      <c r="C14" s="64" t="str">
        <f>'e okul Bilg Yapıştır'!B9</f>
        <v>Mustafa ERGÜL</v>
      </c>
      <c r="D14" s="63">
        <f t="shared" si="0"/>
        <v>10</v>
      </c>
      <c r="E14" s="63">
        <f t="shared" si="1"/>
        <v>10</v>
      </c>
      <c r="F14" s="63">
        <f t="shared" si="2"/>
        <v>10</v>
      </c>
      <c r="G14" s="63">
        <f t="shared" si="3"/>
        <v>10</v>
      </c>
      <c r="H14" s="63">
        <f t="shared" si="4"/>
        <v>10</v>
      </c>
      <c r="I14" s="63">
        <f t="shared" si="5"/>
        <v>10</v>
      </c>
      <c r="J14" s="63">
        <f t="shared" si="6"/>
        <v>10</v>
      </c>
      <c r="K14" s="63">
        <f t="shared" si="7"/>
        <v>10</v>
      </c>
      <c r="L14" s="63">
        <f t="shared" si="8"/>
        <v>10</v>
      </c>
      <c r="M14" s="63">
        <f t="shared" si="9"/>
        <v>10</v>
      </c>
      <c r="N14" s="63">
        <f t="shared" si="10"/>
        <v>10</v>
      </c>
      <c r="O14" s="63">
        <f t="shared" si="11"/>
        <v>10</v>
      </c>
      <c r="P14" s="63">
        <f t="shared" si="12"/>
        <v>10</v>
      </c>
      <c r="Q14" s="63">
        <f t="shared" si="13"/>
        <v>10</v>
      </c>
      <c r="R14" s="63">
        <f t="shared" si="14"/>
        <v>10</v>
      </c>
      <c r="S14" s="63">
        <f t="shared" si="15"/>
        <v>10</v>
      </c>
      <c r="T14" s="63">
        <f t="shared" si="16"/>
        <v>10</v>
      </c>
      <c r="U14" s="63">
        <f t="shared" si="17"/>
        <v>10</v>
      </c>
      <c r="V14" s="63">
        <f t="shared" si="18"/>
        <v>10</v>
      </c>
      <c r="W14" s="63">
        <f t="shared" si="19"/>
        <v>10</v>
      </c>
      <c r="X14" s="63">
        <f t="shared" si="20"/>
        <v>10</v>
      </c>
      <c r="Y14" s="63">
        <f t="shared" si="21"/>
        <v>10</v>
      </c>
      <c r="Z14" s="63">
        <f t="shared" si="22"/>
        <v>10</v>
      </c>
      <c r="AA14" s="63">
        <f t="shared" si="23"/>
        <v>10</v>
      </c>
      <c r="AB14" s="63">
        <f t="shared" si="24"/>
        <v>10</v>
      </c>
      <c r="AC14" s="63">
        <f t="shared" si="25"/>
        <v>10</v>
      </c>
      <c r="AD14" s="63">
        <f t="shared" si="26"/>
        <v>10</v>
      </c>
      <c r="AE14" s="63">
        <f t="shared" si="27"/>
        <v>10</v>
      </c>
      <c r="AF14" s="63">
        <f t="shared" si="28"/>
        <v>10</v>
      </c>
      <c r="AG14" s="63">
        <f t="shared" si="29"/>
        <v>10</v>
      </c>
      <c r="AH14" s="63">
        <f>'e okul Bilg Yapıştır'!G9</f>
        <v>100</v>
      </c>
      <c r="AI14" s="63">
        <f>'e okul Bilg Yapıştır'!H9</f>
        <v>100</v>
      </c>
      <c r="AJ14" s="63">
        <f>'e okul Bilg Yapıştır'!I9</f>
        <v>100</v>
      </c>
    </row>
    <row r="15" spans="1:36">
      <c r="A15" s="66">
        <v>9</v>
      </c>
      <c r="B15" s="65">
        <f>'e okul Bilg Yapıştır'!A10</f>
        <v>9</v>
      </c>
      <c r="C15" s="64" t="str">
        <f>'e okul Bilg Yapıştır'!B10</f>
        <v>Mustafa ERGÜL</v>
      </c>
      <c r="D15" s="63">
        <f t="shared" si="0"/>
        <v>10</v>
      </c>
      <c r="E15" s="63">
        <f t="shared" si="1"/>
        <v>10</v>
      </c>
      <c r="F15" s="63">
        <f t="shared" si="2"/>
        <v>10</v>
      </c>
      <c r="G15" s="63">
        <f t="shared" si="3"/>
        <v>10</v>
      </c>
      <c r="H15" s="63">
        <f t="shared" si="4"/>
        <v>10</v>
      </c>
      <c r="I15" s="63">
        <f t="shared" si="5"/>
        <v>10</v>
      </c>
      <c r="J15" s="63">
        <f t="shared" si="6"/>
        <v>10</v>
      </c>
      <c r="K15" s="63">
        <f t="shared" si="7"/>
        <v>10</v>
      </c>
      <c r="L15" s="63">
        <f t="shared" si="8"/>
        <v>10</v>
      </c>
      <c r="M15" s="63">
        <f t="shared" si="9"/>
        <v>10</v>
      </c>
      <c r="N15" s="63">
        <f t="shared" si="10"/>
        <v>10</v>
      </c>
      <c r="O15" s="63">
        <f t="shared" si="11"/>
        <v>10</v>
      </c>
      <c r="P15" s="63">
        <f t="shared" si="12"/>
        <v>10</v>
      </c>
      <c r="Q15" s="63">
        <f t="shared" si="13"/>
        <v>10</v>
      </c>
      <c r="R15" s="63">
        <f t="shared" si="14"/>
        <v>10</v>
      </c>
      <c r="S15" s="63">
        <f t="shared" si="15"/>
        <v>10</v>
      </c>
      <c r="T15" s="63">
        <f t="shared" si="16"/>
        <v>10</v>
      </c>
      <c r="U15" s="63">
        <f t="shared" si="17"/>
        <v>10</v>
      </c>
      <c r="V15" s="63">
        <f t="shared" si="18"/>
        <v>10</v>
      </c>
      <c r="W15" s="63">
        <f t="shared" si="19"/>
        <v>10</v>
      </c>
      <c r="X15" s="63">
        <f t="shared" si="20"/>
        <v>10</v>
      </c>
      <c r="Y15" s="63">
        <f t="shared" si="21"/>
        <v>10</v>
      </c>
      <c r="Z15" s="63">
        <f t="shared" si="22"/>
        <v>10</v>
      </c>
      <c r="AA15" s="63">
        <f t="shared" si="23"/>
        <v>10</v>
      </c>
      <c r="AB15" s="63">
        <f t="shared" si="24"/>
        <v>10</v>
      </c>
      <c r="AC15" s="63">
        <f t="shared" si="25"/>
        <v>10</v>
      </c>
      <c r="AD15" s="63">
        <f t="shared" si="26"/>
        <v>10</v>
      </c>
      <c r="AE15" s="63">
        <f t="shared" si="27"/>
        <v>10</v>
      </c>
      <c r="AF15" s="63">
        <f t="shared" si="28"/>
        <v>10</v>
      </c>
      <c r="AG15" s="63">
        <f t="shared" si="29"/>
        <v>10</v>
      </c>
      <c r="AH15" s="63">
        <f>'e okul Bilg Yapıştır'!G10</f>
        <v>100</v>
      </c>
      <c r="AI15" s="63">
        <f>'e okul Bilg Yapıştır'!H10</f>
        <v>100</v>
      </c>
      <c r="AJ15" s="63">
        <f>'e okul Bilg Yapıştır'!I10</f>
        <v>100</v>
      </c>
    </row>
    <row r="16" spans="1:36">
      <c r="A16" s="66">
        <v>10</v>
      </c>
      <c r="B16" s="65">
        <f>'e okul Bilg Yapıştır'!A11</f>
        <v>10</v>
      </c>
      <c r="C16" s="64" t="str">
        <f>'e okul Bilg Yapıştır'!B11</f>
        <v>Mustafa ERGÜL</v>
      </c>
      <c r="D16" s="63">
        <f t="shared" si="0"/>
        <v>9</v>
      </c>
      <c r="E16" s="63">
        <f t="shared" si="1"/>
        <v>9</v>
      </c>
      <c r="F16" s="63">
        <f t="shared" si="2"/>
        <v>9</v>
      </c>
      <c r="G16" s="63">
        <f t="shared" si="3"/>
        <v>9</v>
      </c>
      <c r="H16" s="63">
        <f t="shared" si="4"/>
        <v>9</v>
      </c>
      <c r="I16" s="63">
        <f t="shared" si="5"/>
        <v>9</v>
      </c>
      <c r="J16" s="63">
        <f t="shared" si="6"/>
        <v>9</v>
      </c>
      <c r="K16" s="63">
        <f t="shared" si="7"/>
        <v>9</v>
      </c>
      <c r="L16" s="63">
        <f t="shared" si="8"/>
        <v>9</v>
      </c>
      <c r="M16" s="63">
        <f t="shared" si="9"/>
        <v>9</v>
      </c>
      <c r="N16" s="63">
        <f t="shared" si="10"/>
        <v>9</v>
      </c>
      <c r="O16" s="63">
        <f t="shared" si="11"/>
        <v>9</v>
      </c>
      <c r="P16" s="63">
        <f t="shared" si="12"/>
        <v>9</v>
      </c>
      <c r="Q16" s="63">
        <f t="shared" si="13"/>
        <v>9</v>
      </c>
      <c r="R16" s="63">
        <f t="shared" si="14"/>
        <v>9</v>
      </c>
      <c r="S16" s="63">
        <f t="shared" si="15"/>
        <v>9</v>
      </c>
      <c r="T16" s="63">
        <f t="shared" si="16"/>
        <v>9</v>
      </c>
      <c r="U16" s="63">
        <f t="shared" si="17"/>
        <v>9</v>
      </c>
      <c r="V16" s="63">
        <f t="shared" si="18"/>
        <v>9</v>
      </c>
      <c r="W16" s="63">
        <f t="shared" si="19"/>
        <v>9</v>
      </c>
      <c r="X16" s="63">
        <f t="shared" si="20"/>
        <v>9</v>
      </c>
      <c r="Y16" s="63">
        <f t="shared" si="21"/>
        <v>9</v>
      </c>
      <c r="Z16" s="63">
        <f t="shared" si="22"/>
        <v>9</v>
      </c>
      <c r="AA16" s="63">
        <f t="shared" si="23"/>
        <v>9</v>
      </c>
      <c r="AB16" s="63">
        <f t="shared" si="24"/>
        <v>9</v>
      </c>
      <c r="AC16" s="63">
        <f t="shared" si="25"/>
        <v>9</v>
      </c>
      <c r="AD16" s="63">
        <f t="shared" si="26"/>
        <v>9</v>
      </c>
      <c r="AE16" s="63">
        <f t="shared" si="27"/>
        <v>9</v>
      </c>
      <c r="AF16" s="63">
        <f t="shared" si="28"/>
        <v>9</v>
      </c>
      <c r="AG16" s="63">
        <f t="shared" si="29"/>
        <v>9</v>
      </c>
      <c r="AH16" s="63">
        <f>'e okul Bilg Yapıştır'!G11</f>
        <v>90</v>
      </c>
      <c r="AI16" s="63">
        <f>'e okul Bilg Yapıştır'!H11</f>
        <v>85</v>
      </c>
      <c r="AJ16" s="63">
        <f>'e okul Bilg Yapıştır'!I11</f>
        <v>85</v>
      </c>
    </row>
    <row r="17" spans="1:36">
      <c r="A17" s="66">
        <v>11</v>
      </c>
      <c r="B17" s="65">
        <f>'e okul Bilg Yapıştır'!A12</f>
        <v>11</v>
      </c>
      <c r="C17" s="64" t="str">
        <f>'e okul Bilg Yapıştır'!B12</f>
        <v>Mustafa ERGÜL</v>
      </c>
      <c r="D17" s="63">
        <f t="shared" si="0"/>
        <v>10</v>
      </c>
      <c r="E17" s="63">
        <f t="shared" si="1"/>
        <v>10</v>
      </c>
      <c r="F17" s="63">
        <f t="shared" si="2"/>
        <v>10</v>
      </c>
      <c r="G17" s="63">
        <f t="shared" si="3"/>
        <v>10</v>
      </c>
      <c r="H17" s="63">
        <f t="shared" si="4"/>
        <v>10</v>
      </c>
      <c r="I17" s="63">
        <f t="shared" si="5"/>
        <v>10</v>
      </c>
      <c r="J17" s="63">
        <f t="shared" si="6"/>
        <v>10</v>
      </c>
      <c r="K17" s="63">
        <f t="shared" si="7"/>
        <v>10</v>
      </c>
      <c r="L17" s="63">
        <f t="shared" si="8"/>
        <v>10</v>
      </c>
      <c r="M17" s="63">
        <f t="shared" si="9"/>
        <v>10</v>
      </c>
      <c r="N17" s="63">
        <f t="shared" si="10"/>
        <v>10</v>
      </c>
      <c r="O17" s="63">
        <f t="shared" si="11"/>
        <v>10</v>
      </c>
      <c r="P17" s="63">
        <f t="shared" si="12"/>
        <v>10</v>
      </c>
      <c r="Q17" s="63">
        <f t="shared" si="13"/>
        <v>10</v>
      </c>
      <c r="R17" s="63">
        <f t="shared" si="14"/>
        <v>10</v>
      </c>
      <c r="S17" s="63">
        <f t="shared" si="15"/>
        <v>10</v>
      </c>
      <c r="T17" s="63">
        <f t="shared" si="16"/>
        <v>10</v>
      </c>
      <c r="U17" s="63">
        <f t="shared" si="17"/>
        <v>10</v>
      </c>
      <c r="V17" s="63">
        <f t="shared" si="18"/>
        <v>10</v>
      </c>
      <c r="W17" s="63">
        <f t="shared" si="19"/>
        <v>10</v>
      </c>
      <c r="X17" s="63">
        <f t="shared" si="20"/>
        <v>10</v>
      </c>
      <c r="Y17" s="63">
        <f t="shared" si="21"/>
        <v>10</v>
      </c>
      <c r="Z17" s="63">
        <f t="shared" si="22"/>
        <v>10</v>
      </c>
      <c r="AA17" s="63">
        <f t="shared" si="23"/>
        <v>10</v>
      </c>
      <c r="AB17" s="63">
        <f t="shared" si="24"/>
        <v>10</v>
      </c>
      <c r="AC17" s="63">
        <f t="shared" si="25"/>
        <v>10</v>
      </c>
      <c r="AD17" s="63">
        <f t="shared" si="26"/>
        <v>10</v>
      </c>
      <c r="AE17" s="63">
        <f t="shared" si="27"/>
        <v>10</v>
      </c>
      <c r="AF17" s="63">
        <f t="shared" si="28"/>
        <v>10</v>
      </c>
      <c r="AG17" s="63">
        <f t="shared" si="29"/>
        <v>10</v>
      </c>
      <c r="AH17" s="63">
        <f>'e okul Bilg Yapıştır'!G12</f>
        <v>100</v>
      </c>
      <c r="AI17" s="63">
        <f>'e okul Bilg Yapıştır'!H12</f>
        <v>100</v>
      </c>
      <c r="AJ17" s="63">
        <f>'e okul Bilg Yapıştır'!I12</f>
        <v>100</v>
      </c>
    </row>
    <row r="18" spans="1:36">
      <c r="A18" s="66">
        <v>12</v>
      </c>
      <c r="B18" s="65">
        <f>'e okul Bilg Yapıştır'!A13</f>
        <v>12</v>
      </c>
      <c r="C18" s="64" t="str">
        <f>'e okul Bilg Yapıştır'!B13</f>
        <v>Mustafa ERGÜL</v>
      </c>
      <c r="D18" s="63">
        <f t="shared" si="0"/>
        <v>10</v>
      </c>
      <c r="E18" s="63">
        <f t="shared" si="1"/>
        <v>10</v>
      </c>
      <c r="F18" s="63">
        <f t="shared" si="2"/>
        <v>10</v>
      </c>
      <c r="G18" s="63">
        <f t="shared" si="3"/>
        <v>10</v>
      </c>
      <c r="H18" s="63">
        <f t="shared" si="4"/>
        <v>10</v>
      </c>
      <c r="I18" s="63">
        <f t="shared" si="5"/>
        <v>10</v>
      </c>
      <c r="J18" s="63">
        <f t="shared" si="6"/>
        <v>10</v>
      </c>
      <c r="K18" s="63">
        <f t="shared" si="7"/>
        <v>10</v>
      </c>
      <c r="L18" s="63">
        <f t="shared" si="8"/>
        <v>10</v>
      </c>
      <c r="M18" s="63">
        <f t="shared" si="9"/>
        <v>10</v>
      </c>
      <c r="N18" s="63">
        <f t="shared" si="10"/>
        <v>10</v>
      </c>
      <c r="O18" s="63">
        <f t="shared" si="11"/>
        <v>10</v>
      </c>
      <c r="P18" s="63">
        <f t="shared" si="12"/>
        <v>10</v>
      </c>
      <c r="Q18" s="63">
        <f t="shared" si="13"/>
        <v>10</v>
      </c>
      <c r="R18" s="63">
        <f t="shared" si="14"/>
        <v>10</v>
      </c>
      <c r="S18" s="63">
        <f t="shared" si="15"/>
        <v>10</v>
      </c>
      <c r="T18" s="63">
        <f t="shared" si="16"/>
        <v>10</v>
      </c>
      <c r="U18" s="63">
        <f t="shared" si="17"/>
        <v>10</v>
      </c>
      <c r="V18" s="63">
        <f t="shared" si="18"/>
        <v>10</v>
      </c>
      <c r="W18" s="63">
        <f t="shared" si="19"/>
        <v>10</v>
      </c>
      <c r="X18" s="63">
        <f t="shared" si="20"/>
        <v>10</v>
      </c>
      <c r="Y18" s="63">
        <f t="shared" si="21"/>
        <v>10</v>
      </c>
      <c r="Z18" s="63">
        <f t="shared" si="22"/>
        <v>10</v>
      </c>
      <c r="AA18" s="63">
        <f t="shared" si="23"/>
        <v>10</v>
      </c>
      <c r="AB18" s="63">
        <f t="shared" si="24"/>
        <v>10</v>
      </c>
      <c r="AC18" s="63">
        <f t="shared" si="25"/>
        <v>10</v>
      </c>
      <c r="AD18" s="63">
        <f t="shared" si="26"/>
        <v>10</v>
      </c>
      <c r="AE18" s="63">
        <f t="shared" si="27"/>
        <v>10</v>
      </c>
      <c r="AF18" s="63">
        <f t="shared" si="28"/>
        <v>10</v>
      </c>
      <c r="AG18" s="63">
        <f t="shared" si="29"/>
        <v>10</v>
      </c>
      <c r="AH18" s="63">
        <f>'e okul Bilg Yapıştır'!G13</f>
        <v>95</v>
      </c>
      <c r="AI18" s="63">
        <f>'e okul Bilg Yapıştır'!H13</f>
        <v>100</v>
      </c>
      <c r="AJ18" s="63">
        <f>'e okul Bilg Yapıştır'!I13</f>
        <v>100</v>
      </c>
    </row>
    <row r="19" spans="1:36">
      <c r="A19" s="66">
        <v>13</v>
      </c>
      <c r="B19" s="65">
        <f>'e okul Bilg Yapıştır'!A14</f>
        <v>13</v>
      </c>
      <c r="C19" s="64" t="str">
        <f>'e okul Bilg Yapıştır'!B14</f>
        <v>Mustafa ERGÜL</v>
      </c>
      <c r="D19" s="63">
        <f t="shared" si="0"/>
        <v>10</v>
      </c>
      <c r="E19" s="63">
        <f t="shared" si="1"/>
        <v>10</v>
      </c>
      <c r="F19" s="63">
        <f t="shared" si="2"/>
        <v>10</v>
      </c>
      <c r="G19" s="63">
        <f t="shared" si="3"/>
        <v>10</v>
      </c>
      <c r="H19" s="63">
        <f t="shared" si="4"/>
        <v>10</v>
      </c>
      <c r="I19" s="63">
        <f t="shared" si="5"/>
        <v>10</v>
      </c>
      <c r="J19" s="63">
        <f t="shared" si="6"/>
        <v>10</v>
      </c>
      <c r="K19" s="63">
        <f t="shared" si="7"/>
        <v>10</v>
      </c>
      <c r="L19" s="63">
        <f t="shared" si="8"/>
        <v>10</v>
      </c>
      <c r="M19" s="63">
        <f t="shared" si="9"/>
        <v>10</v>
      </c>
      <c r="N19" s="63">
        <f t="shared" si="10"/>
        <v>10</v>
      </c>
      <c r="O19" s="63">
        <f t="shared" si="11"/>
        <v>10</v>
      </c>
      <c r="P19" s="63">
        <f t="shared" si="12"/>
        <v>10</v>
      </c>
      <c r="Q19" s="63">
        <f t="shared" si="13"/>
        <v>10</v>
      </c>
      <c r="R19" s="63">
        <f t="shared" si="14"/>
        <v>10</v>
      </c>
      <c r="S19" s="63">
        <f t="shared" si="15"/>
        <v>10</v>
      </c>
      <c r="T19" s="63">
        <f t="shared" si="16"/>
        <v>10</v>
      </c>
      <c r="U19" s="63">
        <f t="shared" si="17"/>
        <v>10</v>
      </c>
      <c r="V19" s="63">
        <f t="shared" si="18"/>
        <v>10</v>
      </c>
      <c r="W19" s="63">
        <f t="shared" si="19"/>
        <v>10</v>
      </c>
      <c r="X19" s="63">
        <f t="shared" si="20"/>
        <v>10</v>
      </c>
      <c r="Y19" s="63">
        <f t="shared" si="21"/>
        <v>10</v>
      </c>
      <c r="Z19" s="63">
        <f t="shared" si="22"/>
        <v>10</v>
      </c>
      <c r="AA19" s="63">
        <f t="shared" si="23"/>
        <v>10</v>
      </c>
      <c r="AB19" s="63">
        <f t="shared" si="24"/>
        <v>10</v>
      </c>
      <c r="AC19" s="63">
        <f t="shared" si="25"/>
        <v>10</v>
      </c>
      <c r="AD19" s="63">
        <f t="shared" si="26"/>
        <v>10</v>
      </c>
      <c r="AE19" s="63">
        <f t="shared" si="27"/>
        <v>10</v>
      </c>
      <c r="AF19" s="63">
        <f t="shared" si="28"/>
        <v>10</v>
      </c>
      <c r="AG19" s="63">
        <f t="shared" si="29"/>
        <v>10</v>
      </c>
      <c r="AH19" s="63">
        <f>'e okul Bilg Yapıştır'!G14</f>
        <v>100</v>
      </c>
      <c r="AI19" s="63">
        <f>'e okul Bilg Yapıştır'!H14</f>
        <v>100</v>
      </c>
      <c r="AJ19" s="63">
        <f>'e okul Bilg Yapıştır'!I14</f>
        <v>100</v>
      </c>
    </row>
    <row r="20" spans="1:36">
      <c r="A20" s="66">
        <v>14</v>
      </c>
      <c r="B20" s="65">
        <f>'e okul Bilg Yapıştır'!A15</f>
        <v>14</v>
      </c>
      <c r="C20" s="64" t="str">
        <f>'e okul Bilg Yapıştır'!B15</f>
        <v>Mustafa ERGÜL</v>
      </c>
      <c r="D20" s="63">
        <f t="shared" si="0"/>
        <v>7</v>
      </c>
      <c r="E20" s="63">
        <f t="shared" si="1"/>
        <v>6</v>
      </c>
      <c r="F20" s="63">
        <f t="shared" si="2"/>
        <v>6</v>
      </c>
      <c r="G20" s="63">
        <f t="shared" si="3"/>
        <v>7</v>
      </c>
      <c r="H20" s="63">
        <f t="shared" si="4"/>
        <v>6</v>
      </c>
      <c r="I20" s="63">
        <f t="shared" si="5"/>
        <v>6</v>
      </c>
      <c r="J20" s="63">
        <f t="shared" si="6"/>
        <v>7</v>
      </c>
      <c r="K20" s="63">
        <f t="shared" si="7"/>
        <v>6</v>
      </c>
      <c r="L20" s="63">
        <f t="shared" si="8"/>
        <v>6</v>
      </c>
      <c r="M20" s="63">
        <f t="shared" si="9"/>
        <v>7</v>
      </c>
      <c r="N20" s="63">
        <f t="shared" si="10"/>
        <v>6</v>
      </c>
      <c r="O20" s="63">
        <f t="shared" si="11"/>
        <v>6</v>
      </c>
      <c r="P20" s="63">
        <f t="shared" si="12"/>
        <v>7</v>
      </c>
      <c r="Q20" s="63">
        <f t="shared" si="13"/>
        <v>6</v>
      </c>
      <c r="R20" s="63">
        <f t="shared" si="14"/>
        <v>6</v>
      </c>
      <c r="S20" s="63">
        <f t="shared" si="15"/>
        <v>7</v>
      </c>
      <c r="T20" s="63">
        <f t="shared" si="16"/>
        <v>6</v>
      </c>
      <c r="U20" s="63">
        <f t="shared" si="17"/>
        <v>6</v>
      </c>
      <c r="V20" s="63">
        <f t="shared" si="18"/>
        <v>7</v>
      </c>
      <c r="W20" s="63">
        <f t="shared" si="19"/>
        <v>6</v>
      </c>
      <c r="X20" s="63">
        <f t="shared" si="20"/>
        <v>6</v>
      </c>
      <c r="Y20" s="63">
        <f t="shared" si="21"/>
        <v>7</v>
      </c>
      <c r="Z20" s="63">
        <f t="shared" si="22"/>
        <v>6</v>
      </c>
      <c r="AA20" s="63">
        <f t="shared" si="23"/>
        <v>6</v>
      </c>
      <c r="AB20" s="63">
        <f t="shared" si="24"/>
        <v>7</v>
      </c>
      <c r="AC20" s="63">
        <f t="shared" si="25"/>
        <v>6</v>
      </c>
      <c r="AD20" s="63">
        <f t="shared" si="26"/>
        <v>6</v>
      </c>
      <c r="AE20" s="63">
        <f t="shared" si="27"/>
        <v>7</v>
      </c>
      <c r="AF20" s="63">
        <f t="shared" si="28"/>
        <v>6</v>
      </c>
      <c r="AG20" s="63">
        <f t="shared" si="29"/>
        <v>6</v>
      </c>
      <c r="AH20" s="63">
        <f>'e okul Bilg Yapıştır'!G15</f>
        <v>65</v>
      </c>
      <c r="AI20" s="63">
        <f>'e okul Bilg Yapıştır'!H15</f>
        <v>55</v>
      </c>
      <c r="AJ20" s="63">
        <f>'e okul Bilg Yapıştır'!I15</f>
        <v>55</v>
      </c>
    </row>
    <row r="21" spans="1:36">
      <c r="A21" s="66">
        <v>15</v>
      </c>
      <c r="B21" s="65">
        <f>'e okul Bilg Yapıştır'!A16</f>
        <v>15</v>
      </c>
      <c r="C21" s="64" t="str">
        <f>'e okul Bilg Yapıştır'!B16</f>
        <v>Mustafa ERGÜL</v>
      </c>
      <c r="D21" s="63">
        <f t="shared" si="0"/>
        <v>10</v>
      </c>
      <c r="E21" s="63">
        <f t="shared" si="1"/>
        <v>10</v>
      </c>
      <c r="F21" s="63">
        <f t="shared" si="2"/>
        <v>10</v>
      </c>
      <c r="G21" s="63">
        <f t="shared" si="3"/>
        <v>10</v>
      </c>
      <c r="H21" s="63">
        <f t="shared" si="4"/>
        <v>10</v>
      </c>
      <c r="I21" s="63">
        <f t="shared" si="5"/>
        <v>10</v>
      </c>
      <c r="J21" s="63">
        <f t="shared" si="6"/>
        <v>10</v>
      </c>
      <c r="K21" s="63">
        <f t="shared" si="7"/>
        <v>10</v>
      </c>
      <c r="L21" s="63">
        <f t="shared" si="8"/>
        <v>10</v>
      </c>
      <c r="M21" s="63">
        <f t="shared" si="9"/>
        <v>10</v>
      </c>
      <c r="N21" s="63">
        <f t="shared" si="10"/>
        <v>10</v>
      </c>
      <c r="O21" s="63">
        <f t="shared" si="11"/>
        <v>10</v>
      </c>
      <c r="P21" s="63">
        <f t="shared" si="12"/>
        <v>10</v>
      </c>
      <c r="Q21" s="63">
        <f t="shared" si="13"/>
        <v>10</v>
      </c>
      <c r="R21" s="63">
        <f t="shared" si="14"/>
        <v>10</v>
      </c>
      <c r="S21" s="63">
        <f t="shared" si="15"/>
        <v>10</v>
      </c>
      <c r="T21" s="63">
        <f t="shared" si="16"/>
        <v>10</v>
      </c>
      <c r="U21" s="63">
        <f t="shared" si="17"/>
        <v>10</v>
      </c>
      <c r="V21" s="63">
        <f t="shared" si="18"/>
        <v>10</v>
      </c>
      <c r="W21" s="63">
        <f t="shared" si="19"/>
        <v>10</v>
      </c>
      <c r="X21" s="63">
        <f t="shared" si="20"/>
        <v>10</v>
      </c>
      <c r="Y21" s="63">
        <f t="shared" si="21"/>
        <v>10</v>
      </c>
      <c r="Z21" s="63">
        <f t="shared" si="22"/>
        <v>10</v>
      </c>
      <c r="AA21" s="63">
        <f t="shared" si="23"/>
        <v>10</v>
      </c>
      <c r="AB21" s="63">
        <f t="shared" si="24"/>
        <v>10</v>
      </c>
      <c r="AC21" s="63">
        <f t="shared" si="25"/>
        <v>10</v>
      </c>
      <c r="AD21" s="63">
        <f t="shared" si="26"/>
        <v>10</v>
      </c>
      <c r="AE21" s="63">
        <f t="shared" si="27"/>
        <v>10</v>
      </c>
      <c r="AF21" s="63">
        <f t="shared" si="28"/>
        <v>10</v>
      </c>
      <c r="AG21" s="63">
        <f t="shared" si="29"/>
        <v>10</v>
      </c>
      <c r="AH21" s="63">
        <f>'e okul Bilg Yapıştır'!G16</f>
        <v>95</v>
      </c>
      <c r="AI21" s="63">
        <f>'e okul Bilg Yapıştır'!H16</f>
        <v>100</v>
      </c>
      <c r="AJ21" s="63">
        <f>'e okul Bilg Yapıştır'!I16</f>
        <v>100</v>
      </c>
    </row>
    <row r="22" spans="1:36">
      <c r="A22" s="66">
        <v>16</v>
      </c>
      <c r="B22" s="65">
        <f>'e okul Bilg Yapıştır'!A17</f>
        <v>16</v>
      </c>
      <c r="C22" s="64" t="str">
        <f>'e okul Bilg Yapıştır'!B17</f>
        <v>Mustafa ERGÜL</v>
      </c>
      <c r="D22" s="63">
        <f t="shared" si="0"/>
        <v>10</v>
      </c>
      <c r="E22" s="63">
        <f t="shared" si="1"/>
        <v>10</v>
      </c>
      <c r="F22" s="63">
        <f t="shared" si="2"/>
        <v>10</v>
      </c>
      <c r="G22" s="63">
        <f t="shared" si="3"/>
        <v>10</v>
      </c>
      <c r="H22" s="63">
        <f t="shared" si="4"/>
        <v>10</v>
      </c>
      <c r="I22" s="63">
        <f t="shared" si="5"/>
        <v>10</v>
      </c>
      <c r="J22" s="63">
        <f t="shared" si="6"/>
        <v>10</v>
      </c>
      <c r="K22" s="63">
        <f t="shared" si="7"/>
        <v>10</v>
      </c>
      <c r="L22" s="63">
        <f t="shared" si="8"/>
        <v>10</v>
      </c>
      <c r="M22" s="63">
        <f t="shared" si="9"/>
        <v>10</v>
      </c>
      <c r="N22" s="63">
        <f t="shared" si="10"/>
        <v>10</v>
      </c>
      <c r="O22" s="63">
        <f t="shared" si="11"/>
        <v>10</v>
      </c>
      <c r="P22" s="63">
        <f t="shared" si="12"/>
        <v>10</v>
      </c>
      <c r="Q22" s="63">
        <f t="shared" si="13"/>
        <v>10</v>
      </c>
      <c r="R22" s="63">
        <f t="shared" si="14"/>
        <v>10</v>
      </c>
      <c r="S22" s="63">
        <f t="shared" si="15"/>
        <v>10</v>
      </c>
      <c r="T22" s="63">
        <f t="shared" si="16"/>
        <v>10</v>
      </c>
      <c r="U22" s="63">
        <f t="shared" si="17"/>
        <v>10</v>
      </c>
      <c r="V22" s="63">
        <f t="shared" si="18"/>
        <v>10</v>
      </c>
      <c r="W22" s="63">
        <f t="shared" si="19"/>
        <v>10</v>
      </c>
      <c r="X22" s="63">
        <f t="shared" si="20"/>
        <v>10</v>
      </c>
      <c r="Y22" s="63">
        <f t="shared" si="21"/>
        <v>10</v>
      </c>
      <c r="Z22" s="63">
        <f t="shared" si="22"/>
        <v>10</v>
      </c>
      <c r="AA22" s="63">
        <f t="shared" si="23"/>
        <v>10</v>
      </c>
      <c r="AB22" s="63">
        <f t="shared" si="24"/>
        <v>10</v>
      </c>
      <c r="AC22" s="63">
        <f t="shared" si="25"/>
        <v>10</v>
      </c>
      <c r="AD22" s="63">
        <f t="shared" si="26"/>
        <v>10</v>
      </c>
      <c r="AE22" s="63">
        <f t="shared" si="27"/>
        <v>10</v>
      </c>
      <c r="AF22" s="63">
        <f t="shared" si="28"/>
        <v>10</v>
      </c>
      <c r="AG22" s="63">
        <f t="shared" si="29"/>
        <v>10</v>
      </c>
      <c r="AH22" s="63">
        <f>'e okul Bilg Yapıştır'!G17</f>
        <v>100</v>
      </c>
      <c r="AI22" s="63">
        <f>'e okul Bilg Yapıştır'!H17</f>
        <v>100</v>
      </c>
      <c r="AJ22" s="63">
        <f>'e okul Bilg Yapıştır'!I17</f>
        <v>100</v>
      </c>
    </row>
    <row r="23" spans="1:36">
      <c r="A23" s="66">
        <v>17</v>
      </c>
      <c r="B23" s="65">
        <f>'e okul Bilg Yapıştır'!A18</f>
        <v>17</v>
      </c>
      <c r="C23" s="64" t="str">
        <f>'e okul Bilg Yapıştır'!B18</f>
        <v>Mustafa ERGÜL</v>
      </c>
      <c r="D23" s="63">
        <f t="shared" si="0"/>
        <v>10</v>
      </c>
      <c r="E23" s="63">
        <f t="shared" si="1"/>
        <v>10</v>
      </c>
      <c r="F23" s="63">
        <f t="shared" si="2"/>
        <v>10</v>
      </c>
      <c r="G23" s="63">
        <f t="shared" si="3"/>
        <v>10</v>
      </c>
      <c r="H23" s="63">
        <f t="shared" si="4"/>
        <v>10</v>
      </c>
      <c r="I23" s="63">
        <f t="shared" si="5"/>
        <v>10</v>
      </c>
      <c r="J23" s="63">
        <f t="shared" si="6"/>
        <v>10</v>
      </c>
      <c r="K23" s="63">
        <f t="shared" si="7"/>
        <v>10</v>
      </c>
      <c r="L23" s="63">
        <f t="shared" si="8"/>
        <v>10</v>
      </c>
      <c r="M23" s="63">
        <f t="shared" si="9"/>
        <v>10</v>
      </c>
      <c r="N23" s="63">
        <f t="shared" si="10"/>
        <v>10</v>
      </c>
      <c r="O23" s="63">
        <f t="shared" si="11"/>
        <v>10</v>
      </c>
      <c r="P23" s="63">
        <f t="shared" si="12"/>
        <v>10</v>
      </c>
      <c r="Q23" s="63">
        <f t="shared" si="13"/>
        <v>10</v>
      </c>
      <c r="R23" s="63">
        <f t="shared" si="14"/>
        <v>10</v>
      </c>
      <c r="S23" s="63">
        <f t="shared" si="15"/>
        <v>10</v>
      </c>
      <c r="T23" s="63">
        <f t="shared" si="16"/>
        <v>10</v>
      </c>
      <c r="U23" s="63">
        <f t="shared" si="17"/>
        <v>10</v>
      </c>
      <c r="V23" s="63">
        <f t="shared" si="18"/>
        <v>10</v>
      </c>
      <c r="W23" s="63">
        <f t="shared" si="19"/>
        <v>10</v>
      </c>
      <c r="X23" s="63">
        <f t="shared" si="20"/>
        <v>10</v>
      </c>
      <c r="Y23" s="63">
        <f t="shared" si="21"/>
        <v>10</v>
      </c>
      <c r="Z23" s="63">
        <f t="shared" si="22"/>
        <v>10</v>
      </c>
      <c r="AA23" s="63">
        <f t="shared" si="23"/>
        <v>10</v>
      </c>
      <c r="AB23" s="63">
        <f t="shared" si="24"/>
        <v>10</v>
      </c>
      <c r="AC23" s="63">
        <f t="shared" si="25"/>
        <v>10</v>
      </c>
      <c r="AD23" s="63">
        <f t="shared" si="26"/>
        <v>10</v>
      </c>
      <c r="AE23" s="63">
        <f t="shared" si="27"/>
        <v>10</v>
      </c>
      <c r="AF23" s="63">
        <f t="shared" si="28"/>
        <v>10</v>
      </c>
      <c r="AG23" s="63">
        <f t="shared" si="29"/>
        <v>10</v>
      </c>
      <c r="AH23" s="63">
        <f>'e okul Bilg Yapıştır'!G18</f>
        <v>100</v>
      </c>
      <c r="AI23" s="63">
        <f>'e okul Bilg Yapıştır'!H18</f>
        <v>100</v>
      </c>
      <c r="AJ23" s="63">
        <f>'e okul Bilg Yapıştır'!I18</f>
        <v>100</v>
      </c>
    </row>
    <row r="24" spans="1:36">
      <c r="A24" s="66">
        <v>18</v>
      </c>
      <c r="B24" s="65">
        <f>'e okul Bilg Yapıştır'!A19</f>
        <v>18</v>
      </c>
      <c r="C24" s="64" t="str">
        <f>'e okul Bilg Yapıştır'!B19</f>
        <v>Mustafa ERGÜL</v>
      </c>
      <c r="D24" s="63">
        <f t="shared" si="0"/>
        <v>10</v>
      </c>
      <c r="E24" s="63">
        <f t="shared" si="1"/>
        <v>10</v>
      </c>
      <c r="F24" s="63">
        <f t="shared" si="2"/>
        <v>10</v>
      </c>
      <c r="G24" s="63">
        <f t="shared" si="3"/>
        <v>10</v>
      </c>
      <c r="H24" s="63">
        <f t="shared" si="4"/>
        <v>10</v>
      </c>
      <c r="I24" s="63">
        <f t="shared" si="5"/>
        <v>10</v>
      </c>
      <c r="J24" s="63">
        <f t="shared" si="6"/>
        <v>10</v>
      </c>
      <c r="K24" s="63">
        <f t="shared" si="7"/>
        <v>10</v>
      </c>
      <c r="L24" s="63">
        <f t="shared" si="8"/>
        <v>10</v>
      </c>
      <c r="M24" s="63">
        <f t="shared" si="9"/>
        <v>10</v>
      </c>
      <c r="N24" s="63">
        <f t="shared" si="10"/>
        <v>10</v>
      </c>
      <c r="O24" s="63">
        <f t="shared" si="11"/>
        <v>10</v>
      </c>
      <c r="P24" s="63">
        <f t="shared" si="12"/>
        <v>10</v>
      </c>
      <c r="Q24" s="63">
        <f t="shared" si="13"/>
        <v>10</v>
      </c>
      <c r="R24" s="63">
        <f t="shared" si="14"/>
        <v>10</v>
      </c>
      <c r="S24" s="63">
        <f t="shared" si="15"/>
        <v>10</v>
      </c>
      <c r="T24" s="63">
        <f t="shared" si="16"/>
        <v>10</v>
      </c>
      <c r="U24" s="63">
        <f t="shared" si="17"/>
        <v>10</v>
      </c>
      <c r="V24" s="63">
        <f t="shared" si="18"/>
        <v>10</v>
      </c>
      <c r="W24" s="63">
        <f t="shared" si="19"/>
        <v>10</v>
      </c>
      <c r="X24" s="63">
        <f t="shared" si="20"/>
        <v>10</v>
      </c>
      <c r="Y24" s="63">
        <f t="shared" si="21"/>
        <v>10</v>
      </c>
      <c r="Z24" s="63">
        <f t="shared" si="22"/>
        <v>10</v>
      </c>
      <c r="AA24" s="63">
        <f t="shared" si="23"/>
        <v>10</v>
      </c>
      <c r="AB24" s="63">
        <f t="shared" si="24"/>
        <v>10</v>
      </c>
      <c r="AC24" s="63">
        <f t="shared" si="25"/>
        <v>10</v>
      </c>
      <c r="AD24" s="63">
        <f t="shared" si="26"/>
        <v>10</v>
      </c>
      <c r="AE24" s="63">
        <f t="shared" si="27"/>
        <v>10</v>
      </c>
      <c r="AF24" s="63">
        <f t="shared" si="28"/>
        <v>10</v>
      </c>
      <c r="AG24" s="63">
        <f t="shared" si="29"/>
        <v>10</v>
      </c>
      <c r="AH24" s="63">
        <f>'e okul Bilg Yapıştır'!G19</f>
        <v>100</v>
      </c>
      <c r="AI24" s="63">
        <f>'e okul Bilg Yapıştır'!H19</f>
        <v>100</v>
      </c>
      <c r="AJ24" s="63">
        <f>'e okul Bilg Yapıştır'!I19</f>
        <v>100</v>
      </c>
    </row>
    <row r="25" spans="1:36">
      <c r="A25" s="66">
        <v>19</v>
      </c>
      <c r="B25" s="65">
        <f>'e okul Bilg Yapıştır'!A20</f>
        <v>19</v>
      </c>
      <c r="C25" s="64" t="str">
        <f>'e okul Bilg Yapıştır'!B20</f>
        <v>Mustafa ERGÜL</v>
      </c>
      <c r="D25" s="63">
        <f t="shared" si="0"/>
        <v>10</v>
      </c>
      <c r="E25" s="63">
        <f t="shared" si="1"/>
        <v>10</v>
      </c>
      <c r="F25" s="63">
        <f t="shared" si="2"/>
        <v>10</v>
      </c>
      <c r="G25" s="63">
        <f t="shared" si="3"/>
        <v>10</v>
      </c>
      <c r="H25" s="63">
        <f t="shared" si="4"/>
        <v>10</v>
      </c>
      <c r="I25" s="63">
        <f t="shared" si="5"/>
        <v>10</v>
      </c>
      <c r="J25" s="63">
        <f t="shared" si="6"/>
        <v>10</v>
      </c>
      <c r="K25" s="63">
        <f t="shared" si="7"/>
        <v>10</v>
      </c>
      <c r="L25" s="63">
        <f t="shared" si="8"/>
        <v>10</v>
      </c>
      <c r="M25" s="63">
        <f t="shared" si="9"/>
        <v>10</v>
      </c>
      <c r="N25" s="63">
        <f t="shared" si="10"/>
        <v>10</v>
      </c>
      <c r="O25" s="63">
        <f t="shared" si="11"/>
        <v>10</v>
      </c>
      <c r="P25" s="63">
        <f t="shared" si="12"/>
        <v>10</v>
      </c>
      <c r="Q25" s="63">
        <f t="shared" si="13"/>
        <v>10</v>
      </c>
      <c r="R25" s="63">
        <f t="shared" si="14"/>
        <v>10</v>
      </c>
      <c r="S25" s="63">
        <f t="shared" si="15"/>
        <v>10</v>
      </c>
      <c r="T25" s="63">
        <f t="shared" si="16"/>
        <v>10</v>
      </c>
      <c r="U25" s="63">
        <f t="shared" si="17"/>
        <v>10</v>
      </c>
      <c r="V25" s="63">
        <f t="shared" si="18"/>
        <v>10</v>
      </c>
      <c r="W25" s="63">
        <f t="shared" si="19"/>
        <v>10</v>
      </c>
      <c r="X25" s="63">
        <f t="shared" si="20"/>
        <v>10</v>
      </c>
      <c r="Y25" s="63">
        <f t="shared" si="21"/>
        <v>10</v>
      </c>
      <c r="Z25" s="63">
        <f t="shared" si="22"/>
        <v>10</v>
      </c>
      <c r="AA25" s="63">
        <f t="shared" si="23"/>
        <v>10</v>
      </c>
      <c r="AB25" s="63">
        <f t="shared" si="24"/>
        <v>10</v>
      </c>
      <c r="AC25" s="63">
        <f t="shared" si="25"/>
        <v>10</v>
      </c>
      <c r="AD25" s="63">
        <f t="shared" si="26"/>
        <v>10</v>
      </c>
      <c r="AE25" s="63">
        <f t="shared" si="27"/>
        <v>10</v>
      </c>
      <c r="AF25" s="63">
        <f t="shared" si="28"/>
        <v>10</v>
      </c>
      <c r="AG25" s="63">
        <f t="shared" si="29"/>
        <v>10</v>
      </c>
      <c r="AH25" s="63">
        <f>'e okul Bilg Yapıştır'!G20</f>
        <v>95</v>
      </c>
      <c r="AI25" s="63">
        <f>'e okul Bilg Yapıştır'!H20</f>
        <v>100</v>
      </c>
      <c r="AJ25" s="63">
        <f>'e okul Bilg Yapıştır'!I20</f>
        <v>100</v>
      </c>
    </row>
    <row r="26" spans="1:36">
      <c r="A26" s="66">
        <v>20</v>
      </c>
      <c r="B26" s="65">
        <f>'e okul Bilg Yapıştır'!A21</f>
        <v>20</v>
      </c>
      <c r="C26" s="64" t="str">
        <f>'e okul Bilg Yapıştır'!B21</f>
        <v>Mustafa ERGÜL</v>
      </c>
      <c r="D26" s="63">
        <f t="shared" si="0"/>
        <v>10</v>
      </c>
      <c r="E26" s="63">
        <f t="shared" si="1"/>
        <v>10</v>
      </c>
      <c r="F26" s="63">
        <f t="shared" si="2"/>
        <v>10</v>
      </c>
      <c r="G26" s="63">
        <f t="shared" si="3"/>
        <v>10</v>
      </c>
      <c r="H26" s="63">
        <f t="shared" si="4"/>
        <v>10</v>
      </c>
      <c r="I26" s="63">
        <f t="shared" si="5"/>
        <v>10</v>
      </c>
      <c r="J26" s="63">
        <f t="shared" si="6"/>
        <v>10</v>
      </c>
      <c r="K26" s="63">
        <f t="shared" si="7"/>
        <v>10</v>
      </c>
      <c r="L26" s="63">
        <f t="shared" si="8"/>
        <v>10</v>
      </c>
      <c r="M26" s="63">
        <f t="shared" si="9"/>
        <v>10</v>
      </c>
      <c r="N26" s="63">
        <f t="shared" si="10"/>
        <v>10</v>
      </c>
      <c r="O26" s="63">
        <f t="shared" si="11"/>
        <v>10</v>
      </c>
      <c r="P26" s="63">
        <f t="shared" si="12"/>
        <v>10</v>
      </c>
      <c r="Q26" s="63">
        <f t="shared" si="13"/>
        <v>10</v>
      </c>
      <c r="R26" s="63">
        <f t="shared" si="14"/>
        <v>10</v>
      </c>
      <c r="S26" s="63">
        <f t="shared" si="15"/>
        <v>10</v>
      </c>
      <c r="T26" s="63">
        <f t="shared" si="16"/>
        <v>10</v>
      </c>
      <c r="U26" s="63">
        <f t="shared" si="17"/>
        <v>10</v>
      </c>
      <c r="V26" s="63">
        <f t="shared" si="18"/>
        <v>10</v>
      </c>
      <c r="W26" s="63">
        <f t="shared" si="19"/>
        <v>10</v>
      </c>
      <c r="X26" s="63">
        <f t="shared" si="20"/>
        <v>10</v>
      </c>
      <c r="Y26" s="63">
        <f t="shared" si="21"/>
        <v>10</v>
      </c>
      <c r="Z26" s="63">
        <f t="shared" si="22"/>
        <v>10</v>
      </c>
      <c r="AA26" s="63">
        <f t="shared" si="23"/>
        <v>10</v>
      </c>
      <c r="AB26" s="63">
        <f t="shared" si="24"/>
        <v>10</v>
      </c>
      <c r="AC26" s="63">
        <f t="shared" si="25"/>
        <v>10</v>
      </c>
      <c r="AD26" s="63">
        <f t="shared" si="26"/>
        <v>10</v>
      </c>
      <c r="AE26" s="63">
        <f t="shared" si="27"/>
        <v>10</v>
      </c>
      <c r="AF26" s="63">
        <f t="shared" si="28"/>
        <v>10</v>
      </c>
      <c r="AG26" s="63">
        <f t="shared" si="29"/>
        <v>10</v>
      </c>
      <c r="AH26" s="63">
        <f>'e okul Bilg Yapıştır'!G21</f>
        <v>100</v>
      </c>
      <c r="AI26" s="63">
        <f>'e okul Bilg Yapıştır'!H21</f>
        <v>100</v>
      </c>
      <c r="AJ26" s="63">
        <f>'e okul Bilg Yapıştır'!I21</f>
        <v>100</v>
      </c>
    </row>
    <row r="27" spans="1:36">
      <c r="A27" s="66">
        <v>21</v>
      </c>
      <c r="B27" s="65">
        <f>'e okul Bilg Yapıştır'!A22</f>
        <v>21</v>
      </c>
      <c r="C27" s="64" t="str">
        <f>'e okul Bilg Yapıştır'!B22</f>
        <v>Mustafa ERGÜL</v>
      </c>
      <c r="D27" s="63">
        <f t="shared" si="0"/>
        <v>7</v>
      </c>
      <c r="E27" s="63">
        <f t="shared" si="1"/>
        <v>7</v>
      </c>
      <c r="F27" s="63">
        <f t="shared" si="2"/>
        <v>7</v>
      </c>
      <c r="G27" s="63">
        <f t="shared" si="3"/>
        <v>7</v>
      </c>
      <c r="H27" s="63">
        <f t="shared" si="4"/>
        <v>7</v>
      </c>
      <c r="I27" s="63">
        <f t="shared" si="5"/>
        <v>7</v>
      </c>
      <c r="J27" s="63">
        <f t="shared" si="6"/>
        <v>7</v>
      </c>
      <c r="K27" s="63">
        <f t="shared" si="7"/>
        <v>7</v>
      </c>
      <c r="L27" s="63">
        <f t="shared" si="8"/>
        <v>7</v>
      </c>
      <c r="M27" s="63">
        <f t="shared" si="9"/>
        <v>7</v>
      </c>
      <c r="N27" s="63">
        <f t="shared" si="10"/>
        <v>7</v>
      </c>
      <c r="O27" s="63">
        <f t="shared" si="11"/>
        <v>7</v>
      </c>
      <c r="P27" s="63">
        <f t="shared" si="12"/>
        <v>7</v>
      </c>
      <c r="Q27" s="63">
        <f t="shared" si="13"/>
        <v>7</v>
      </c>
      <c r="R27" s="63">
        <f t="shared" si="14"/>
        <v>7</v>
      </c>
      <c r="S27" s="63">
        <f t="shared" si="15"/>
        <v>7</v>
      </c>
      <c r="T27" s="63">
        <f t="shared" si="16"/>
        <v>7</v>
      </c>
      <c r="U27" s="63">
        <f t="shared" si="17"/>
        <v>7</v>
      </c>
      <c r="V27" s="63">
        <f t="shared" si="18"/>
        <v>7</v>
      </c>
      <c r="W27" s="63">
        <f t="shared" si="19"/>
        <v>7</v>
      </c>
      <c r="X27" s="63">
        <f t="shared" si="20"/>
        <v>7</v>
      </c>
      <c r="Y27" s="63">
        <f t="shared" si="21"/>
        <v>7</v>
      </c>
      <c r="Z27" s="63">
        <f t="shared" si="22"/>
        <v>7</v>
      </c>
      <c r="AA27" s="63">
        <f t="shared" si="23"/>
        <v>7</v>
      </c>
      <c r="AB27" s="63">
        <f t="shared" si="24"/>
        <v>7</v>
      </c>
      <c r="AC27" s="63">
        <f t="shared" si="25"/>
        <v>7</v>
      </c>
      <c r="AD27" s="63">
        <f t="shared" si="26"/>
        <v>7</v>
      </c>
      <c r="AE27" s="63">
        <f t="shared" si="27"/>
        <v>7</v>
      </c>
      <c r="AF27" s="63">
        <f t="shared" si="28"/>
        <v>7</v>
      </c>
      <c r="AG27" s="63">
        <f t="shared" si="29"/>
        <v>7</v>
      </c>
      <c r="AH27" s="63">
        <f>'e okul Bilg Yapıştır'!G22</f>
        <v>70</v>
      </c>
      <c r="AI27" s="63">
        <f>'e okul Bilg Yapıştır'!H22</f>
        <v>65</v>
      </c>
      <c r="AJ27" s="63">
        <f>'e okul Bilg Yapıştır'!I22</f>
        <v>70</v>
      </c>
    </row>
    <row r="28" spans="1:36">
      <c r="A28" s="66">
        <v>22</v>
      </c>
      <c r="B28" s="65">
        <f>'e okul Bilg Yapıştır'!A23</f>
        <v>22</v>
      </c>
      <c r="C28" s="64" t="str">
        <f>'e okul Bilg Yapıştır'!B23</f>
        <v>Mustafa ERGÜL</v>
      </c>
      <c r="D28" s="63">
        <f t="shared" si="0"/>
        <v>10</v>
      </c>
      <c r="E28" s="63">
        <f t="shared" si="1"/>
        <v>10</v>
      </c>
      <c r="F28" s="63">
        <f t="shared" si="2"/>
        <v>10</v>
      </c>
      <c r="G28" s="63">
        <f t="shared" si="3"/>
        <v>10</v>
      </c>
      <c r="H28" s="63">
        <f t="shared" si="4"/>
        <v>10</v>
      </c>
      <c r="I28" s="63">
        <f t="shared" si="5"/>
        <v>10</v>
      </c>
      <c r="J28" s="63">
        <f t="shared" si="6"/>
        <v>10</v>
      </c>
      <c r="K28" s="63">
        <f t="shared" si="7"/>
        <v>10</v>
      </c>
      <c r="L28" s="63">
        <f t="shared" si="8"/>
        <v>10</v>
      </c>
      <c r="M28" s="63">
        <f t="shared" si="9"/>
        <v>10</v>
      </c>
      <c r="N28" s="63">
        <f t="shared" si="10"/>
        <v>10</v>
      </c>
      <c r="O28" s="63">
        <f t="shared" si="11"/>
        <v>10</v>
      </c>
      <c r="P28" s="63">
        <f t="shared" si="12"/>
        <v>10</v>
      </c>
      <c r="Q28" s="63">
        <f t="shared" si="13"/>
        <v>10</v>
      </c>
      <c r="R28" s="63">
        <f t="shared" si="14"/>
        <v>10</v>
      </c>
      <c r="S28" s="63">
        <f t="shared" si="15"/>
        <v>10</v>
      </c>
      <c r="T28" s="63">
        <f t="shared" si="16"/>
        <v>10</v>
      </c>
      <c r="U28" s="63">
        <f t="shared" si="17"/>
        <v>10</v>
      </c>
      <c r="V28" s="63">
        <f t="shared" si="18"/>
        <v>10</v>
      </c>
      <c r="W28" s="63">
        <f t="shared" si="19"/>
        <v>10</v>
      </c>
      <c r="X28" s="63">
        <f t="shared" si="20"/>
        <v>10</v>
      </c>
      <c r="Y28" s="63">
        <f t="shared" si="21"/>
        <v>10</v>
      </c>
      <c r="Z28" s="63">
        <f t="shared" si="22"/>
        <v>10</v>
      </c>
      <c r="AA28" s="63">
        <f t="shared" si="23"/>
        <v>10</v>
      </c>
      <c r="AB28" s="63">
        <f t="shared" si="24"/>
        <v>10</v>
      </c>
      <c r="AC28" s="63">
        <f t="shared" si="25"/>
        <v>10</v>
      </c>
      <c r="AD28" s="63">
        <f t="shared" si="26"/>
        <v>10</v>
      </c>
      <c r="AE28" s="63">
        <f t="shared" si="27"/>
        <v>10</v>
      </c>
      <c r="AF28" s="63">
        <f t="shared" si="28"/>
        <v>10</v>
      </c>
      <c r="AG28" s="63">
        <f t="shared" si="29"/>
        <v>10</v>
      </c>
      <c r="AH28" s="63">
        <f>'e okul Bilg Yapıştır'!G23</f>
        <v>100</v>
      </c>
      <c r="AI28" s="63">
        <f>'e okul Bilg Yapıştır'!H23</f>
        <v>100</v>
      </c>
      <c r="AJ28" s="63">
        <f>'e okul Bilg Yapıştır'!I23</f>
        <v>100</v>
      </c>
    </row>
    <row r="29" spans="1:36">
      <c r="A29" s="66">
        <v>23</v>
      </c>
      <c r="B29" s="65">
        <f>'e okul Bilg Yapıştır'!A24</f>
        <v>23</v>
      </c>
      <c r="C29" s="64" t="str">
        <f>'e okul Bilg Yapıştır'!B24</f>
        <v>Mustafa ERGÜL</v>
      </c>
      <c r="D29" s="63">
        <f t="shared" si="0"/>
        <v>10</v>
      </c>
      <c r="E29" s="63">
        <f t="shared" si="1"/>
        <v>10</v>
      </c>
      <c r="F29" s="63">
        <f t="shared" si="2"/>
        <v>10</v>
      </c>
      <c r="G29" s="63">
        <f t="shared" si="3"/>
        <v>10</v>
      </c>
      <c r="H29" s="63">
        <f t="shared" si="4"/>
        <v>10</v>
      </c>
      <c r="I29" s="63">
        <f t="shared" si="5"/>
        <v>10</v>
      </c>
      <c r="J29" s="63">
        <f t="shared" si="6"/>
        <v>10</v>
      </c>
      <c r="K29" s="63">
        <f t="shared" si="7"/>
        <v>10</v>
      </c>
      <c r="L29" s="63">
        <f t="shared" si="8"/>
        <v>10</v>
      </c>
      <c r="M29" s="63">
        <f t="shared" si="9"/>
        <v>10</v>
      </c>
      <c r="N29" s="63">
        <f t="shared" si="10"/>
        <v>10</v>
      </c>
      <c r="O29" s="63">
        <f t="shared" si="11"/>
        <v>10</v>
      </c>
      <c r="P29" s="63">
        <f t="shared" si="12"/>
        <v>10</v>
      </c>
      <c r="Q29" s="63">
        <f t="shared" si="13"/>
        <v>10</v>
      </c>
      <c r="R29" s="63">
        <f t="shared" si="14"/>
        <v>10</v>
      </c>
      <c r="S29" s="63">
        <f t="shared" si="15"/>
        <v>10</v>
      </c>
      <c r="T29" s="63">
        <f t="shared" si="16"/>
        <v>10</v>
      </c>
      <c r="U29" s="63">
        <f t="shared" si="17"/>
        <v>10</v>
      </c>
      <c r="V29" s="63">
        <f t="shared" si="18"/>
        <v>10</v>
      </c>
      <c r="W29" s="63">
        <f t="shared" si="19"/>
        <v>10</v>
      </c>
      <c r="X29" s="63">
        <f t="shared" si="20"/>
        <v>10</v>
      </c>
      <c r="Y29" s="63">
        <f t="shared" si="21"/>
        <v>10</v>
      </c>
      <c r="Z29" s="63">
        <f t="shared" si="22"/>
        <v>10</v>
      </c>
      <c r="AA29" s="63">
        <f t="shared" si="23"/>
        <v>10</v>
      </c>
      <c r="AB29" s="63">
        <f t="shared" si="24"/>
        <v>10</v>
      </c>
      <c r="AC29" s="63">
        <f t="shared" si="25"/>
        <v>10</v>
      </c>
      <c r="AD29" s="63">
        <f t="shared" si="26"/>
        <v>10</v>
      </c>
      <c r="AE29" s="63">
        <f t="shared" si="27"/>
        <v>10</v>
      </c>
      <c r="AF29" s="63">
        <f t="shared" si="28"/>
        <v>10</v>
      </c>
      <c r="AG29" s="63">
        <f t="shared" si="29"/>
        <v>10</v>
      </c>
      <c r="AH29" s="63">
        <f>'e okul Bilg Yapıştır'!G24</f>
        <v>95</v>
      </c>
      <c r="AI29" s="63">
        <f>'e okul Bilg Yapıştır'!H24</f>
        <v>100</v>
      </c>
      <c r="AJ29" s="63">
        <f>'e okul Bilg Yapıştır'!I24</f>
        <v>100</v>
      </c>
    </row>
    <row r="30" spans="1:36">
      <c r="A30" s="66">
        <v>24</v>
      </c>
      <c r="B30" s="65">
        <f>'e okul Bilg Yapıştır'!A25</f>
        <v>24</v>
      </c>
      <c r="C30" s="64" t="str">
        <f>'e okul Bilg Yapıştır'!B25</f>
        <v>Mustafa ERGÜL</v>
      </c>
      <c r="D30" s="63">
        <f t="shared" si="0"/>
        <v>10</v>
      </c>
      <c r="E30" s="63">
        <f t="shared" si="1"/>
        <v>10</v>
      </c>
      <c r="F30" s="63">
        <f t="shared" si="2"/>
        <v>10</v>
      </c>
      <c r="G30" s="63">
        <f t="shared" si="3"/>
        <v>10</v>
      </c>
      <c r="H30" s="63">
        <f t="shared" si="4"/>
        <v>10</v>
      </c>
      <c r="I30" s="63">
        <f t="shared" si="5"/>
        <v>10</v>
      </c>
      <c r="J30" s="63">
        <f t="shared" si="6"/>
        <v>10</v>
      </c>
      <c r="K30" s="63">
        <f t="shared" si="7"/>
        <v>10</v>
      </c>
      <c r="L30" s="63">
        <f t="shared" si="8"/>
        <v>10</v>
      </c>
      <c r="M30" s="63">
        <f t="shared" si="9"/>
        <v>10</v>
      </c>
      <c r="N30" s="63">
        <f t="shared" si="10"/>
        <v>10</v>
      </c>
      <c r="O30" s="63">
        <f t="shared" si="11"/>
        <v>10</v>
      </c>
      <c r="P30" s="63">
        <f t="shared" si="12"/>
        <v>10</v>
      </c>
      <c r="Q30" s="63">
        <f t="shared" si="13"/>
        <v>10</v>
      </c>
      <c r="R30" s="63">
        <f t="shared" si="14"/>
        <v>10</v>
      </c>
      <c r="S30" s="63">
        <f t="shared" si="15"/>
        <v>10</v>
      </c>
      <c r="T30" s="63">
        <f t="shared" si="16"/>
        <v>10</v>
      </c>
      <c r="U30" s="63">
        <f t="shared" si="17"/>
        <v>10</v>
      </c>
      <c r="V30" s="63">
        <f t="shared" si="18"/>
        <v>10</v>
      </c>
      <c r="W30" s="63">
        <f t="shared" si="19"/>
        <v>10</v>
      </c>
      <c r="X30" s="63">
        <f t="shared" si="20"/>
        <v>10</v>
      </c>
      <c r="Y30" s="63">
        <f t="shared" si="21"/>
        <v>10</v>
      </c>
      <c r="Z30" s="63">
        <f t="shared" si="22"/>
        <v>10</v>
      </c>
      <c r="AA30" s="63">
        <f t="shared" si="23"/>
        <v>10</v>
      </c>
      <c r="AB30" s="63">
        <f t="shared" si="24"/>
        <v>10</v>
      </c>
      <c r="AC30" s="63">
        <f t="shared" si="25"/>
        <v>10</v>
      </c>
      <c r="AD30" s="63">
        <f t="shared" si="26"/>
        <v>10</v>
      </c>
      <c r="AE30" s="63">
        <f t="shared" si="27"/>
        <v>10</v>
      </c>
      <c r="AF30" s="63">
        <f t="shared" si="28"/>
        <v>10</v>
      </c>
      <c r="AG30" s="63">
        <f t="shared" si="29"/>
        <v>10</v>
      </c>
      <c r="AH30" s="63">
        <f>'e okul Bilg Yapıştır'!G25</f>
        <v>100</v>
      </c>
      <c r="AI30" s="63">
        <f>'e okul Bilg Yapıştır'!H25</f>
        <v>100</v>
      </c>
      <c r="AJ30" s="63">
        <f>'e okul Bilg Yapıştır'!I25</f>
        <v>100</v>
      </c>
    </row>
    <row r="31" spans="1:36">
      <c r="A31" s="66">
        <v>25</v>
      </c>
      <c r="B31" s="65">
        <f>'e okul Bilg Yapıştır'!A26</f>
        <v>25</v>
      </c>
      <c r="C31" s="64" t="str">
        <f>'e okul Bilg Yapıştır'!B26</f>
        <v>Mustafa ERGÜL</v>
      </c>
      <c r="D31" s="63">
        <f t="shared" si="0"/>
        <v>7</v>
      </c>
      <c r="E31" s="63">
        <f t="shared" si="1"/>
        <v>10</v>
      </c>
      <c r="F31" s="63">
        <f t="shared" si="2"/>
        <v>10</v>
      </c>
      <c r="G31" s="63">
        <f t="shared" si="3"/>
        <v>7</v>
      </c>
      <c r="H31" s="63">
        <f t="shared" si="4"/>
        <v>10</v>
      </c>
      <c r="I31" s="63">
        <f t="shared" si="5"/>
        <v>10</v>
      </c>
      <c r="J31" s="63">
        <f t="shared" si="6"/>
        <v>7</v>
      </c>
      <c r="K31" s="63">
        <f t="shared" si="7"/>
        <v>10</v>
      </c>
      <c r="L31" s="63">
        <f t="shared" si="8"/>
        <v>10</v>
      </c>
      <c r="M31" s="63">
        <f t="shared" si="9"/>
        <v>7</v>
      </c>
      <c r="N31" s="63">
        <f t="shared" si="10"/>
        <v>10</v>
      </c>
      <c r="O31" s="63">
        <f t="shared" si="11"/>
        <v>10</v>
      </c>
      <c r="P31" s="63">
        <f t="shared" si="12"/>
        <v>7</v>
      </c>
      <c r="Q31" s="63">
        <f t="shared" si="13"/>
        <v>10</v>
      </c>
      <c r="R31" s="63">
        <f t="shared" si="14"/>
        <v>10</v>
      </c>
      <c r="S31" s="63">
        <f t="shared" si="15"/>
        <v>7</v>
      </c>
      <c r="T31" s="63">
        <f t="shared" si="16"/>
        <v>10</v>
      </c>
      <c r="U31" s="63">
        <f t="shared" si="17"/>
        <v>10</v>
      </c>
      <c r="V31" s="63">
        <f t="shared" si="18"/>
        <v>7</v>
      </c>
      <c r="W31" s="63">
        <f t="shared" si="19"/>
        <v>10</v>
      </c>
      <c r="X31" s="63">
        <f t="shared" si="20"/>
        <v>10</v>
      </c>
      <c r="Y31" s="63">
        <f t="shared" si="21"/>
        <v>7</v>
      </c>
      <c r="Z31" s="63">
        <f t="shared" si="22"/>
        <v>10</v>
      </c>
      <c r="AA31" s="63">
        <f t="shared" si="23"/>
        <v>10</v>
      </c>
      <c r="AB31" s="63">
        <f t="shared" si="24"/>
        <v>7</v>
      </c>
      <c r="AC31" s="63">
        <f t="shared" si="25"/>
        <v>10</v>
      </c>
      <c r="AD31" s="63">
        <f t="shared" si="26"/>
        <v>10</v>
      </c>
      <c r="AE31" s="63">
        <f t="shared" si="27"/>
        <v>7</v>
      </c>
      <c r="AF31" s="63">
        <f t="shared" si="28"/>
        <v>10</v>
      </c>
      <c r="AG31" s="63">
        <f t="shared" si="29"/>
        <v>10</v>
      </c>
      <c r="AH31" s="63">
        <f>'e okul Bilg Yapıştır'!G26</f>
        <v>70</v>
      </c>
      <c r="AI31" s="63">
        <f>'e okul Bilg Yapıştır'!H26</f>
        <v>95</v>
      </c>
      <c r="AJ31" s="63">
        <f>'e okul Bilg Yapıştır'!I26</f>
        <v>100</v>
      </c>
    </row>
    <row r="32" spans="1:36">
      <c r="A32" s="66">
        <v>26</v>
      </c>
      <c r="B32" s="65">
        <f>'e okul Bilg Yapıştır'!A27</f>
        <v>26</v>
      </c>
      <c r="C32" s="64" t="str">
        <f>'e okul Bilg Yapıştır'!B27</f>
        <v>Mustafa ERGÜL</v>
      </c>
      <c r="D32" s="63">
        <f t="shared" si="0"/>
        <v>10</v>
      </c>
      <c r="E32" s="63">
        <f t="shared" si="1"/>
        <v>10</v>
      </c>
      <c r="F32" s="63">
        <f t="shared" si="2"/>
        <v>10</v>
      </c>
      <c r="G32" s="63">
        <f t="shared" si="3"/>
        <v>10</v>
      </c>
      <c r="H32" s="63">
        <f t="shared" si="4"/>
        <v>10</v>
      </c>
      <c r="I32" s="63">
        <f t="shared" si="5"/>
        <v>10</v>
      </c>
      <c r="J32" s="63">
        <f t="shared" si="6"/>
        <v>10</v>
      </c>
      <c r="K32" s="63">
        <f t="shared" si="7"/>
        <v>10</v>
      </c>
      <c r="L32" s="63">
        <f t="shared" si="8"/>
        <v>10</v>
      </c>
      <c r="M32" s="63">
        <f t="shared" si="9"/>
        <v>10</v>
      </c>
      <c r="N32" s="63">
        <f t="shared" si="10"/>
        <v>10</v>
      </c>
      <c r="O32" s="63">
        <f t="shared" si="11"/>
        <v>10</v>
      </c>
      <c r="P32" s="63">
        <f t="shared" si="12"/>
        <v>10</v>
      </c>
      <c r="Q32" s="63">
        <f t="shared" si="13"/>
        <v>10</v>
      </c>
      <c r="R32" s="63">
        <f t="shared" si="14"/>
        <v>10</v>
      </c>
      <c r="S32" s="63">
        <f t="shared" si="15"/>
        <v>10</v>
      </c>
      <c r="T32" s="63">
        <f t="shared" si="16"/>
        <v>10</v>
      </c>
      <c r="U32" s="63">
        <f t="shared" si="17"/>
        <v>10</v>
      </c>
      <c r="V32" s="63">
        <f t="shared" si="18"/>
        <v>10</v>
      </c>
      <c r="W32" s="63">
        <f t="shared" si="19"/>
        <v>10</v>
      </c>
      <c r="X32" s="63">
        <f t="shared" si="20"/>
        <v>10</v>
      </c>
      <c r="Y32" s="63">
        <f t="shared" si="21"/>
        <v>10</v>
      </c>
      <c r="Z32" s="63">
        <f t="shared" si="22"/>
        <v>10</v>
      </c>
      <c r="AA32" s="63">
        <f t="shared" si="23"/>
        <v>10</v>
      </c>
      <c r="AB32" s="63">
        <f t="shared" si="24"/>
        <v>10</v>
      </c>
      <c r="AC32" s="63">
        <f t="shared" si="25"/>
        <v>10</v>
      </c>
      <c r="AD32" s="63">
        <f t="shared" si="26"/>
        <v>10</v>
      </c>
      <c r="AE32" s="63">
        <f t="shared" si="27"/>
        <v>10</v>
      </c>
      <c r="AF32" s="63">
        <f t="shared" si="28"/>
        <v>10</v>
      </c>
      <c r="AG32" s="63">
        <f t="shared" si="29"/>
        <v>10</v>
      </c>
      <c r="AH32" s="63">
        <f>'e okul Bilg Yapıştır'!G27</f>
        <v>100</v>
      </c>
      <c r="AI32" s="63">
        <f>'e okul Bilg Yapıştır'!H27</f>
        <v>100</v>
      </c>
      <c r="AJ32" s="63">
        <f>'e okul Bilg Yapıştır'!I27</f>
        <v>100</v>
      </c>
    </row>
    <row r="33" spans="1:36">
      <c r="A33" s="66">
        <v>27</v>
      </c>
      <c r="B33" s="65">
        <f>'e okul Bilg Yapıştır'!A28</f>
        <v>27</v>
      </c>
      <c r="C33" s="64" t="str">
        <f>'e okul Bilg Yapıştır'!B28</f>
        <v>Mustafa ERGÜL</v>
      </c>
      <c r="D33" s="63">
        <f t="shared" si="0"/>
        <v>7</v>
      </c>
      <c r="E33" s="63">
        <f t="shared" si="1"/>
        <v>8</v>
      </c>
      <c r="F33" s="63">
        <f t="shared" si="2"/>
        <v>9</v>
      </c>
      <c r="G33" s="63">
        <f t="shared" si="3"/>
        <v>7</v>
      </c>
      <c r="H33" s="63">
        <f t="shared" si="4"/>
        <v>8</v>
      </c>
      <c r="I33" s="63">
        <f t="shared" si="5"/>
        <v>9</v>
      </c>
      <c r="J33" s="63">
        <f t="shared" si="6"/>
        <v>7</v>
      </c>
      <c r="K33" s="63">
        <f t="shared" si="7"/>
        <v>8</v>
      </c>
      <c r="L33" s="63">
        <f t="shared" si="8"/>
        <v>9</v>
      </c>
      <c r="M33" s="63">
        <f t="shared" si="9"/>
        <v>7</v>
      </c>
      <c r="N33" s="63">
        <f t="shared" si="10"/>
        <v>8</v>
      </c>
      <c r="O33" s="63">
        <f t="shared" si="11"/>
        <v>9</v>
      </c>
      <c r="P33" s="63">
        <f t="shared" si="12"/>
        <v>7</v>
      </c>
      <c r="Q33" s="63">
        <f t="shared" si="13"/>
        <v>8</v>
      </c>
      <c r="R33" s="63">
        <f t="shared" si="14"/>
        <v>9</v>
      </c>
      <c r="S33" s="63">
        <f t="shared" si="15"/>
        <v>7</v>
      </c>
      <c r="T33" s="63">
        <f t="shared" si="16"/>
        <v>8</v>
      </c>
      <c r="U33" s="63">
        <f t="shared" si="17"/>
        <v>9</v>
      </c>
      <c r="V33" s="63">
        <f t="shared" si="18"/>
        <v>7</v>
      </c>
      <c r="W33" s="63">
        <f t="shared" si="19"/>
        <v>8</v>
      </c>
      <c r="X33" s="63">
        <f t="shared" si="20"/>
        <v>9</v>
      </c>
      <c r="Y33" s="63">
        <f t="shared" si="21"/>
        <v>7</v>
      </c>
      <c r="Z33" s="63">
        <f t="shared" si="22"/>
        <v>8</v>
      </c>
      <c r="AA33" s="63">
        <f t="shared" si="23"/>
        <v>9</v>
      </c>
      <c r="AB33" s="63">
        <f t="shared" si="24"/>
        <v>7</v>
      </c>
      <c r="AC33" s="63">
        <f t="shared" si="25"/>
        <v>8</v>
      </c>
      <c r="AD33" s="63">
        <f t="shared" si="26"/>
        <v>9</v>
      </c>
      <c r="AE33" s="63">
        <f t="shared" si="27"/>
        <v>7</v>
      </c>
      <c r="AF33" s="63">
        <f t="shared" si="28"/>
        <v>8</v>
      </c>
      <c r="AG33" s="63">
        <f t="shared" si="29"/>
        <v>9</v>
      </c>
      <c r="AH33" s="63">
        <f>'e okul Bilg Yapıştır'!G28</f>
        <v>70</v>
      </c>
      <c r="AI33" s="63">
        <f>'e okul Bilg Yapıştır'!H28</f>
        <v>80</v>
      </c>
      <c r="AJ33" s="63">
        <f>'e okul Bilg Yapıştır'!I28</f>
        <v>85</v>
      </c>
    </row>
    <row r="34" spans="1:36">
      <c r="A34" s="66">
        <v>28</v>
      </c>
      <c r="B34" s="65">
        <f>'e okul Bilg Yapıştır'!A29</f>
        <v>28</v>
      </c>
      <c r="C34" s="64" t="str">
        <f>'e okul Bilg Yapıştır'!B29</f>
        <v>Mustafa ERGÜL</v>
      </c>
      <c r="D34" s="63">
        <f t="shared" si="0"/>
        <v>7</v>
      </c>
      <c r="E34" s="63">
        <f t="shared" si="1"/>
        <v>7</v>
      </c>
      <c r="F34" s="63">
        <f t="shared" si="2"/>
        <v>7</v>
      </c>
      <c r="G34" s="63">
        <f t="shared" si="3"/>
        <v>7</v>
      </c>
      <c r="H34" s="63">
        <f t="shared" si="4"/>
        <v>7</v>
      </c>
      <c r="I34" s="63">
        <f t="shared" si="5"/>
        <v>7</v>
      </c>
      <c r="J34" s="63">
        <f t="shared" si="6"/>
        <v>7</v>
      </c>
      <c r="K34" s="63">
        <f t="shared" si="7"/>
        <v>7</v>
      </c>
      <c r="L34" s="63">
        <f t="shared" si="8"/>
        <v>7</v>
      </c>
      <c r="M34" s="63">
        <f t="shared" si="9"/>
        <v>7</v>
      </c>
      <c r="N34" s="63">
        <f t="shared" si="10"/>
        <v>7</v>
      </c>
      <c r="O34" s="63">
        <f t="shared" si="11"/>
        <v>7</v>
      </c>
      <c r="P34" s="63">
        <f t="shared" si="12"/>
        <v>7</v>
      </c>
      <c r="Q34" s="63">
        <f t="shared" si="13"/>
        <v>7</v>
      </c>
      <c r="R34" s="63">
        <f t="shared" si="14"/>
        <v>7</v>
      </c>
      <c r="S34" s="63">
        <f t="shared" si="15"/>
        <v>7</v>
      </c>
      <c r="T34" s="63">
        <f t="shared" si="16"/>
        <v>7</v>
      </c>
      <c r="U34" s="63">
        <f t="shared" si="17"/>
        <v>7</v>
      </c>
      <c r="V34" s="63">
        <f t="shared" si="18"/>
        <v>7</v>
      </c>
      <c r="W34" s="63">
        <f t="shared" si="19"/>
        <v>7</v>
      </c>
      <c r="X34" s="63">
        <f t="shared" si="20"/>
        <v>7</v>
      </c>
      <c r="Y34" s="63">
        <f t="shared" si="21"/>
        <v>7</v>
      </c>
      <c r="Z34" s="63">
        <f t="shared" si="22"/>
        <v>7</v>
      </c>
      <c r="AA34" s="63">
        <f t="shared" si="23"/>
        <v>7</v>
      </c>
      <c r="AB34" s="63">
        <f t="shared" si="24"/>
        <v>7</v>
      </c>
      <c r="AC34" s="63">
        <f t="shared" si="25"/>
        <v>7</v>
      </c>
      <c r="AD34" s="63">
        <f t="shared" si="26"/>
        <v>7</v>
      </c>
      <c r="AE34" s="63">
        <f t="shared" si="27"/>
        <v>7</v>
      </c>
      <c r="AF34" s="63">
        <f t="shared" si="28"/>
        <v>7</v>
      </c>
      <c r="AG34" s="63">
        <f t="shared" si="29"/>
        <v>7</v>
      </c>
      <c r="AH34" s="63">
        <f>'e okul Bilg Yapıştır'!G29</f>
        <v>70</v>
      </c>
      <c r="AI34" s="63">
        <f>'e okul Bilg Yapıştır'!H29</f>
        <v>70</v>
      </c>
      <c r="AJ34" s="63">
        <f>'e okul Bilg Yapıştır'!I29</f>
        <v>70</v>
      </c>
    </row>
    <row r="35" spans="1:36">
      <c r="A35" s="66">
        <v>29</v>
      </c>
      <c r="B35" s="65">
        <f>'e okul Bilg Yapıştır'!A30</f>
        <v>29</v>
      </c>
      <c r="C35" s="64">
        <f>'e okul Bilg Yapıştır'!B30</f>
        <v>0</v>
      </c>
      <c r="D35" s="63">
        <f t="shared" si="0"/>
        <v>0</v>
      </c>
      <c r="E35" s="63">
        <f t="shared" si="1"/>
        <v>0</v>
      </c>
      <c r="F35" s="63">
        <f t="shared" si="2"/>
        <v>0</v>
      </c>
      <c r="G35" s="63">
        <f t="shared" si="3"/>
        <v>0</v>
      </c>
      <c r="H35" s="63">
        <f t="shared" si="4"/>
        <v>0</v>
      </c>
      <c r="I35" s="63">
        <f t="shared" si="5"/>
        <v>0</v>
      </c>
      <c r="J35" s="63">
        <f t="shared" si="6"/>
        <v>0</v>
      </c>
      <c r="K35" s="63">
        <f t="shared" si="7"/>
        <v>0</v>
      </c>
      <c r="L35" s="63">
        <f t="shared" si="8"/>
        <v>0</v>
      </c>
      <c r="M35" s="63">
        <f t="shared" si="9"/>
        <v>0</v>
      </c>
      <c r="N35" s="63">
        <f t="shared" si="10"/>
        <v>0</v>
      </c>
      <c r="O35" s="63">
        <f t="shared" si="11"/>
        <v>0</v>
      </c>
      <c r="P35" s="63">
        <f t="shared" si="12"/>
        <v>0</v>
      </c>
      <c r="Q35" s="63">
        <f t="shared" si="13"/>
        <v>0</v>
      </c>
      <c r="R35" s="63">
        <f t="shared" si="14"/>
        <v>0</v>
      </c>
      <c r="S35" s="63">
        <f t="shared" si="15"/>
        <v>0</v>
      </c>
      <c r="T35" s="63">
        <f t="shared" si="16"/>
        <v>0</v>
      </c>
      <c r="U35" s="63">
        <f t="shared" si="17"/>
        <v>0</v>
      </c>
      <c r="V35" s="63">
        <f t="shared" si="18"/>
        <v>0</v>
      </c>
      <c r="W35" s="63">
        <f t="shared" si="19"/>
        <v>0</v>
      </c>
      <c r="X35" s="63">
        <f t="shared" si="20"/>
        <v>0</v>
      </c>
      <c r="Y35" s="63">
        <f t="shared" si="21"/>
        <v>0</v>
      </c>
      <c r="Z35" s="63">
        <f t="shared" si="22"/>
        <v>0</v>
      </c>
      <c r="AA35" s="63">
        <f t="shared" si="23"/>
        <v>0</v>
      </c>
      <c r="AB35" s="63">
        <f t="shared" si="24"/>
        <v>0</v>
      </c>
      <c r="AC35" s="63">
        <f t="shared" si="25"/>
        <v>0</v>
      </c>
      <c r="AD35" s="63">
        <f t="shared" si="26"/>
        <v>0</v>
      </c>
      <c r="AE35" s="63">
        <f t="shared" si="27"/>
        <v>0</v>
      </c>
      <c r="AF35" s="63">
        <f t="shared" si="28"/>
        <v>0</v>
      </c>
      <c r="AG35" s="63">
        <f t="shared" si="29"/>
        <v>0</v>
      </c>
      <c r="AH35" s="63">
        <f>'e okul Bilg Yapıştır'!G30</f>
        <v>0</v>
      </c>
      <c r="AI35" s="63">
        <f>'e okul Bilg Yapıştır'!H30</f>
        <v>0</v>
      </c>
      <c r="AJ35" s="63">
        <f>'e okul Bilg Yapıştır'!I30</f>
        <v>0</v>
      </c>
    </row>
    <row r="36" spans="1:36">
      <c r="A36" s="66">
        <v>30</v>
      </c>
      <c r="B36" s="65">
        <f>'e okul Bilg Yapıştır'!A31</f>
        <v>30</v>
      </c>
      <c r="C36" s="64">
        <f>'e okul Bilg Yapıştır'!B31</f>
        <v>0</v>
      </c>
      <c r="D36" s="63">
        <f t="shared" si="0"/>
        <v>0</v>
      </c>
      <c r="E36" s="63">
        <f t="shared" si="1"/>
        <v>0</v>
      </c>
      <c r="F36" s="63">
        <f t="shared" si="2"/>
        <v>0</v>
      </c>
      <c r="G36" s="63">
        <f t="shared" si="3"/>
        <v>0</v>
      </c>
      <c r="H36" s="63">
        <f t="shared" si="4"/>
        <v>0</v>
      </c>
      <c r="I36" s="63">
        <f t="shared" si="5"/>
        <v>0</v>
      </c>
      <c r="J36" s="63">
        <f t="shared" si="6"/>
        <v>0</v>
      </c>
      <c r="K36" s="63">
        <f t="shared" si="7"/>
        <v>0</v>
      </c>
      <c r="L36" s="63">
        <f t="shared" si="8"/>
        <v>0</v>
      </c>
      <c r="M36" s="63">
        <f t="shared" si="9"/>
        <v>0</v>
      </c>
      <c r="N36" s="63">
        <f t="shared" si="10"/>
        <v>0</v>
      </c>
      <c r="O36" s="63">
        <f t="shared" si="11"/>
        <v>0</v>
      </c>
      <c r="P36" s="63">
        <f t="shared" si="12"/>
        <v>0</v>
      </c>
      <c r="Q36" s="63">
        <f t="shared" si="13"/>
        <v>0</v>
      </c>
      <c r="R36" s="63">
        <f t="shared" si="14"/>
        <v>0</v>
      </c>
      <c r="S36" s="63">
        <f t="shared" si="15"/>
        <v>0</v>
      </c>
      <c r="T36" s="63">
        <f t="shared" si="16"/>
        <v>0</v>
      </c>
      <c r="U36" s="63">
        <f t="shared" si="17"/>
        <v>0</v>
      </c>
      <c r="V36" s="63">
        <f t="shared" si="18"/>
        <v>0</v>
      </c>
      <c r="W36" s="63">
        <f t="shared" si="19"/>
        <v>0</v>
      </c>
      <c r="X36" s="63">
        <f t="shared" si="20"/>
        <v>0</v>
      </c>
      <c r="Y36" s="63">
        <f t="shared" si="21"/>
        <v>0</v>
      </c>
      <c r="Z36" s="63">
        <f t="shared" si="22"/>
        <v>0</v>
      </c>
      <c r="AA36" s="63">
        <f t="shared" si="23"/>
        <v>0</v>
      </c>
      <c r="AB36" s="63">
        <f t="shared" si="24"/>
        <v>0</v>
      </c>
      <c r="AC36" s="63">
        <f t="shared" si="25"/>
        <v>0</v>
      </c>
      <c r="AD36" s="63">
        <f t="shared" si="26"/>
        <v>0</v>
      </c>
      <c r="AE36" s="63">
        <f t="shared" si="27"/>
        <v>0</v>
      </c>
      <c r="AF36" s="63">
        <f t="shared" si="28"/>
        <v>0</v>
      </c>
      <c r="AG36" s="63">
        <f t="shared" si="29"/>
        <v>0</v>
      </c>
      <c r="AH36" s="63">
        <f>'e okul Bilg Yapıştır'!G31</f>
        <v>0</v>
      </c>
      <c r="AI36" s="63">
        <f>'e okul Bilg Yapıştır'!H31</f>
        <v>0</v>
      </c>
      <c r="AJ36" s="63">
        <f>'e okul Bilg Yapıştır'!I31</f>
        <v>0</v>
      </c>
    </row>
    <row r="37" spans="1:36">
      <c r="A37" s="66">
        <v>31</v>
      </c>
      <c r="B37" s="65">
        <f>'e okul Bilg Yapıştır'!A32</f>
        <v>31</v>
      </c>
      <c r="C37" s="64">
        <f>'e okul Bilg Yapıştır'!B32</f>
        <v>0</v>
      </c>
      <c r="D37" s="63">
        <f t="shared" si="0"/>
        <v>0</v>
      </c>
      <c r="E37" s="63">
        <f t="shared" si="1"/>
        <v>0</v>
      </c>
      <c r="F37" s="63">
        <f t="shared" si="2"/>
        <v>0</v>
      </c>
      <c r="G37" s="63">
        <f t="shared" si="3"/>
        <v>0</v>
      </c>
      <c r="H37" s="63">
        <f t="shared" si="4"/>
        <v>0</v>
      </c>
      <c r="I37" s="63">
        <f t="shared" si="5"/>
        <v>0</v>
      </c>
      <c r="J37" s="63">
        <f t="shared" si="6"/>
        <v>0</v>
      </c>
      <c r="K37" s="63">
        <f t="shared" si="7"/>
        <v>0</v>
      </c>
      <c r="L37" s="63">
        <f t="shared" si="8"/>
        <v>0</v>
      </c>
      <c r="M37" s="63">
        <f t="shared" si="9"/>
        <v>0</v>
      </c>
      <c r="N37" s="63">
        <f t="shared" si="10"/>
        <v>0</v>
      </c>
      <c r="O37" s="63">
        <f t="shared" si="11"/>
        <v>0</v>
      </c>
      <c r="P37" s="63">
        <f t="shared" si="12"/>
        <v>0</v>
      </c>
      <c r="Q37" s="63">
        <f t="shared" si="13"/>
        <v>0</v>
      </c>
      <c r="R37" s="63">
        <f t="shared" si="14"/>
        <v>0</v>
      </c>
      <c r="S37" s="63">
        <f t="shared" si="15"/>
        <v>0</v>
      </c>
      <c r="T37" s="63">
        <f t="shared" si="16"/>
        <v>0</v>
      </c>
      <c r="U37" s="63">
        <f t="shared" si="17"/>
        <v>0</v>
      </c>
      <c r="V37" s="63">
        <f t="shared" si="18"/>
        <v>0</v>
      </c>
      <c r="W37" s="63">
        <f t="shared" si="19"/>
        <v>0</v>
      </c>
      <c r="X37" s="63">
        <f t="shared" si="20"/>
        <v>0</v>
      </c>
      <c r="Y37" s="63">
        <f t="shared" si="21"/>
        <v>0</v>
      </c>
      <c r="Z37" s="63">
        <f t="shared" si="22"/>
        <v>0</v>
      </c>
      <c r="AA37" s="63">
        <f t="shared" si="23"/>
        <v>0</v>
      </c>
      <c r="AB37" s="63">
        <f t="shared" si="24"/>
        <v>0</v>
      </c>
      <c r="AC37" s="63">
        <f t="shared" si="25"/>
        <v>0</v>
      </c>
      <c r="AD37" s="63">
        <f t="shared" si="26"/>
        <v>0</v>
      </c>
      <c r="AE37" s="63">
        <f t="shared" si="27"/>
        <v>0</v>
      </c>
      <c r="AF37" s="63">
        <f t="shared" si="28"/>
        <v>0</v>
      </c>
      <c r="AG37" s="63">
        <f t="shared" si="29"/>
        <v>0</v>
      </c>
      <c r="AH37" s="63">
        <f>'e okul Bilg Yapıştır'!G32</f>
        <v>0</v>
      </c>
      <c r="AI37" s="63">
        <f>'e okul Bilg Yapıştır'!H32</f>
        <v>0</v>
      </c>
      <c r="AJ37" s="63">
        <f>'e okul Bilg Yapıştır'!I32</f>
        <v>0</v>
      </c>
    </row>
    <row r="38" spans="1:36">
      <c r="A38" s="66">
        <v>32</v>
      </c>
      <c r="B38" s="65">
        <f>'e okul Bilg Yapıştır'!A33</f>
        <v>32</v>
      </c>
      <c r="C38" s="64">
        <f>'e okul Bilg Yapıştır'!B33</f>
        <v>0</v>
      </c>
      <c r="D38" s="63">
        <f t="shared" si="0"/>
        <v>0</v>
      </c>
      <c r="E38" s="63">
        <f t="shared" si="1"/>
        <v>0</v>
      </c>
      <c r="F38" s="63">
        <f t="shared" si="2"/>
        <v>0</v>
      </c>
      <c r="G38" s="63">
        <f t="shared" si="3"/>
        <v>0</v>
      </c>
      <c r="H38" s="63">
        <f t="shared" si="4"/>
        <v>0</v>
      </c>
      <c r="I38" s="63">
        <f t="shared" si="5"/>
        <v>0</v>
      </c>
      <c r="J38" s="63">
        <f t="shared" si="6"/>
        <v>0</v>
      </c>
      <c r="K38" s="63">
        <f t="shared" si="7"/>
        <v>0</v>
      </c>
      <c r="L38" s="63">
        <f t="shared" si="8"/>
        <v>0</v>
      </c>
      <c r="M38" s="63">
        <f t="shared" si="9"/>
        <v>0</v>
      </c>
      <c r="N38" s="63">
        <f t="shared" si="10"/>
        <v>0</v>
      </c>
      <c r="O38" s="63">
        <f t="shared" si="11"/>
        <v>0</v>
      </c>
      <c r="P38" s="63">
        <f t="shared" si="12"/>
        <v>0</v>
      </c>
      <c r="Q38" s="63">
        <f t="shared" si="13"/>
        <v>0</v>
      </c>
      <c r="R38" s="63">
        <f t="shared" si="14"/>
        <v>0</v>
      </c>
      <c r="S38" s="63">
        <f t="shared" si="15"/>
        <v>0</v>
      </c>
      <c r="T38" s="63">
        <f t="shared" si="16"/>
        <v>0</v>
      </c>
      <c r="U38" s="63">
        <f t="shared" si="17"/>
        <v>0</v>
      </c>
      <c r="V38" s="63">
        <f t="shared" si="18"/>
        <v>0</v>
      </c>
      <c r="W38" s="63">
        <f t="shared" si="19"/>
        <v>0</v>
      </c>
      <c r="X38" s="63">
        <f t="shared" si="20"/>
        <v>0</v>
      </c>
      <c r="Y38" s="63">
        <f t="shared" si="21"/>
        <v>0</v>
      </c>
      <c r="Z38" s="63">
        <f t="shared" si="22"/>
        <v>0</v>
      </c>
      <c r="AA38" s="63">
        <f t="shared" si="23"/>
        <v>0</v>
      </c>
      <c r="AB38" s="63">
        <f t="shared" si="24"/>
        <v>0</v>
      </c>
      <c r="AC38" s="63">
        <f t="shared" si="25"/>
        <v>0</v>
      </c>
      <c r="AD38" s="63">
        <f t="shared" si="26"/>
        <v>0</v>
      </c>
      <c r="AE38" s="63">
        <f t="shared" si="27"/>
        <v>0</v>
      </c>
      <c r="AF38" s="63">
        <f t="shared" si="28"/>
        <v>0</v>
      </c>
      <c r="AG38" s="63">
        <f t="shared" si="29"/>
        <v>0</v>
      </c>
      <c r="AH38" s="63">
        <f>'e okul Bilg Yapıştır'!G33</f>
        <v>0</v>
      </c>
      <c r="AI38" s="63">
        <f>'e okul Bilg Yapıştır'!H33</f>
        <v>0</v>
      </c>
      <c r="AJ38" s="63">
        <f>'e okul Bilg Yapıştır'!I33</f>
        <v>0</v>
      </c>
    </row>
    <row r="39" spans="1:36">
      <c r="A39" s="66">
        <v>33</v>
      </c>
      <c r="B39" s="65">
        <f>'e okul Bilg Yapıştır'!A34</f>
        <v>33</v>
      </c>
      <c r="C39" s="64">
        <f>'e okul Bilg Yapıştır'!B34</f>
        <v>0</v>
      </c>
      <c r="D39" s="63">
        <f t="shared" si="0"/>
        <v>0</v>
      </c>
      <c r="E39" s="63">
        <f t="shared" si="1"/>
        <v>0</v>
      </c>
      <c r="F39" s="63">
        <f t="shared" si="2"/>
        <v>0</v>
      </c>
      <c r="G39" s="63">
        <f t="shared" si="3"/>
        <v>0</v>
      </c>
      <c r="H39" s="63">
        <f t="shared" si="4"/>
        <v>0</v>
      </c>
      <c r="I39" s="63">
        <f t="shared" si="5"/>
        <v>0</v>
      </c>
      <c r="J39" s="63">
        <f t="shared" si="6"/>
        <v>0</v>
      </c>
      <c r="K39" s="63">
        <f t="shared" si="7"/>
        <v>0</v>
      </c>
      <c r="L39" s="63">
        <f t="shared" si="8"/>
        <v>0</v>
      </c>
      <c r="M39" s="63">
        <f t="shared" si="9"/>
        <v>0</v>
      </c>
      <c r="N39" s="63">
        <f t="shared" si="10"/>
        <v>0</v>
      </c>
      <c r="O39" s="63">
        <f t="shared" si="11"/>
        <v>0</v>
      </c>
      <c r="P39" s="63">
        <f t="shared" si="12"/>
        <v>0</v>
      </c>
      <c r="Q39" s="63">
        <f t="shared" si="13"/>
        <v>0</v>
      </c>
      <c r="R39" s="63">
        <f t="shared" si="14"/>
        <v>0</v>
      </c>
      <c r="S39" s="63">
        <f t="shared" si="15"/>
        <v>0</v>
      </c>
      <c r="T39" s="63">
        <f t="shared" si="16"/>
        <v>0</v>
      </c>
      <c r="U39" s="63">
        <f t="shared" si="17"/>
        <v>0</v>
      </c>
      <c r="V39" s="63">
        <f t="shared" si="18"/>
        <v>0</v>
      </c>
      <c r="W39" s="63">
        <f t="shared" si="19"/>
        <v>0</v>
      </c>
      <c r="X39" s="63">
        <f t="shared" si="20"/>
        <v>0</v>
      </c>
      <c r="Y39" s="63">
        <f t="shared" si="21"/>
        <v>0</v>
      </c>
      <c r="Z39" s="63">
        <f t="shared" si="22"/>
        <v>0</v>
      </c>
      <c r="AA39" s="63">
        <f t="shared" si="23"/>
        <v>0</v>
      </c>
      <c r="AB39" s="63">
        <f t="shared" si="24"/>
        <v>0</v>
      </c>
      <c r="AC39" s="63">
        <f t="shared" si="25"/>
        <v>0</v>
      </c>
      <c r="AD39" s="63">
        <f t="shared" si="26"/>
        <v>0</v>
      </c>
      <c r="AE39" s="63">
        <f t="shared" si="27"/>
        <v>0</v>
      </c>
      <c r="AF39" s="63">
        <f t="shared" si="28"/>
        <v>0</v>
      </c>
      <c r="AG39" s="63">
        <f t="shared" si="29"/>
        <v>0</v>
      </c>
      <c r="AH39" s="63">
        <f>'e okul Bilg Yapıştır'!G34</f>
        <v>0</v>
      </c>
      <c r="AI39" s="63">
        <f>'e okul Bilg Yapıştır'!H34</f>
        <v>0</v>
      </c>
      <c r="AJ39" s="63">
        <f>'e okul Bilg Yapıştır'!I34</f>
        <v>0</v>
      </c>
    </row>
    <row r="40" spans="1:36">
      <c r="A40" s="66">
        <v>34</v>
      </c>
      <c r="B40" s="65">
        <f>'e okul Bilg Yapıştır'!A35</f>
        <v>34</v>
      </c>
      <c r="C40" s="64">
        <f>'e okul Bilg Yapıştır'!B35</f>
        <v>0</v>
      </c>
      <c r="D40" s="63">
        <f t="shared" si="0"/>
        <v>0</v>
      </c>
      <c r="E40" s="63">
        <f t="shared" si="1"/>
        <v>0</v>
      </c>
      <c r="F40" s="63">
        <f t="shared" si="2"/>
        <v>0</v>
      </c>
      <c r="G40" s="63">
        <f t="shared" si="3"/>
        <v>0</v>
      </c>
      <c r="H40" s="63">
        <f t="shared" si="4"/>
        <v>0</v>
      </c>
      <c r="I40" s="63">
        <f t="shared" si="5"/>
        <v>0</v>
      </c>
      <c r="J40" s="63">
        <f t="shared" si="6"/>
        <v>0</v>
      </c>
      <c r="K40" s="63">
        <f t="shared" si="7"/>
        <v>0</v>
      </c>
      <c r="L40" s="63">
        <f t="shared" si="8"/>
        <v>0</v>
      </c>
      <c r="M40" s="63">
        <f t="shared" si="9"/>
        <v>0</v>
      </c>
      <c r="N40" s="63">
        <f t="shared" si="10"/>
        <v>0</v>
      </c>
      <c r="O40" s="63">
        <f t="shared" si="11"/>
        <v>0</v>
      </c>
      <c r="P40" s="63">
        <f t="shared" si="12"/>
        <v>0</v>
      </c>
      <c r="Q40" s="63">
        <f t="shared" si="13"/>
        <v>0</v>
      </c>
      <c r="R40" s="63">
        <f t="shared" si="14"/>
        <v>0</v>
      </c>
      <c r="S40" s="63">
        <f t="shared" si="15"/>
        <v>0</v>
      </c>
      <c r="T40" s="63">
        <f t="shared" si="16"/>
        <v>0</v>
      </c>
      <c r="U40" s="63">
        <f t="shared" si="17"/>
        <v>0</v>
      </c>
      <c r="V40" s="63">
        <f t="shared" si="18"/>
        <v>0</v>
      </c>
      <c r="W40" s="63">
        <f t="shared" si="19"/>
        <v>0</v>
      </c>
      <c r="X40" s="63">
        <f t="shared" si="20"/>
        <v>0</v>
      </c>
      <c r="Y40" s="63">
        <f t="shared" si="21"/>
        <v>0</v>
      </c>
      <c r="Z40" s="63">
        <f t="shared" si="22"/>
        <v>0</v>
      </c>
      <c r="AA40" s="63">
        <f t="shared" si="23"/>
        <v>0</v>
      </c>
      <c r="AB40" s="63">
        <f t="shared" si="24"/>
        <v>0</v>
      </c>
      <c r="AC40" s="63">
        <f t="shared" si="25"/>
        <v>0</v>
      </c>
      <c r="AD40" s="63">
        <f t="shared" si="26"/>
        <v>0</v>
      </c>
      <c r="AE40" s="63">
        <f t="shared" si="27"/>
        <v>0</v>
      </c>
      <c r="AF40" s="63">
        <f t="shared" si="28"/>
        <v>0</v>
      </c>
      <c r="AG40" s="63">
        <f t="shared" si="29"/>
        <v>0</v>
      </c>
      <c r="AH40" s="63">
        <f>'e okul Bilg Yapıştır'!G35</f>
        <v>0</v>
      </c>
      <c r="AI40" s="63">
        <f>'e okul Bilg Yapıştır'!H35</f>
        <v>0</v>
      </c>
      <c r="AJ40" s="63">
        <f>'e okul Bilg Yapıştır'!I35</f>
        <v>0</v>
      </c>
    </row>
    <row r="41" spans="1:36">
      <c r="A41" s="66">
        <v>35</v>
      </c>
      <c r="B41" s="65">
        <f>'e okul Bilg Yapıştır'!A36</f>
        <v>35</v>
      </c>
      <c r="C41" s="64">
        <f>'e okul Bilg Yapıştır'!B36</f>
        <v>0</v>
      </c>
      <c r="D41" s="63">
        <f t="shared" si="0"/>
        <v>0</v>
      </c>
      <c r="E41" s="63">
        <f t="shared" si="1"/>
        <v>0</v>
      </c>
      <c r="F41" s="63">
        <f t="shared" si="2"/>
        <v>0</v>
      </c>
      <c r="G41" s="63">
        <f t="shared" si="3"/>
        <v>0</v>
      </c>
      <c r="H41" s="63">
        <f t="shared" si="4"/>
        <v>0</v>
      </c>
      <c r="I41" s="63">
        <f t="shared" si="5"/>
        <v>0</v>
      </c>
      <c r="J41" s="63">
        <f t="shared" si="6"/>
        <v>0</v>
      </c>
      <c r="K41" s="63">
        <f t="shared" si="7"/>
        <v>0</v>
      </c>
      <c r="L41" s="63">
        <f t="shared" si="8"/>
        <v>0</v>
      </c>
      <c r="M41" s="63">
        <f t="shared" si="9"/>
        <v>0</v>
      </c>
      <c r="N41" s="63">
        <f t="shared" si="10"/>
        <v>0</v>
      </c>
      <c r="O41" s="63">
        <f t="shared" si="11"/>
        <v>0</v>
      </c>
      <c r="P41" s="63">
        <f t="shared" si="12"/>
        <v>0</v>
      </c>
      <c r="Q41" s="63">
        <f t="shared" si="13"/>
        <v>0</v>
      </c>
      <c r="R41" s="63">
        <f t="shared" si="14"/>
        <v>0</v>
      </c>
      <c r="S41" s="63">
        <f t="shared" si="15"/>
        <v>0</v>
      </c>
      <c r="T41" s="63">
        <f t="shared" si="16"/>
        <v>0</v>
      </c>
      <c r="U41" s="63">
        <f t="shared" si="17"/>
        <v>0</v>
      </c>
      <c r="V41" s="63">
        <f t="shared" si="18"/>
        <v>0</v>
      </c>
      <c r="W41" s="63">
        <f t="shared" si="19"/>
        <v>0</v>
      </c>
      <c r="X41" s="63">
        <f t="shared" si="20"/>
        <v>0</v>
      </c>
      <c r="Y41" s="63">
        <f t="shared" si="21"/>
        <v>0</v>
      </c>
      <c r="Z41" s="63">
        <f t="shared" si="22"/>
        <v>0</v>
      </c>
      <c r="AA41" s="63">
        <f t="shared" si="23"/>
        <v>0</v>
      </c>
      <c r="AB41" s="63">
        <f t="shared" si="24"/>
        <v>0</v>
      </c>
      <c r="AC41" s="63">
        <f t="shared" si="25"/>
        <v>0</v>
      </c>
      <c r="AD41" s="63">
        <f t="shared" si="26"/>
        <v>0</v>
      </c>
      <c r="AE41" s="63">
        <f t="shared" si="27"/>
        <v>0</v>
      </c>
      <c r="AF41" s="63">
        <f t="shared" si="28"/>
        <v>0</v>
      </c>
      <c r="AG41" s="63">
        <f t="shared" si="29"/>
        <v>0</v>
      </c>
      <c r="AH41" s="63">
        <f>'e okul Bilg Yapıştır'!G36</f>
        <v>0</v>
      </c>
      <c r="AI41" s="63">
        <f>'e okul Bilg Yapıştır'!H36</f>
        <v>0</v>
      </c>
      <c r="AJ41" s="63">
        <f>'e okul Bilg Yapıştır'!I36</f>
        <v>0</v>
      </c>
    </row>
    <row r="42" spans="1:36">
      <c r="A42" s="66">
        <v>36</v>
      </c>
      <c r="B42" s="65">
        <f>'e okul Bilg Yapıştır'!A37</f>
        <v>36</v>
      </c>
      <c r="C42" s="64">
        <f>'e okul Bilg Yapıştır'!B37</f>
        <v>0</v>
      </c>
      <c r="D42" s="63">
        <f t="shared" si="0"/>
        <v>0</v>
      </c>
      <c r="E42" s="63">
        <f t="shared" si="1"/>
        <v>0</v>
      </c>
      <c r="F42" s="63">
        <f t="shared" si="2"/>
        <v>0</v>
      </c>
      <c r="G42" s="63">
        <f t="shared" si="3"/>
        <v>0</v>
      </c>
      <c r="H42" s="63">
        <f t="shared" si="4"/>
        <v>0</v>
      </c>
      <c r="I42" s="63">
        <f t="shared" si="5"/>
        <v>0</v>
      </c>
      <c r="J42" s="63">
        <f t="shared" si="6"/>
        <v>0</v>
      </c>
      <c r="K42" s="63">
        <f t="shared" si="7"/>
        <v>0</v>
      </c>
      <c r="L42" s="63">
        <f t="shared" si="8"/>
        <v>0</v>
      </c>
      <c r="M42" s="63">
        <f t="shared" si="9"/>
        <v>0</v>
      </c>
      <c r="N42" s="63">
        <f t="shared" si="10"/>
        <v>0</v>
      </c>
      <c r="O42" s="63">
        <f t="shared" si="11"/>
        <v>0</v>
      </c>
      <c r="P42" s="63">
        <f t="shared" si="12"/>
        <v>0</v>
      </c>
      <c r="Q42" s="63">
        <f t="shared" si="13"/>
        <v>0</v>
      </c>
      <c r="R42" s="63">
        <f t="shared" si="14"/>
        <v>0</v>
      </c>
      <c r="S42" s="63">
        <f t="shared" si="15"/>
        <v>0</v>
      </c>
      <c r="T42" s="63">
        <f t="shared" si="16"/>
        <v>0</v>
      </c>
      <c r="U42" s="63">
        <f t="shared" si="17"/>
        <v>0</v>
      </c>
      <c r="V42" s="63">
        <f t="shared" si="18"/>
        <v>0</v>
      </c>
      <c r="W42" s="63">
        <f t="shared" si="19"/>
        <v>0</v>
      </c>
      <c r="X42" s="63">
        <f t="shared" si="20"/>
        <v>0</v>
      </c>
      <c r="Y42" s="63">
        <f t="shared" si="21"/>
        <v>0</v>
      </c>
      <c r="Z42" s="63">
        <f t="shared" si="22"/>
        <v>0</v>
      </c>
      <c r="AA42" s="63">
        <f t="shared" si="23"/>
        <v>0</v>
      </c>
      <c r="AB42" s="63">
        <f t="shared" si="24"/>
        <v>0</v>
      </c>
      <c r="AC42" s="63">
        <f t="shared" si="25"/>
        <v>0</v>
      </c>
      <c r="AD42" s="63">
        <f t="shared" si="26"/>
        <v>0</v>
      </c>
      <c r="AE42" s="63">
        <f t="shared" si="27"/>
        <v>0</v>
      </c>
      <c r="AF42" s="63">
        <f t="shared" si="28"/>
        <v>0</v>
      </c>
      <c r="AG42" s="63">
        <f t="shared" si="29"/>
        <v>0</v>
      </c>
      <c r="AH42" s="63">
        <f>'e okul Bilg Yapıştır'!G37</f>
        <v>0</v>
      </c>
      <c r="AI42" s="63">
        <f>'e okul Bilg Yapıştır'!H37</f>
        <v>0</v>
      </c>
      <c r="AJ42" s="63">
        <f>'e okul Bilg Yapıştır'!I37</f>
        <v>0</v>
      </c>
    </row>
    <row r="43" spans="1:36">
      <c r="A43" s="66">
        <v>37</v>
      </c>
      <c r="B43" s="65">
        <f>'e okul Bilg Yapıştır'!A38</f>
        <v>37</v>
      </c>
      <c r="C43" s="64">
        <f>'e okul Bilg Yapıştır'!B38</f>
        <v>0</v>
      </c>
      <c r="D43" s="63">
        <f t="shared" si="0"/>
        <v>0</v>
      </c>
      <c r="E43" s="63">
        <f t="shared" si="1"/>
        <v>0</v>
      </c>
      <c r="F43" s="63">
        <f t="shared" si="2"/>
        <v>0</v>
      </c>
      <c r="G43" s="63">
        <f t="shared" si="3"/>
        <v>0</v>
      </c>
      <c r="H43" s="63">
        <f t="shared" si="4"/>
        <v>0</v>
      </c>
      <c r="I43" s="63">
        <f t="shared" si="5"/>
        <v>0</v>
      </c>
      <c r="J43" s="63">
        <f t="shared" si="6"/>
        <v>0</v>
      </c>
      <c r="K43" s="63">
        <f t="shared" si="7"/>
        <v>0</v>
      </c>
      <c r="L43" s="63">
        <f t="shared" si="8"/>
        <v>0</v>
      </c>
      <c r="M43" s="63">
        <f t="shared" si="9"/>
        <v>0</v>
      </c>
      <c r="N43" s="63">
        <f t="shared" si="10"/>
        <v>0</v>
      </c>
      <c r="O43" s="63">
        <f t="shared" si="11"/>
        <v>0</v>
      </c>
      <c r="P43" s="63">
        <f t="shared" si="12"/>
        <v>0</v>
      </c>
      <c r="Q43" s="63">
        <f t="shared" si="13"/>
        <v>0</v>
      </c>
      <c r="R43" s="63">
        <f t="shared" si="14"/>
        <v>0</v>
      </c>
      <c r="S43" s="63">
        <f t="shared" si="15"/>
        <v>0</v>
      </c>
      <c r="T43" s="63">
        <f t="shared" si="16"/>
        <v>0</v>
      </c>
      <c r="U43" s="63">
        <f t="shared" si="17"/>
        <v>0</v>
      </c>
      <c r="V43" s="63">
        <f t="shared" si="18"/>
        <v>0</v>
      </c>
      <c r="W43" s="63">
        <f t="shared" si="19"/>
        <v>0</v>
      </c>
      <c r="X43" s="63">
        <f t="shared" si="20"/>
        <v>0</v>
      </c>
      <c r="Y43" s="63">
        <f t="shared" si="21"/>
        <v>0</v>
      </c>
      <c r="Z43" s="63">
        <f t="shared" si="22"/>
        <v>0</v>
      </c>
      <c r="AA43" s="63">
        <f t="shared" si="23"/>
        <v>0</v>
      </c>
      <c r="AB43" s="63">
        <f t="shared" si="24"/>
        <v>0</v>
      </c>
      <c r="AC43" s="63">
        <f t="shared" si="25"/>
        <v>0</v>
      </c>
      <c r="AD43" s="63">
        <f t="shared" si="26"/>
        <v>0</v>
      </c>
      <c r="AE43" s="63">
        <f t="shared" si="27"/>
        <v>0</v>
      </c>
      <c r="AF43" s="63">
        <f t="shared" si="28"/>
        <v>0</v>
      </c>
      <c r="AG43" s="63">
        <f t="shared" si="29"/>
        <v>0</v>
      </c>
      <c r="AH43" s="63">
        <f>'e okul Bilg Yapıştır'!G38</f>
        <v>0</v>
      </c>
      <c r="AI43" s="63">
        <f>'e okul Bilg Yapıştır'!H38</f>
        <v>0</v>
      </c>
      <c r="AJ43" s="63">
        <f>'e okul Bilg Yapıştır'!I38</f>
        <v>0</v>
      </c>
    </row>
    <row r="44" spans="1:36">
      <c r="A44" s="66">
        <v>38</v>
      </c>
      <c r="B44" s="65">
        <f>'e okul Bilg Yapıştır'!A39</f>
        <v>38</v>
      </c>
      <c r="C44" s="64">
        <f>'e okul Bilg Yapıştır'!B39</f>
        <v>0</v>
      </c>
      <c r="D44" s="63">
        <f t="shared" si="0"/>
        <v>0</v>
      </c>
      <c r="E44" s="63">
        <f t="shared" si="1"/>
        <v>0</v>
      </c>
      <c r="F44" s="63">
        <f t="shared" si="2"/>
        <v>0</v>
      </c>
      <c r="G44" s="63">
        <f t="shared" si="3"/>
        <v>0</v>
      </c>
      <c r="H44" s="63">
        <f t="shared" si="4"/>
        <v>0</v>
      </c>
      <c r="I44" s="63">
        <f t="shared" si="5"/>
        <v>0</v>
      </c>
      <c r="J44" s="63">
        <f t="shared" si="6"/>
        <v>0</v>
      </c>
      <c r="K44" s="63">
        <f t="shared" si="7"/>
        <v>0</v>
      </c>
      <c r="L44" s="63">
        <f t="shared" si="8"/>
        <v>0</v>
      </c>
      <c r="M44" s="63">
        <f t="shared" si="9"/>
        <v>0</v>
      </c>
      <c r="N44" s="63">
        <f t="shared" si="10"/>
        <v>0</v>
      </c>
      <c r="O44" s="63">
        <f t="shared" si="11"/>
        <v>0</v>
      </c>
      <c r="P44" s="63">
        <f t="shared" si="12"/>
        <v>0</v>
      </c>
      <c r="Q44" s="63">
        <f t="shared" si="13"/>
        <v>0</v>
      </c>
      <c r="R44" s="63">
        <f t="shared" si="14"/>
        <v>0</v>
      </c>
      <c r="S44" s="63">
        <f t="shared" si="15"/>
        <v>0</v>
      </c>
      <c r="T44" s="63">
        <f t="shared" si="16"/>
        <v>0</v>
      </c>
      <c r="U44" s="63">
        <f t="shared" si="17"/>
        <v>0</v>
      </c>
      <c r="V44" s="63">
        <f t="shared" si="18"/>
        <v>0</v>
      </c>
      <c r="W44" s="63">
        <f t="shared" si="19"/>
        <v>0</v>
      </c>
      <c r="X44" s="63">
        <f t="shared" si="20"/>
        <v>0</v>
      </c>
      <c r="Y44" s="63">
        <f t="shared" si="21"/>
        <v>0</v>
      </c>
      <c r="Z44" s="63">
        <f t="shared" si="22"/>
        <v>0</v>
      </c>
      <c r="AA44" s="63">
        <f t="shared" si="23"/>
        <v>0</v>
      </c>
      <c r="AB44" s="63">
        <f t="shared" si="24"/>
        <v>0</v>
      </c>
      <c r="AC44" s="63">
        <f t="shared" si="25"/>
        <v>0</v>
      </c>
      <c r="AD44" s="63">
        <f t="shared" si="26"/>
        <v>0</v>
      </c>
      <c r="AE44" s="63">
        <f t="shared" si="27"/>
        <v>0</v>
      </c>
      <c r="AF44" s="63">
        <f t="shared" si="28"/>
        <v>0</v>
      </c>
      <c r="AG44" s="63">
        <f t="shared" si="29"/>
        <v>0</v>
      </c>
      <c r="AH44" s="63">
        <f>'e okul Bilg Yapıştır'!G39</f>
        <v>0</v>
      </c>
      <c r="AI44" s="63">
        <f>'e okul Bilg Yapıştır'!H39</f>
        <v>0</v>
      </c>
      <c r="AJ44" s="63">
        <f>'e okul Bilg Yapıştır'!I39</f>
        <v>0</v>
      </c>
    </row>
    <row r="45" spans="1:36">
      <c r="A45" s="66">
        <v>39</v>
      </c>
      <c r="B45" s="65">
        <f>'e okul Bilg Yapıştır'!A40</f>
        <v>39</v>
      </c>
      <c r="C45" s="64">
        <f>'e okul Bilg Yapıştır'!B40</f>
        <v>0</v>
      </c>
      <c r="D45" s="63">
        <f t="shared" si="0"/>
        <v>0</v>
      </c>
      <c r="E45" s="63">
        <f t="shared" si="1"/>
        <v>0</v>
      </c>
      <c r="F45" s="63">
        <f t="shared" si="2"/>
        <v>0</v>
      </c>
      <c r="G45" s="63">
        <f t="shared" si="3"/>
        <v>0</v>
      </c>
      <c r="H45" s="63">
        <f t="shared" si="4"/>
        <v>0</v>
      </c>
      <c r="I45" s="63">
        <f t="shared" si="5"/>
        <v>0</v>
      </c>
      <c r="J45" s="63">
        <f t="shared" si="6"/>
        <v>0</v>
      </c>
      <c r="K45" s="63">
        <f t="shared" si="7"/>
        <v>0</v>
      </c>
      <c r="L45" s="63">
        <f t="shared" si="8"/>
        <v>0</v>
      </c>
      <c r="M45" s="63">
        <f t="shared" si="9"/>
        <v>0</v>
      </c>
      <c r="N45" s="63">
        <f t="shared" si="10"/>
        <v>0</v>
      </c>
      <c r="O45" s="63">
        <f t="shared" si="11"/>
        <v>0</v>
      </c>
      <c r="P45" s="63">
        <f t="shared" si="12"/>
        <v>0</v>
      </c>
      <c r="Q45" s="63">
        <f t="shared" si="13"/>
        <v>0</v>
      </c>
      <c r="R45" s="63">
        <f t="shared" si="14"/>
        <v>0</v>
      </c>
      <c r="S45" s="63">
        <f t="shared" si="15"/>
        <v>0</v>
      </c>
      <c r="T45" s="63">
        <f t="shared" si="16"/>
        <v>0</v>
      </c>
      <c r="U45" s="63">
        <f t="shared" si="17"/>
        <v>0</v>
      </c>
      <c r="V45" s="63">
        <f t="shared" si="18"/>
        <v>0</v>
      </c>
      <c r="W45" s="63">
        <f t="shared" si="19"/>
        <v>0</v>
      </c>
      <c r="X45" s="63">
        <f t="shared" si="20"/>
        <v>0</v>
      </c>
      <c r="Y45" s="63">
        <f t="shared" si="21"/>
        <v>0</v>
      </c>
      <c r="Z45" s="63">
        <f t="shared" si="22"/>
        <v>0</v>
      </c>
      <c r="AA45" s="63">
        <f t="shared" si="23"/>
        <v>0</v>
      </c>
      <c r="AB45" s="63">
        <f t="shared" si="24"/>
        <v>0</v>
      </c>
      <c r="AC45" s="63">
        <f t="shared" si="25"/>
        <v>0</v>
      </c>
      <c r="AD45" s="63">
        <f t="shared" si="26"/>
        <v>0</v>
      </c>
      <c r="AE45" s="63">
        <f t="shared" si="27"/>
        <v>0</v>
      </c>
      <c r="AF45" s="63">
        <f t="shared" si="28"/>
        <v>0</v>
      </c>
      <c r="AG45" s="63">
        <f t="shared" si="29"/>
        <v>0</v>
      </c>
      <c r="AH45" s="63">
        <f>'e okul Bilg Yapıştır'!G40</f>
        <v>0</v>
      </c>
      <c r="AI45" s="63">
        <f>'e okul Bilg Yapıştır'!H40</f>
        <v>0</v>
      </c>
      <c r="AJ45" s="63">
        <f>'e okul Bilg Yapıştır'!I40</f>
        <v>0</v>
      </c>
    </row>
    <row r="46" spans="1:36">
      <c r="A46" s="66">
        <v>40</v>
      </c>
      <c r="B46" s="65">
        <f>'e okul Bilg Yapıştır'!A41</f>
        <v>40</v>
      </c>
      <c r="C46" s="64">
        <f>'e okul Bilg Yapıştır'!B41</f>
        <v>0</v>
      </c>
      <c r="D46" s="63">
        <f t="shared" si="0"/>
        <v>0</v>
      </c>
      <c r="E46" s="63">
        <f t="shared" si="1"/>
        <v>0</v>
      </c>
      <c r="F46" s="63">
        <f t="shared" si="2"/>
        <v>0</v>
      </c>
      <c r="G46" s="63">
        <f t="shared" si="3"/>
        <v>0</v>
      </c>
      <c r="H46" s="63">
        <f t="shared" si="4"/>
        <v>0</v>
      </c>
      <c r="I46" s="63">
        <f t="shared" si="5"/>
        <v>0</v>
      </c>
      <c r="J46" s="63">
        <f t="shared" si="6"/>
        <v>0</v>
      </c>
      <c r="K46" s="63">
        <f t="shared" si="7"/>
        <v>0</v>
      </c>
      <c r="L46" s="63">
        <f t="shared" si="8"/>
        <v>0</v>
      </c>
      <c r="M46" s="63">
        <f t="shared" si="9"/>
        <v>0</v>
      </c>
      <c r="N46" s="63">
        <f t="shared" si="10"/>
        <v>0</v>
      </c>
      <c r="O46" s="63">
        <f t="shared" si="11"/>
        <v>0</v>
      </c>
      <c r="P46" s="63">
        <f t="shared" si="12"/>
        <v>0</v>
      </c>
      <c r="Q46" s="63">
        <f t="shared" si="13"/>
        <v>0</v>
      </c>
      <c r="R46" s="63">
        <f t="shared" si="14"/>
        <v>0</v>
      </c>
      <c r="S46" s="63">
        <f t="shared" si="15"/>
        <v>0</v>
      </c>
      <c r="T46" s="63">
        <f t="shared" si="16"/>
        <v>0</v>
      </c>
      <c r="U46" s="63">
        <f t="shared" si="17"/>
        <v>0</v>
      </c>
      <c r="V46" s="63">
        <f t="shared" si="18"/>
        <v>0</v>
      </c>
      <c r="W46" s="63">
        <f t="shared" si="19"/>
        <v>0</v>
      </c>
      <c r="X46" s="63">
        <f t="shared" si="20"/>
        <v>0</v>
      </c>
      <c r="Y46" s="63">
        <f t="shared" si="21"/>
        <v>0</v>
      </c>
      <c r="Z46" s="63">
        <f t="shared" si="22"/>
        <v>0</v>
      </c>
      <c r="AA46" s="63">
        <f t="shared" si="23"/>
        <v>0</v>
      </c>
      <c r="AB46" s="63">
        <f t="shared" si="24"/>
        <v>0</v>
      </c>
      <c r="AC46" s="63">
        <f t="shared" si="25"/>
        <v>0</v>
      </c>
      <c r="AD46" s="63">
        <f t="shared" si="26"/>
        <v>0</v>
      </c>
      <c r="AE46" s="63">
        <f t="shared" si="27"/>
        <v>0</v>
      </c>
      <c r="AF46" s="63">
        <f t="shared" si="28"/>
        <v>0</v>
      </c>
      <c r="AG46" s="63">
        <f t="shared" si="29"/>
        <v>0</v>
      </c>
      <c r="AH46" s="63">
        <f>'e okul Bilg Yapıştır'!G41</f>
        <v>0</v>
      </c>
      <c r="AI46" s="63">
        <f>'e okul Bilg Yapıştır'!H41</f>
        <v>0</v>
      </c>
      <c r="AJ46" s="63">
        <f>'e okul Bilg Yapıştır'!I41</f>
        <v>0</v>
      </c>
    </row>
    <row r="47" spans="1:36" hidden="1">
      <c r="A47" s="66">
        <v>41</v>
      </c>
      <c r="B47" s="65">
        <f>'e okul Bilg Yapıştır'!A42</f>
        <v>41</v>
      </c>
      <c r="C47" s="64">
        <f>'e okul Bilg Yapıştır'!B42</f>
        <v>0</v>
      </c>
      <c r="D47" s="63">
        <f t="shared" si="0"/>
        <v>0</v>
      </c>
      <c r="E47" s="63">
        <f t="shared" si="1"/>
        <v>0</v>
      </c>
      <c r="F47" s="63">
        <f t="shared" si="2"/>
        <v>0</v>
      </c>
      <c r="G47" s="63">
        <f t="shared" si="3"/>
        <v>0</v>
      </c>
      <c r="H47" s="63">
        <f t="shared" si="4"/>
        <v>0</v>
      </c>
      <c r="I47" s="63">
        <f t="shared" si="5"/>
        <v>0</v>
      </c>
      <c r="J47" s="63">
        <f t="shared" si="6"/>
        <v>0</v>
      </c>
      <c r="K47" s="63">
        <f t="shared" si="7"/>
        <v>0</v>
      </c>
      <c r="L47" s="63">
        <f t="shared" si="8"/>
        <v>0</v>
      </c>
      <c r="M47" s="63">
        <f t="shared" si="9"/>
        <v>0</v>
      </c>
      <c r="N47" s="63">
        <f t="shared" si="10"/>
        <v>0</v>
      </c>
      <c r="O47" s="63">
        <f t="shared" si="11"/>
        <v>0</v>
      </c>
      <c r="P47" s="63">
        <f t="shared" si="12"/>
        <v>0</v>
      </c>
      <c r="Q47" s="63">
        <f t="shared" si="13"/>
        <v>0</v>
      </c>
      <c r="R47" s="63">
        <f t="shared" si="14"/>
        <v>0</v>
      </c>
      <c r="S47" s="63">
        <f t="shared" si="15"/>
        <v>0</v>
      </c>
      <c r="T47" s="63">
        <f t="shared" si="16"/>
        <v>0</v>
      </c>
      <c r="U47" s="63">
        <f t="shared" si="17"/>
        <v>0</v>
      </c>
      <c r="V47" s="63">
        <f t="shared" si="18"/>
        <v>0</v>
      </c>
      <c r="W47" s="63">
        <f t="shared" si="19"/>
        <v>0</v>
      </c>
      <c r="X47" s="63">
        <f t="shared" si="20"/>
        <v>0</v>
      </c>
      <c r="Y47" s="63">
        <f t="shared" si="21"/>
        <v>0</v>
      </c>
      <c r="Z47" s="63">
        <f t="shared" si="22"/>
        <v>0</v>
      </c>
      <c r="AA47" s="63">
        <f t="shared" si="23"/>
        <v>0</v>
      </c>
      <c r="AB47" s="63">
        <f t="shared" si="24"/>
        <v>0</v>
      </c>
      <c r="AC47" s="63">
        <f t="shared" si="25"/>
        <v>0</v>
      </c>
      <c r="AD47" s="63">
        <f t="shared" si="26"/>
        <v>0</v>
      </c>
      <c r="AE47" s="63">
        <f t="shared" si="27"/>
        <v>0</v>
      </c>
      <c r="AF47" s="63">
        <f t="shared" si="28"/>
        <v>0</v>
      </c>
      <c r="AG47" s="63">
        <f t="shared" si="29"/>
        <v>0</v>
      </c>
      <c r="AH47" s="63">
        <f>'e okul Bilg Yapıştır'!G42</f>
        <v>0</v>
      </c>
      <c r="AI47" s="63">
        <f>'e okul Bilg Yapıştır'!H42</f>
        <v>0</v>
      </c>
      <c r="AJ47" s="63">
        <f>'e okul Bilg Yapıştır'!I42</f>
        <v>0</v>
      </c>
    </row>
    <row r="48" spans="1:36" hidden="1">
      <c r="A48" s="66">
        <v>42</v>
      </c>
      <c r="B48" s="65">
        <f>'e okul Bilg Yapıştır'!A43</f>
        <v>42</v>
      </c>
      <c r="C48" s="64">
        <f>'e okul Bilg Yapıştır'!B43</f>
        <v>0</v>
      </c>
      <c r="D48" s="63">
        <f t="shared" si="0"/>
        <v>0</v>
      </c>
      <c r="E48" s="63">
        <f t="shared" si="1"/>
        <v>0</v>
      </c>
      <c r="F48" s="63">
        <f t="shared" si="2"/>
        <v>0</v>
      </c>
      <c r="G48" s="63">
        <f t="shared" si="3"/>
        <v>0</v>
      </c>
      <c r="H48" s="63">
        <f t="shared" si="4"/>
        <v>0</v>
      </c>
      <c r="I48" s="63">
        <f t="shared" si="5"/>
        <v>0</v>
      </c>
      <c r="J48" s="63">
        <f t="shared" si="6"/>
        <v>0</v>
      </c>
      <c r="K48" s="63">
        <f t="shared" si="7"/>
        <v>0</v>
      </c>
      <c r="L48" s="63">
        <f t="shared" si="8"/>
        <v>0</v>
      </c>
      <c r="M48" s="63">
        <f t="shared" si="9"/>
        <v>0</v>
      </c>
      <c r="N48" s="63">
        <f t="shared" si="10"/>
        <v>0</v>
      </c>
      <c r="O48" s="63">
        <f t="shared" si="11"/>
        <v>0</v>
      </c>
      <c r="P48" s="63">
        <f t="shared" si="12"/>
        <v>0</v>
      </c>
      <c r="Q48" s="63">
        <f t="shared" si="13"/>
        <v>0</v>
      </c>
      <c r="R48" s="63">
        <f t="shared" si="14"/>
        <v>0</v>
      </c>
      <c r="S48" s="63">
        <f t="shared" si="15"/>
        <v>0</v>
      </c>
      <c r="T48" s="63">
        <f t="shared" si="16"/>
        <v>0</v>
      </c>
      <c r="U48" s="63">
        <f t="shared" si="17"/>
        <v>0</v>
      </c>
      <c r="V48" s="63">
        <f t="shared" si="18"/>
        <v>0</v>
      </c>
      <c r="W48" s="63">
        <f t="shared" si="19"/>
        <v>0</v>
      </c>
      <c r="X48" s="63">
        <f t="shared" si="20"/>
        <v>0</v>
      </c>
      <c r="Y48" s="63">
        <f t="shared" si="21"/>
        <v>0</v>
      </c>
      <c r="Z48" s="63">
        <f t="shared" si="22"/>
        <v>0</v>
      </c>
      <c r="AA48" s="63">
        <f t="shared" si="23"/>
        <v>0</v>
      </c>
      <c r="AB48" s="63">
        <f t="shared" si="24"/>
        <v>0</v>
      </c>
      <c r="AC48" s="63">
        <f t="shared" si="25"/>
        <v>0</v>
      </c>
      <c r="AD48" s="63">
        <f t="shared" si="26"/>
        <v>0</v>
      </c>
      <c r="AE48" s="63">
        <f t="shared" si="27"/>
        <v>0</v>
      </c>
      <c r="AF48" s="63">
        <f t="shared" si="28"/>
        <v>0</v>
      </c>
      <c r="AG48" s="63">
        <f t="shared" si="29"/>
        <v>0</v>
      </c>
      <c r="AH48" s="63">
        <f>'e okul Bilg Yapıştır'!G43</f>
        <v>0</v>
      </c>
      <c r="AI48" s="63">
        <f>'e okul Bilg Yapıştır'!H43</f>
        <v>0</v>
      </c>
      <c r="AJ48" s="63">
        <f>'e okul Bilg Yapıştır'!I43</f>
        <v>0</v>
      </c>
    </row>
    <row r="49" spans="1:48" hidden="1">
      <c r="A49" s="66">
        <v>43</v>
      </c>
      <c r="B49" s="65">
        <f>'e okul Bilg Yapıştır'!A44</f>
        <v>43</v>
      </c>
      <c r="C49" s="64">
        <f>'e okul Bilg Yapıştır'!B44</f>
        <v>0</v>
      </c>
      <c r="D49" s="63">
        <f t="shared" si="0"/>
        <v>0</v>
      </c>
      <c r="E49" s="63">
        <f t="shared" si="1"/>
        <v>0</v>
      </c>
      <c r="F49" s="63">
        <f t="shared" si="2"/>
        <v>0</v>
      </c>
      <c r="G49" s="63">
        <f t="shared" si="3"/>
        <v>0</v>
      </c>
      <c r="H49" s="63">
        <f t="shared" si="4"/>
        <v>0</v>
      </c>
      <c r="I49" s="63">
        <f t="shared" si="5"/>
        <v>0</v>
      </c>
      <c r="J49" s="63">
        <f t="shared" si="6"/>
        <v>0</v>
      </c>
      <c r="K49" s="63">
        <f t="shared" si="7"/>
        <v>0</v>
      </c>
      <c r="L49" s="63">
        <f t="shared" si="8"/>
        <v>0</v>
      </c>
      <c r="M49" s="63">
        <f t="shared" si="9"/>
        <v>0</v>
      </c>
      <c r="N49" s="63">
        <f t="shared" si="10"/>
        <v>0</v>
      </c>
      <c r="O49" s="63">
        <f t="shared" si="11"/>
        <v>0</v>
      </c>
      <c r="P49" s="63">
        <f t="shared" si="12"/>
        <v>0</v>
      </c>
      <c r="Q49" s="63">
        <f t="shared" si="13"/>
        <v>0</v>
      </c>
      <c r="R49" s="63">
        <f t="shared" si="14"/>
        <v>0</v>
      </c>
      <c r="S49" s="63">
        <f t="shared" si="15"/>
        <v>0</v>
      </c>
      <c r="T49" s="63">
        <f t="shared" si="16"/>
        <v>0</v>
      </c>
      <c r="U49" s="63">
        <f t="shared" si="17"/>
        <v>0</v>
      </c>
      <c r="V49" s="63">
        <f t="shared" si="18"/>
        <v>0</v>
      </c>
      <c r="W49" s="63">
        <f t="shared" si="19"/>
        <v>0</v>
      </c>
      <c r="X49" s="63">
        <f t="shared" si="20"/>
        <v>0</v>
      </c>
      <c r="Y49" s="63">
        <f t="shared" si="21"/>
        <v>0</v>
      </c>
      <c r="Z49" s="63">
        <f t="shared" si="22"/>
        <v>0</v>
      </c>
      <c r="AA49" s="63">
        <f t="shared" si="23"/>
        <v>0</v>
      </c>
      <c r="AB49" s="63">
        <f t="shared" si="24"/>
        <v>0</v>
      </c>
      <c r="AC49" s="63">
        <f t="shared" si="25"/>
        <v>0</v>
      </c>
      <c r="AD49" s="63">
        <f t="shared" si="26"/>
        <v>0</v>
      </c>
      <c r="AE49" s="63">
        <f t="shared" si="27"/>
        <v>0</v>
      </c>
      <c r="AF49" s="63">
        <f t="shared" si="28"/>
        <v>0</v>
      </c>
      <c r="AG49" s="63">
        <f t="shared" si="29"/>
        <v>0</v>
      </c>
      <c r="AH49" s="63">
        <f>'e okul Bilg Yapıştır'!G44</f>
        <v>0</v>
      </c>
      <c r="AI49" s="63">
        <f>'e okul Bilg Yapıştır'!H44</f>
        <v>0</v>
      </c>
      <c r="AJ49" s="63">
        <f>'e okul Bilg Yapıştır'!I44</f>
        <v>0</v>
      </c>
    </row>
    <row r="50" spans="1:48" hidden="1">
      <c r="A50" s="66">
        <v>44</v>
      </c>
      <c r="B50" s="65">
        <f>'e okul Bilg Yapıştır'!A45</f>
        <v>44</v>
      </c>
      <c r="C50" s="64">
        <f>'e okul Bilg Yapıştır'!B45</f>
        <v>0</v>
      </c>
      <c r="D50" s="63">
        <f t="shared" si="0"/>
        <v>0</v>
      </c>
      <c r="E50" s="63">
        <f t="shared" si="1"/>
        <v>0</v>
      </c>
      <c r="F50" s="63">
        <f t="shared" si="2"/>
        <v>0</v>
      </c>
      <c r="G50" s="63">
        <f t="shared" si="3"/>
        <v>0</v>
      </c>
      <c r="H50" s="63">
        <f t="shared" si="4"/>
        <v>0</v>
      </c>
      <c r="I50" s="63">
        <f t="shared" si="5"/>
        <v>0</v>
      </c>
      <c r="J50" s="63">
        <f t="shared" si="6"/>
        <v>0</v>
      </c>
      <c r="K50" s="63">
        <f t="shared" si="7"/>
        <v>0</v>
      </c>
      <c r="L50" s="63">
        <f t="shared" si="8"/>
        <v>0</v>
      </c>
      <c r="M50" s="63">
        <f t="shared" si="9"/>
        <v>0</v>
      </c>
      <c r="N50" s="63">
        <f t="shared" si="10"/>
        <v>0</v>
      </c>
      <c r="O50" s="63">
        <f t="shared" si="11"/>
        <v>0</v>
      </c>
      <c r="P50" s="63">
        <f t="shared" si="12"/>
        <v>0</v>
      </c>
      <c r="Q50" s="63">
        <f t="shared" si="13"/>
        <v>0</v>
      </c>
      <c r="R50" s="63">
        <f t="shared" si="14"/>
        <v>0</v>
      </c>
      <c r="S50" s="63">
        <f t="shared" si="15"/>
        <v>0</v>
      </c>
      <c r="T50" s="63">
        <f t="shared" si="16"/>
        <v>0</v>
      </c>
      <c r="U50" s="63">
        <f t="shared" si="17"/>
        <v>0</v>
      </c>
      <c r="V50" s="63">
        <f t="shared" si="18"/>
        <v>0</v>
      </c>
      <c r="W50" s="63">
        <f t="shared" si="19"/>
        <v>0</v>
      </c>
      <c r="X50" s="63">
        <f t="shared" si="20"/>
        <v>0</v>
      </c>
      <c r="Y50" s="63">
        <f t="shared" si="21"/>
        <v>0</v>
      </c>
      <c r="Z50" s="63">
        <f t="shared" si="22"/>
        <v>0</v>
      </c>
      <c r="AA50" s="63">
        <f t="shared" si="23"/>
        <v>0</v>
      </c>
      <c r="AB50" s="63">
        <f t="shared" si="24"/>
        <v>0</v>
      </c>
      <c r="AC50" s="63">
        <f t="shared" si="25"/>
        <v>0</v>
      </c>
      <c r="AD50" s="63">
        <f t="shared" si="26"/>
        <v>0</v>
      </c>
      <c r="AE50" s="63">
        <f t="shared" si="27"/>
        <v>0</v>
      </c>
      <c r="AF50" s="63">
        <f t="shared" si="28"/>
        <v>0</v>
      </c>
      <c r="AG50" s="63">
        <f t="shared" si="29"/>
        <v>0</v>
      </c>
      <c r="AH50" s="63">
        <f>'e okul Bilg Yapıştır'!G45</f>
        <v>0</v>
      </c>
      <c r="AI50" s="63">
        <f>'e okul Bilg Yapıştır'!H45</f>
        <v>0</v>
      </c>
      <c r="AJ50" s="63">
        <f>'e okul Bilg Yapıştır'!I45</f>
        <v>0</v>
      </c>
    </row>
    <row r="51" spans="1:48" hidden="1">
      <c r="A51" s="66">
        <v>45</v>
      </c>
      <c r="B51" s="65">
        <f>'e okul Bilg Yapıştır'!A46</f>
        <v>45</v>
      </c>
      <c r="C51" s="64" t="str">
        <f>'e okul Bilg Yapıştır'!B46</f>
        <v>www.egitimhane.com</v>
      </c>
      <c r="D51" s="63">
        <f t="shared" si="0"/>
        <v>0</v>
      </c>
      <c r="E51" s="63">
        <f t="shared" si="1"/>
        <v>0</v>
      </c>
      <c r="F51" s="63">
        <f t="shared" si="2"/>
        <v>0</v>
      </c>
      <c r="G51" s="63">
        <f t="shared" si="3"/>
        <v>0</v>
      </c>
      <c r="H51" s="63">
        <f t="shared" si="4"/>
        <v>0</v>
      </c>
      <c r="I51" s="63">
        <f t="shared" si="5"/>
        <v>0</v>
      </c>
      <c r="J51" s="63">
        <f t="shared" si="6"/>
        <v>0</v>
      </c>
      <c r="K51" s="63">
        <f t="shared" si="7"/>
        <v>0</v>
      </c>
      <c r="L51" s="63">
        <f t="shared" si="8"/>
        <v>0</v>
      </c>
      <c r="M51" s="63">
        <f t="shared" si="9"/>
        <v>0</v>
      </c>
      <c r="N51" s="63">
        <f t="shared" si="10"/>
        <v>0</v>
      </c>
      <c r="O51" s="63">
        <f t="shared" si="11"/>
        <v>0</v>
      </c>
      <c r="P51" s="63">
        <f t="shared" si="12"/>
        <v>0</v>
      </c>
      <c r="Q51" s="63">
        <f t="shared" si="13"/>
        <v>0</v>
      </c>
      <c r="R51" s="63">
        <f t="shared" si="14"/>
        <v>0</v>
      </c>
      <c r="S51" s="63">
        <f t="shared" si="15"/>
        <v>0</v>
      </c>
      <c r="T51" s="63">
        <f t="shared" si="16"/>
        <v>0</v>
      </c>
      <c r="U51" s="63">
        <f t="shared" si="17"/>
        <v>0</v>
      </c>
      <c r="V51" s="63">
        <f t="shared" si="18"/>
        <v>0</v>
      </c>
      <c r="W51" s="63">
        <f t="shared" si="19"/>
        <v>0</v>
      </c>
      <c r="X51" s="63">
        <f t="shared" si="20"/>
        <v>0</v>
      </c>
      <c r="Y51" s="63">
        <f t="shared" si="21"/>
        <v>0</v>
      </c>
      <c r="Z51" s="63">
        <f t="shared" si="22"/>
        <v>0</v>
      </c>
      <c r="AA51" s="63">
        <f t="shared" si="23"/>
        <v>0</v>
      </c>
      <c r="AB51" s="63">
        <f t="shared" si="24"/>
        <v>0</v>
      </c>
      <c r="AC51" s="63">
        <f t="shared" si="25"/>
        <v>0</v>
      </c>
      <c r="AD51" s="63">
        <f t="shared" si="26"/>
        <v>0</v>
      </c>
      <c r="AE51" s="63">
        <f t="shared" si="27"/>
        <v>0</v>
      </c>
      <c r="AF51" s="63">
        <f t="shared" si="28"/>
        <v>0</v>
      </c>
      <c r="AG51" s="63">
        <f t="shared" si="29"/>
        <v>0</v>
      </c>
      <c r="AH51" s="63">
        <f>'e okul Bilg Yapıştır'!G46</f>
        <v>0</v>
      </c>
      <c r="AI51" s="63">
        <f>'e okul Bilg Yapıştır'!H46</f>
        <v>0</v>
      </c>
      <c r="AJ51" s="63">
        <f>'e okul Bilg Yapıştır'!I46</f>
        <v>0</v>
      </c>
    </row>
    <row r="52" spans="1:48" hidden="1">
      <c r="A52" s="66">
        <v>46</v>
      </c>
      <c r="B52" s="65">
        <f>'e okul Bilg Yapıştır'!A47</f>
        <v>46</v>
      </c>
      <c r="C52" s="64">
        <f>'e okul Bilg Yapıştır'!B47</f>
        <v>0</v>
      </c>
      <c r="D52" s="63">
        <f t="shared" si="0"/>
        <v>0</v>
      </c>
      <c r="E52" s="63">
        <f t="shared" si="1"/>
        <v>0</v>
      </c>
      <c r="F52" s="63">
        <f t="shared" si="2"/>
        <v>0</v>
      </c>
      <c r="G52" s="63">
        <f t="shared" si="3"/>
        <v>0</v>
      </c>
      <c r="H52" s="63">
        <f t="shared" si="4"/>
        <v>0</v>
      </c>
      <c r="I52" s="63">
        <f t="shared" si="5"/>
        <v>0</v>
      </c>
      <c r="J52" s="63">
        <f t="shared" si="6"/>
        <v>0</v>
      </c>
      <c r="K52" s="63">
        <f t="shared" si="7"/>
        <v>0</v>
      </c>
      <c r="L52" s="63">
        <f t="shared" si="8"/>
        <v>0</v>
      </c>
      <c r="M52" s="63">
        <f t="shared" si="9"/>
        <v>0</v>
      </c>
      <c r="N52" s="63">
        <f t="shared" si="10"/>
        <v>0</v>
      </c>
      <c r="O52" s="63">
        <f t="shared" si="11"/>
        <v>0</v>
      </c>
      <c r="P52" s="63">
        <f t="shared" si="12"/>
        <v>0</v>
      </c>
      <c r="Q52" s="63">
        <f t="shared" si="13"/>
        <v>0</v>
      </c>
      <c r="R52" s="63">
        <f t="shared" si="14"/>
        <v>0</v>
      </c>
      <c r="S52" s="63">
        <f t="shared" si="15"/>
        <v>0</v>
      </c>
      <c r="T52" s="63">
        <f t="shared" si="16"/>
        <v>0</v>
      </c>
      <c r="U52" s="63">
        <f t="shared" si="17"/>
        <v>0</v>
      </c>
      <c r="V52" s="63">
        <f t="shared" si="18"/>
        <v>0</v>
      </c>
      <c r="W52" s="63">
        <f t="shared" si="19"/>
        <v>0</v>
      </c>
      <c r="X52" s="63">
        <f t="shared" si="20"/>
        <v>0</v>
      </c>
      <c r="Y52" s="63">
        <f t="shared" si="21"/>
        <v>0</v>
      </c>
      <c r="Z52" s="63">
        <f t="shared" si="22"/>
        <v>0</v>
      </c>
      <c r="AA52" s="63">
        <f t="shared" si="23"/>
        <v>0</v>
      </c>
      <c r="AB52" s="63">
        <f t="shared" si="24"/>
        <v>0</v>
      </c>
      <c r="AC52" s="63">
        <f t="shared" si="25"/>
        <v>0</v>
      </c>
      <c r="AD52" s="63">
        <f t="shared" si="26"/>
        <v>0</v>
      </c>
      <c r="AE52" s="63">
        <f t="shared" si="27"/>
        <v>0</v>
      </c>
      <c r="AF52" s="63">
        <f t="shared" si="28"/>
        <v>0</v>
      </c>
      <c r="AG52" s="63">
        <f t="shared" si="29"/>
        <v>0</v>
      </c>
      <c r="AH52" s="63">
        <f>'e okul Bilg Yapıştır'!G47</f>
        <v>0</v>
      </c>
      <c r="AI52" s="63">
        <f>'e okul Bilg Yapıştır'!H47</f>
        <v>0</v>
      </c>
      <c r="AJ52" s="63">
        <f>'e okul Bilg Yapıştır'!I47</f>
        <v>0</v>
      </c>
    </row>
    <row r="53" spans="1:48" hidden="1">
      <c r="A53" s="66">
        <v>47</v>
      </c>
      <c r="B53" s="65">
        <f>'e okul Bilg Yapıştır'!A48</f>
        <v>47</v>
      </c>
      <c r="C53" s="64">
        <f>'e okul Bilg Yapıştır'!B48</f>
        <v>0</v>
      </c>
      <c r="D53" s="63">
        <f t="shared" si="0"/>
        <v>0</v>
      </c>
      <c r="E53" s="63">
        <f t="shared" si="1"/>
        <v>0</v>
      </c>
      <c r="F53" s="63">
        <f t="shared" si="2"/>
        <v>0</v>
      </c>
      <c r="G53" s="63">
        <f t="shared" si="3"/>
        <v>0</v>
      </c>
      <c r="H53" s="63">
        <f t="shared" si="4"/>
        <v>0</v>
      </c>
      <c r="I53" s="63">
        <f t="shared" si="5"/>
        <v>0</v>
      </c>
      <c r="J53" s="63">
        <f t="shared" si="6"/>
        <v>0</v>
      </c>
      <c r="K53" s="63">
        <f t="shared" si="7"/>
        <v>0</v>
      </c>
      <c r="L53" s="63">
        <f t="shared" si="8"/>
        <v>0</v>
      </c>
      <c r="M53" s="63">
        <f t="shared" si="9"/>
        <v>0</v>
      </c>
      <c r="N53" s="63">
        <f t="shared" si="10"/>
        <v>0</v>
      </c>
      <c r="O53" s="63">
        <f t="shared" si="11"/>
        <v>0</v>
      </c>
      <c r="P53" s="63">
        <f t="shared" si="12"/>
        <v>0</v>
      </c>
      <c r="Q53" s="63">
        <f t="shared" si="13"/>
        <v>0</v>
      </c>
      <c r="R53" s="63">
        <f t="shared" si="14"/>
        <v>0</v>
      </c>
      <c r="S53" s="63">
        <f t="shared" si="15"/>
        <v>0</v>
      </c>
      <c r="T53" s="63">
        <f t="shared" si="16"/>
        <v>0</v>
      </c>
      <c r="U53" s="63">
        <f t="shared" si="17"/>
        <v>0</v>
      </c>
      <c r="V53" s="63">
        <f t="shared" si="18"/>
        <v>0</v>
      </c>
      <c r="W53" s="63">
        <f t="shared" si="19"/>
        <v>0</v>
      </c>
      <c r="X53" s="63">
        <f t="shared" si="20"/>
        <v>0</v>
      </c>
      <c r="Y53" s="63">
        <f t="shared" si="21"/>
        <v>0</v>
      </c>
      <c r="Z53" s="63">
        <f t="shared" si="22"/>
        <v>0</v>
      </c>
      <c r="AA53" s="63">
        <f t="shared" si="23"/>
        <v>0</v>
      </c>
      <c r="AB53" s="63">
        <f t="shared" si="24"/>
        <v>0</v>
      </c>
      <c r="AC53" s="63">
        <f t="shared" si="25"/>
        <v>0</v>
      </c>
      <c r="AD53" s="63">
        <f t="shared" si="26"/>
        <v>0</v>
      </c>
      <c r="AE53" s="63">
        <f t="shared" si="27"/>
        <v>0</v>
      </c>
      <c r="AF53" s="63">
        <f t="shared" si="28"/>
        <v>0</v>
      </c>
      <c r="AG53" s="63">
        <f t="shared" si="29"/>
        <v>0</v>
      </c>
      <c r="AH53" s="63">
        <f>'e okul Bilg Yapıştır'!G48</f>
        <v>0</v>
      </c>
      <c r="AI53" s="63">
        <f>'e okul Bilg Yapıştır'!H48</f>
        <v>0</v>
      </c>
      <c r="AJ53" s="63">
        <f>'e okul Bilg Yapıştır'!I48</f>
        <v>0</v>
      </c>
    </row>
    <row r="54" spans="1:48" hidden="1">
      <c r="A54" s="66">
        <v>48</v>
      </c>
      <c r="B54" s="65">
        <f>'e okul Bilg Yapıştır'!A49</f>
        <v>48</v>
      </c>
      <c r="C54" s="64">
        <f>'e okul Bilg Yapıştır'!B49</f>
        <v>0</v>
      </c>
      <c r="D54" s="63">
        <f t="shared" si="0"/>
        <v>0</v>
      </c>
      <c r="E54" s="63">
        <f t="shared" si="1"/>
        <v>0</v>
      </c>
      <c r="F54" s="63">
        <f t="shared" si="2"/>
        <v>0</v>
      </c>
      <c r="G54" s="63">
        <f t="shared" si="3"/>
        <v>0</v>
      </c>
      <c r="H54" s="63">
        <f t="shared" si="4"/>
        <v>0</v>
      </c>
      <c r="I54" s="63">
        <f t="shared" si="5"/>
        <v>0</v>
      </c>
      <c r="J54" s="63">
        <f t="shared" si="6"/>
        <v>0</v>
      </c>
      <c r="K54" s="63">
        <f t="shared" si="7"/>
        <v>0</v>
      </c>
      <c r="L54" s="63">
        <f t="shared" si="8"/>
        <v>0</v>
      </c>
      <c r="M54" s="63">
        <f t="shared" si="9"/>
        <v>0</v>
      </c>
      <c r="N54" s="63">
        <f t="shared" si="10"/>
        <v>0</v>
      </c>
      <c r="O54" s="63">
        <f t="shared" si="11"/>
        <v>0</v>
      </c>
      <c r="P54" s="63">
        <f t="shared" si="12"/>
        <v>0</v>
      </c>
      <c r="Q54" s="63">
        <f t="shared" si="13"/>
        <v>0</v>
      </c>
      <c r="R54" s="63">
        <f t="shared" si="14"/>
        <v>0</v>
      </c>
      <c r="S54" s="63">
        <f t="shared" si="15"/>
        <v>0</v>
      </c>
      <c r="T54" s="63">
        <f t="shared" si="16"/>
        <v>0</v>
      </c>
      <c r="U54" s="63">
        <f t="shared" si="17"/>
        <v>0</v>
      </c>
      <c r="V54" s="63">
        <f t="shared" si="18"/>
        <v>0</v>
      </c>
      <c r="W54" s="63">
        <f t="shared" si="19"/>
        <v>0</v>
      </c>
      <c r="X54" s="63">
        <f t="shared" si="20"/>
        <v>0</v>
      </c>
      <c r="Y54" s="63">
        <f t="shared" si="21"/>
        <v>0</v>
      </c>
      <c r="Z54" s="63">
        <f t="shared" si="22"/>
        <v>0</v>
      </c>
      <c r="AA54" s="63">
        <f t="shared" si="23"/>
        <v>0</v>
      </c>
      <c r="AB54" s="63">
        <f t="shared" si="24"/>
        <v>0</v>
      </c>
      <c r="AC54" s="63">
        <f t="shared" si="25"/>
        <v>0</v>
      </c>
      <c r="AD54" s="63">
        <f t="shared" si="26"/>
        <v>0</v>
      </c>
      <c r="AE54" s="63">
        <f t="shared" si="27"/>
        <v>0</v>
      </c>
      <c r="AF54" s="63">
        <f t="shared" si="28"/>
        <v>0</v>
      </c>
      <c r="AG54" s="63">
        <f t="shared" si="29"/>
        <v>0</v>
      </c>
      <c r="AH54" s="63">
        <f>'e okul Bilg Yapıştır'!G49</f>
        <v>0</v>
      </c>
      <c r="AI54" s="63">
        <f>'e okul Bilg Yapıştır'!H49</f>
        <v>0</v>
      </c>
      <c r="AJ54" s="63">
        <f>'e okul Bilg Yapıştır'!I49</f>
        <v>0</v>
      </c>
    </row>
    <row r="55" spans="1:48" hidden="1">
      <c r="A55" s="66">
        <v>49</v>
      </c>
      <c r="B55" s="65">
        <f>'e okul Bilg Yapıştır'!A50</f>
        <v>49</v>
      </c>
      <c r="C55" s="64">
        <f>'e okul Bilg Yapıştır'!B50</f>
        <v>0</v>
      </c>
      <c r="D55" s="63">
        <f t="shared" si="0"/>
        <v>0</v>
      </c>
      <c r="E55" s="63">
        <f t="shared" si="1"/>
        <v>0</v>
      </c>
      <c r="F55" s="63">
        <f t="shared" si="2"/>
        <v>0</v>
      </c>
      <c r="G55" s="63">
        <f t="shared" si="3"/>
        <v>0</v>
      </c>
      <c r="H55" s="63">
        <f t="shared" si="4"/>
        <v>0</v>
      </c>
      <c r="I55" s="63">
        <f t="shared" si="5"/>
        <v>0</v>
      </c>
      <c r="J55" s="63">
        <f t="shared" si="6"/>
        <v>0</v>
      </c>
      <c r="K55" s="63">
        <f t="shared" si="7"/>
        <v>0</v>
      </c>
      <c r="L55" s="63">
        <f t="shared" si="8"/>
        <v>0</v>
      </c>
      <c r="M55" s="63">
        <f t="shared" si="9"/>
        <v>0</v>
      </c>
      <c r="N55" s="63">
        <f t="shared" si="10"/>
        <v>0</v>
      </c>
      <c r="O55" s="63">
        <f t="shared" si="11"/>
        <v>0</v>
      </c>
      <c r="P55" s="63">
        <f t="shared" si="12"/>
        <v>0</v>
      </c>
      <c r="Q55" s="63">
        <f t="shared" si="13"/>
        <v>0</v>
      </c>
      <c r="R55" s="63">
        <f t="shared" si="14"/>
        <v>0</v>
      </c>
      <c r="S55" s="63">
        <f t="shared" si="15"/>
        <v>0</v>
      </c>
      <c r="T55" s="63">
        <f t="shared" si="16"/>
        <v>0</v>
      </c>
      <c r="U55" s="63">
        <f t="shared" si="17"/>
        <v>0</v>
      </c>
      <c r="V55" s="63">
        <f t="shared" si="18"/>
        <v>0</v>
      </c>
      <c r="W55" s="63">
        <f t="shared" si="19"/>
        <v>0</v>
      </c>
      <c r="X55" s="63">
        <f t="shared" si="20"/>
        <v>0</v>
      </c>
      <c r="Y55" s="63">
        <f t="shared" si="21"/>
        <v>0</v>
      </c>
      <c r="Z55" s="63">
        <f t="shared" si="22"/>
        <v>0</v>
      </c>
      <c r="AA55" s="63">
        <f t="shared" si="23"/>
        <v>0</v>
      </c>
      <c r="AB55" s="63">
        <f t="shared" si="24"/>
        <v>0</v>
      </c>
      <c r="AC55" s="63">
        <f t="shared" si="25"/>
        <v>0</v>
      </c>
      <c r="AD55" s="63">
        <f t="shared" si="26"/>
        <v>0</v>
      </c>
      <c r="AE55" s="63">
        <f t="shared" si="27"/>
        <v>0</v>
      </c>
      <c r="AF55" s="63">
        <f t="shared" si="28"/>
        <v>0</v>
      </c>
      <c r="AG55" s="63">
        <f t="shared" si="29"/>
        <v>0</v>
      </c>
      <c r="AH55" s="63">
        <f>'e okul Bilg Yapıştır'!G50</f>
        <v>0</v>
      </c>
      <c r="AI55" s="63">
        <f>'e okul Bilg Yapıştır'!H50</f>
        <v>0</v>
      </c>
      <c r="AJ55" s="63">
        <f>'e okul Bilg Yapıştır'!I50</f>
        <v>0</v>
      </c>
    </row>
    <row r="56" spans="1:48" hidden="1">
      <c r="A56" s="66">
        <v>50</v>
      </c>
      <c r="B56" s="65">
        <f>'e okul Bilg Yapıştır'!A51</f>
        <v>50</v>
      </c>
      <c r="C56" s="64">
        <f>'e okul Bilg Yapıştır'!B51</f>
        <v>0</v>
      </c>
      <c r="D56" s="63">
        <f t="shared" si="0"/>
        <v>0</v>
      </c>
      <c r="E56" s="63">
        <f t="shared" si="1"/>
        <v>0</v>
      </c>
      <c r="F56" s="63">
        <f t="shared" si="2"/>
        <v>0</v>
      </c>
      <c r="G56" s="63">
        <f t="shared" si="3"/>
        <v>0</v>
      </c>
      <c r="H56" s="63">
        <f t="shared" si="4"/>
        <v>0</v>
      </c>
      <c r="I56" s="63">
        <f t="shared" si="5"/>
        <v>0</v>
      </c>
      <c r="J56" s="63">
        <f t="shared" si="6"/>
        <v>0</v>
      </c>
      <c r="K56" s="63">
        <f t="shared" si="7"/>
        <v>0</v>
      </c>
      <c r="L56" s="63">
        <f t="shared" si="8"/>
        <v>0</v>
      </c>
      <c r="M56" s="63">
        <f t="shared" si="9"/>
        <v>0</v>
      </c>
      <c r="N56" s="63">
        <f t="shared" si="10"/>
        <v>0</v>
      </c>
      <c r="O56" s="63">
        <f t="shared" si="11"/>
        <v>0</v>
      </c>
      <c r="P56" s="63">
        <f t="shared" si="12"/>
        <v>0</v>
      </c>
      <c r="Q56" s="63">
        <f t="shared" si="13"/>
        <v>0</v>
      </c>
      <c r="R56" s="63">
        <f t="shared" si="14"/>
        <v>0</v>
      </c>
      <c r="S56" s="63">
        <f t="shared" si="15"/>
        <v>0</v>
      </c>
      <c r="T56" s="63">
        <f t="shared" si="16"/>
        <v>0</v>
      </c>
      <c r="U56" s="63">
        <f t="shared" si="17"/>
        <v>0</v>
      </c>
      <c r="V56" s="63">
        <f t="shared" si="18"/>
        <v>0</v>
      </c>
      <c r="W56" s="63">
        <f t="shared" si="19"/>
        <v>0</v>
      </c>
      <c r="X56" s="63">
        <f t="shared" si="20"/>
        <v>0</v>
      </c>
      <c r="Y56" s="63">
        <f t="shared" si="21"/>
        <v>0</v>
      </c>
      <c r="Z56" s="63">
        <f t="shared" si="22"/>
        <v>0</v>
      </c>
      <c r="AA56" s="63">
        <f t="shared" si="23"/>
        <v>0</v>
      </c>
      <c r="AB56" s="63">
        <f t="shared" si="24"/>
        <v>0</v>
      </c>
      <c r="AC56" s="63">
        <f t="shared" si="25"/>
        <v>0</v>
      </c>
      <c r="AD56" s="63">
        <f t="shared" si="26"/>
        <v>0</v>
      </c>
      <c r="AE56" s="63">
        <f t="shared" si="27"/>
        <v>0</v>
      </c>
      <c r="AF56" s="63">
        <f t="shared" si="28"/>
        <v>0</v>
      </c>
      <c r="AG56" s="63">
        <f t="shared" si="29"/>
        <v>0</v>
      </c>
      <c r="AH56" s="63">
        <f>'e okul Bilg Yapıştır'!G51</f>
        <v>0</v>
      </c>
      <c r="AI56" s="63">
        <f>'e okul Bilg Yapıştır'!H51</f>
        <v>0</v>
      </c>
      <c r="AJ56" s="63">
        <f>'e okul Bilg Yapıştır'!I51</f>
        <v>0</v>
      </c>
    </row>
    <row r="57" spans="1:48" hidden="1">
      <c r="A57" s="66">
        <v>51</v>
      </c>
      <c r="B57" s="65">
        <f>'e okul Bilg Yapıştır'!A52</f>
        <v>51</v>
      </c>
      <c r="C57" s="64">
        <f>'e okul Bilg Yapıştır'!B52</f>
        <v>0</v>
      </c>
      <c r="D57" s="63">
        <f t="shared" si="0"/>
        <v>0</v>
      </c>
      <c r="E57" s="63">
        <f t="shared" si="1"/>
        <v>0</v>
      </c>
      <c r="F57" s="63">
        <f t="shared" si="2"/>
        <v>0</v>
      </c>
      <c r="G57" s="63">
        <f t="shared" si="3"/>
        <v>0</v>
      </c>
      <c r="H57" s="63">
        <f t="shared" si="4"/>
        <v>0</v>
      </c>
      <c r="I57" s="63">
        <f t="shared" si="5"/>
        <v>0</v>
      </c>
      <c r="J57" s="63">
        <f t="shared" si="6"/>
        <v>0</v>
      </c>
      <c r="K57" s="63">
        <f t="shared" si="7"/>
        <v>0</v>
      </c>
      <c r="L57" s="63">
        <f t="shared" si="8"/>
        <v>0</v>
      </c>
      <c r="M57" s="63">
        <f t="shared" si="9"/>
        <v>0</v>
      </c>
      <c r="N57" s="63">
        <f t="shared" si="10"/>
        <v>0</v>
      </c>
      <c r="O57" s="63">
        <f t="shared" si="11"/>
        <v>0</v>
      </c>
      <c r="P57" s="63">
        <f t="shared" si="12"/>
        <v>0</v>
      </c>
      <c r="Q57" s="63">
        <f t="shared" si="13"/>
        <v>0</v>
      </c>
      <c r="R57" s="63">
        <f t="shared" si="14"/>
        <v>0</v>
      </c>
      <c r="S57" s="63">
        <f t="shared" si="15"/>
        <v>0</v>
      </c>
      <c r="T57" s="63">
        <f t="shared" si="16"/>
        <v>0</v>
      </c>
      <c r="U57" s="63">
        <f t="shared" si="17"/>
        <v>0</v>
      </c>
      <c r="V57" s="63">
        <f t="shared" si="18"/>
        <v>0</v>
      </c>
      <c r="W57" s="63">
        <f t="shared" si="19"/>
        <v>0</v>
      </c>
      <c r="X57" s="63">
        <f t="shared" si="20"/>
        <v>0</v>
      </c>
      <c r="Y57" s="63">
        <f t="shared" si="21"/>
        <v>0</v>
      </c>
      <c r="Z57" s="63">
        <f t="shared" si="22"/>
        <v>0</v>
      </c>
      <c r="AA57" s="63">
        <f t="shared" si="23"/>
        <v>0</v>
      </c>
      <c r="AB57" s="63">
        <f t="shared" si="24"/>
        <v>0</v>
      </c>
      <c r="AC57" s="63">
        <f t="shared" si="25"/>
        <v>0</v>
      </c>
      <c r="AD57" s="63">
        <f t="shared" si="26"/>
        <v>0</v>
      </c>
      <c r="AE57" s="63">
        <f t="shared" si="27"/>
        <v>0</v>
      </c>
      <c r="AF57" s="63">
        <f t="shared" si="28"/>
        <v>0</v>
      </c>
      <c r="AG57" s="63">
        <f t="shared" si="29"/>
        <v>0</v>
      </c>
      <c r="AH57" s="63">
        <f>'e okul Bilg Yapıştır'!G52</f>
        <v>0</v>
      </c>
      <c r="AI57" s="63">
        <f>'e okul Bilg Yapıştır'!H52</f>
        <v>0</v>
      </c>
      <c r="AJ57" s="63">
        <f>'e okul Bilg Yapıştır'!I52</f>
        <v>0</v>
      </c>
    </row>
    <row r="58" spans="1:48" ht="17.25" customHeight="1">
      <c r="A58" s="59"/>
      <c r="B58" s="59"/>
      <c r="C58" s="59"/>
      <c r="D58" s="59"/>
      <c r="E58" s="59"/>
      <c r="F58" s="59"/>
      <c r="G58" s="59"/>
      <c r="H58" s="59"/>
      <c r="I58" s="59"/>
      <c r="J58" s="59"/>
      <c r="K58" s="59"/>
      <c r="L58" s="59"/>
      <c r="M58" s="59"/>
      <c r="N58" s="59"/>
      <c r="O58" s="59"/>
      <c r="P58" s="59"/>
      <c r="Q58" s="59"/>
      <c r="R58" s="59"/>
      <c r="S58" s="59"/>
      <c r="T58" s="59"/>
      <c r="U58" s="59"/>
      <c r="V58" s="59"/>
      <c r="W58" s="59"/>
      <c r="X58" s="59"/>
      <c r="Y58" s="60"/>
      <c r="Z58" s="60"/>
      <c r="AA58" s="60"/>
      <c r="AB58" s="60"/>
      <c r="AC58" s="60"/>
      <c r="AD58" s="60"/>
      <c r="AE58" s="60"/>
      <c r="AF58" s="60"/>
      <c r="AG58" s="60"/>
      <c r="AH58" s="57"/>
      <c r="AI58" s="56"/>
      <c r="AJ58" s="52"/>
      <c r="AK58" s="52"/>
      <c r="AL58" s="52"/>
      <c r="AM58" s="52"/>
      <c r="AN58" s="52"/>
      <c r="AO58" s="52"/>
      <c r="AP58" s="52"/>
      <c r="AQ58" s="52"/>
      <c r="AR58" s="52"/>
      <c r="AS58" s="52"/>
      <c r="AT58" s="52"/>
      <c r="AU58" s="52"/>
      <c r="AV58" s="52"/>
    </row>
    <row r="59" spans="1:48">
      <c r="A59" s="59"/>
      <c r="B59" s="61"/>
      <c r="Y59" s="55"/>
      <c r="Z59" s="55"/>
      <c r="AA59" s="55"/>
      <c r="AB59" s="52"/>
      <c r="AC59" s="52"/>
      <c r="AD59" s="52"/>
      <c r="AE59" s="60" t="str">
        <f>'e okul Bilg Yapıştır'!S7</f>
        <v>Mustafa ERGÜL</v>
      </c>
      <c r="AF59" s="60"/>
      <c r="AG59" s="60"/>
      <c r="AH59" s="57"/>
      <c r="AI59" s="56"/>
      <c r="AJ59" s="52"/>
      <c r="AK59" s="52"/>
      <c r="AL59" s="52"/>
      <c r="AM59" s="52"/>
      <c r="AN59" s="52"/>
      <c r="AO59" s="52"/>
      <c r="AP59" s="52"/>
      <c r="AQ59" s="52"/>
      <c r="AR59" s="52"/>
      <c r="AS59" s="52"/>
      <c r="AT59" s="52"/>
      <c r="AU59" s="52"/>
      <c r="AV59" s="52"/>
    </row>
    <row r="60" spans="1:48">
      <c r="A60" s="59"/>
      <c r="B60" s="59"/>
      <c r="C60" s="59"/>
      <c r="D60" s="59"/>
      <c r="E60" s="59"/>
      <c r="F60" s="59"/>
      <c r="G60" s="59"/>
      <c r="H60" s="59"/>
      <c r="I60" s="59"/>
      <c r="J60" s="59"/>
      <c r="K60" s="59"/>
      <c r="L60" s="59"/>
      <c r="M60" s="59"/>
      <c r="N60" s="59"/>
      <c r="O60" s="59"/>
      <c r="P60" s="59"/>
      <c r="Q60" s="59"/>
      <c r="R60" s="59"/>
      <c r="S60" s="59"/>
      <c r="T60" s="59"/>
      <c r="U60" s="59"/>
      <c r="V60" s="59"/>
      <c r="W60" s="59"/>
      <c r="X60" s="59"/>
      <c r="Y60" s="55"/>
      <c r="Z60" s="55"/>
      <c r="AA60" s="55"/>
      <c r="AB60" s="52"/>
      <c r="AC60" s="52"/>
      <c r="AD60" s="52"/>
      <c r="AE60" s="58" t="str">
        <f>'e okul Bilg Yapıştır'!S8</f>
        <v>Beden Eğitimi Öğretmeni</v>
      </c>
      <c r="AF60" s="58"/>
      <c r="AG60" s="58"/>
      <c r="AH60" s="57"/>
      <c r="AI60" s="56"/>
      <c r="AJ60" s="52"/>
      <c r="AK60" s="52"/>
      <c r="AL60" s="52"/>
      <c r="AM60" s="52"/>
      <c r="AN60" s="52"/>
      <c r="AO60" s="52"/>
      <c r="AP60" s="52"/>
      <c r="AQ60" s="52"/>
      <c r="AR60" s="52"/>
      <c r="AS60" s="52"/>
      <c r="AT60" s="52"/>
      <c r="AU60" s="52"/>
      <c r="AV60" s="52"/>
    </row>
    <row r="61" spans="1:48">
      <c r="A61" s="6"/>
      <c r="B61" s="6"/>
      <c r="Y61" s="55"/>
      <c r="Z61" s="55"/>
      <c r="AA61" s="55"/>
      <c r="AB61" s="55"/>
      <c r="AC61" s="55"/>
      <c r="AD61" s="55"/>
      <c r="AE61" s="55"/>
      <c r="AF61" s="55"/>
      <c r="AG61" s="55"/>
      <c r="AH61" s="54"/>
      <c r="AI61" s="53"/>
      <c r="AJ61" s="52"/>
      <c r="AK61" s="52"/>
      <c r="AL61" s="52"/>
      <c r="AM61" s="52"/>
      <c r="AN61" s="52"/>
      <c r="AO61" s="52"/>
      <c r="AP61" s="52"/>
      <c r="AQ61" s="52"/>
      <c r="AR61" s="52"/>
      <c r="AS61" s="52"/>
      <c r="AT61" s="52"/>
      <c r="AU61" s="52"/>
      <c r="AV61" s="52"/>
    </row>
  </sheetData>
  <mergeCells count="17">
    <mergeCell ref="A4:AJ4"/>
    <mergeCell ref="D5:F5"/>
    <mergeCell ref="G5:I5"/>
    <mergeCell ref="J5:L5"/>
    <mergeCell ref="M5:O5"/>
    <mergeCell ref="P5:R5"/>
    <mergeCell ref="S5:U5"/>
    <mergeCell ref="V5:X5"/>
    <mergeCell ref="Y5:AA5"/>
    <mergeCell ref="AB5:AD5"/>
    <mergeCell ref="AE5:AG5"/>
    <mergeCell ref="AH5:AJ5"/>
    <mergeCell ref="A1:AH1"/>
    <mergeCell ref="A2:AH2"/>
    <mergeCell ref="A3:I3"/>
    <mergeCell ref="J3:O3"/>
    <mergeCell ref="P3:AJ3"/>
  </mergeCells>
  <pageMargins left="0.48" right="0.23622047244094491" top="0.35433070866141736" bottom="0.11811023622047245" header="7.874015748031496E-2" footer="7.874015748031496E-2"/>
  <pageSetup paperSize="9" scale="58" orientation="landscape" r:id="rId1"/>
  <colBreaks count="1" manualBreakCount="1">
    <brk id="36" max="59" man="1"/>
  </colBreaks>
  <drawing r:id="rId2"/>
</worksheet>
</file>

<file path=xl/worksheets/sheet7.xml><?xml version="1.0" encoding="utf-8"?>
<worksheet xmlns="http://schemas.openxmlformats.org/spreadsheetml/2006/main" xmlns:r="http://schemas.openxmlformats.org/officeDocument/2006/relationships">
  <sheetPr>
    <tabColor indexed="13"/>
  </sheetPr>
  <dimension ref="A1:AA61"/>
  <sheetViews>
    <sheetView showZeros="0" view="pageBreakPreview" topLeftCell="A19" zoomScale="60" zoomScaleNormal="55" workbookViewId="0">
      <selection activeCell="N53" sqref="N53"/>
    </sheetView>
  </sheetViews>
  <sheetFormatPr defaultColWidth="9.1796875" defaultRowHeight="14.5"/>
  <cols>
    <col min="1" max="1" width="3.54296875" style="76" customWidth="1"/>
    <col min="2" max="2" width="5.1796875" style="51" customWidth="1"/>
    <col min="3" max="3" width="23.1796875" style="76" customWidth="1"/>
    <col min="4" max="4" width="5.453125" style="78" customWidth="1"/>
    <col min="5" max="5" width="8" style="78" customWidth="1"/>
    <col min="6" max="6" width="8.453125" style="78" customWidth="1"/>
    <col min="7" max="7" width="6.7265625" style="78" customWidth="1"/>
    <col min="8" max="8" width="5.1796875" style="78" customWidth="1"/>
    <col min="9" max="9" width="5.54296875" style="78" customWidth="1"/>
    <col min="10" max="10" width="5.7265625" style="78" customWidth="1"/>
    <col min="11" max="11" width="5.453125" style="78" customWidth="1"/>
    <col min="12" max="12" width="4.54296875" style="78" customWidth="1"/>
    <col min="13" max="13" width="8" style="78" customWidth="1"/>
    <col min="14" max="14" width="12.453125" style="77" customWidth="1"/>
    <col min="15" max="15" width="1" style="76" customWidth="1"/>
    <col min="16" max="16" width="3" style="75" customWidth="1"/>
    <col min="17" max="17" width="5.453125" style="75" hidden="1" customWidth="1"/>
    <col min="18" max="18" width="4.54296875" style="75" hidden="1" customWidth="1"/>
    <col min="19" max="27" width="9.1796875" style="75" hidden="1" customWidth="1"/>
    <col min="28" max="16384" width="9.1796875" style="75"/>
  </cols>
  <sheetData>
    <row r="1" spans="1:15" ht="18.5">
      <c r="A1" s="202" t="str">
        <f>'e okul Bilg Yapıştır'!S10</f>
        <v xml:space="preserve">İ S T İ K L A L   O R T A O K U L U  
</v>
      </c>
      <c r="B1" s="202"/>
      <c r="C1" s="202"/>
      <c r="D1" s="202"/>
      <c r="E1" s="202"/>
      <c r="F1" s="202"/>
      <c r="G1" s="202"/>
      <c r="H1" s="202"/>
      <c r="I1" s="202"/>
      <c r="J1" s="202"/>
      <c r="K1" s="202"/>
      <c r="L1" s="202"/>
      <c r="M1" s="202"/>
      <c r="N1" s="202"/>
    </row>
    <row r="2" spans="1:15" ht="18.5">
      <c r="A2" s="202" t="str">
        <f>'e okul Bilg Yapıştır'!S25</f>
        <v xml:space="preserve">2 0 2 0 - 2 0 2 1   E Ğ İ T İ M   Ö Ğ R E T İ M   Y I L I </v>
      </c>
      <c r="B2" s="202"/>
      <c r="C2" s="202"/>
      <c r="D2" s="202"/>
      <c r="E2" s="202"/>
      <c r="F2" s="202"/>
      <c r="G2" s="202"/>
      <c r="H2" s="202"/>
      <c r="I2" s="202"/>
      <c r="J2" s="202"/>
      <c r="K2" s="202"/>
      <c r="L2" s="202"/>
      <c r="M2" s="202"/>
      <c r="N2" s="202"/>
    </row>
    <row r="3" spans="1:15" ht="37.5" customHeight="1">
      <c r="A3" s="204" t="str">
        <f>'e okul Bilg Yapıştır'!S21</f>
        <v>B E D E N   E Ğ İ T İ M İ   D E R S İ</v>
      </c>
      <c r="B3" s="204"/>
      <c r="C3" s="204"/>
      <c r="D3" s="204"/>
      <c r="E3" s="204"/>
      <c r="F3" s="204"/>
      <c r="G3" s="203" t="s">
        <v>58</v>
      </c>
      <c r="H3" s="203"/>
      <c r="I3" s="203"/>
      <c r="J3" s="203"/>
      <c r="K3" s="203"/>
      <c r="L3" s="203"/>
      <c r="M3" s="203"/>
      <c r="N3" s="203"/>
      <c r="O3" s="51"/>
    </row>
    <row r="4" spans="1:15">
      <c r="A4" s="201" t="str">
        <f>'e okul Bilg Yapıştır'!S18</f>
        <v>6  B    S I N I F I</v>
      </c>
      <c r="B4" s="201"/>
      <c r="C4" s="201"/>
      <c r="D4" s="201"/>
      <c r="E4" s="201"/>
      <c r="F4" s="201"/>
      <c r="G4" s="201"/>
      <c r="H4" s="201"/>
      <c r="I4" s="201"/>
      <c r="J4" s="201"/>
      <c r="K4" s="201"/>
      <c r="L4" s="201"/>
      <c r="M4" s="201"/>
      <c r="N4" s="201"/>
      <c r="O4" s="51"/>
    </row>
    <row r="5" spans="1:15" ht="171.75" customHeight="1">
      <c r="A5" s="69" t="s">
        <v>53</v>
      </c>
      <c r="B5" s="69" t="s">
        <v>52</v>
      </c>
      <c r="C5" s="68" t="s">
        <v>51</v>
      </c>
      <c r="D5" s="92" t="str">
        <f>'ÖLÇEK KRİTERLERİ'!H3</f>
        <v>Projenin amacını belirleme, Projeye uygun plan yapma,  İhtiyaçları belirleme</v>
      </c>
      <c r="E5" s="92" t="str">
        <f>'ÖLÇEK KRİTERLERİ'!H4</f>
        <v>Grup içinde görev dağılımı yapma, Farklı kaynaklardan bilgi toplama,  Projeyi plana göre gerçekleştirme</v>
      </c>
      <c r="F5" s="92" t="str">
        <f>'ÖLÇEK KRİTERLERİ'!H5</f>
        <v>Ekip çalışmasını gerçekleştirme, Proje çalışmasının istekli olarak gerçekleştirilmesi</v>
      </c>
      <c r="G5" s="92" t="str">
        <f>'ÖLÇEK KRİTERLERİ'!H6</f>
        <v>Türkçeyi doğru ve düzgün  yazma, Bilgilerin doğruluğu</v>
      </c>
      <c r="H5" s="92" t="str">
        <f>'ÖLÇEK KRİTERLERİ'!H7</f>
        <v>Toplanan bilgilerin analiz edilmesi, Elde edilen bilgilerden çıkarımda bulunma, Toplanan bilgilerin düzenlenmesi</v>
      </c>
      <c r="I5" s="92" t="str">
        <f>'ÖLÇEK KRİTERLERİ'!H8</f>
        <v>Kritik düşünme becerisini gösterme, Üretici yeteneğini kullanma,</v>
      </c>
      <c r="J5" s="92" t="str">
        <f>'ÖLÇEK KRİTERLERİ'!H9</f>
        <v>Türkçeyi doğru ve düzgün  konuşma, Sorulara cevap verebilme</v>
      </c>
      <c r="K5" s="92" t="str">
        <f>'ÖLÇEK KRİTERLERİ'!H10</f>
        <v>Konuyu dinleyicilerin ilgisini çekecek şekilde sunma, Sunuyu hedefe yönelik materyalle destekleme</v>
      </c>
      <c r="L5" s="92" t="str">
        <f>'ÖLÇEK KRİTERLERİ'!H11</f>
        <v>Sunuyu verilen sürede yapma, Sorulara cevap verme</v>
      </c>
      <c r="M5" s="92" t="str">
        <f>'ÖLÇEK KRİTERLERİ'!H12</f>
        <v xml:space="preserve">Sunum sırasındaki özgüvene sahip olma, </v>
      </c>
      <c r="N5" s="69" t="s">
        <v>54</v>
      </c>
      <c r="O5" s="51"/>
    </row>
    <row r="6" spans="1:15">
      <c r="A6" s="91">
        <v>1</v>
      </c>
      <c r="B6" s="65">
        <f>'e okul Bilg Yapıştır'!A2</f>
        <v>1</v>
      </c>
      <c r="C6" s="90" t="str">
        <f>'e okul Bilg Yapıştır'!B2</f>
        <v>Mustafa ERGÜL</v>
      </c>
      <c r="D6" s="89">
        <f t="shared" ref="D6:D56" si="0">($N6-MOD($N6,10))/10+IF(MOD($N6,10)&gt;0,1,0)</f>
        <v>0</v>
      </c>
      <c r="E6" s="89">
        <f t="shared" ref="E6:E56" si="1">($N6-MOD($N6,10))/10+IF(MOD($N6,10)&gt;1,1,0)</f>
        <v>0</v>
      </c>
      <c r="F6" s="89">
        <f t="shared" ref="F6:F56" si="2">($N6-MOD($N6,10))/10+IF(MOD($N6,10)&gt;2,1,0)</f>
        <v>0</v>
      </c>
      <c r="G6" s="89">
        <f t="shared" ref="G6:G56" si="3">($N6-MOD($N6,10))/10+IF(MOD($N6,10)&gt;3,1,0)</f>
        <v>0</v>
      </c>
      <c r="H6" s="89">
        <f t="shared" ref="H6:H56" si="4">($N6-MOD($N6,10))/10+IF(MOD($N6,10)&gt;4,1,0)</f>
        <v>0</v>
      </c>
      <c r="I6" s="89">
        <f t="shared" ref="I6:I56" si="5">($N6-MOD($N6,10))/10+IF(MOD($N6,10)&gt;5,1,0)</f>
        <v>0</v>
      </c>
      <c r="J6" s="89">
        <f t="shared" ref="J6:J56" si="6">($N6-MOD($N6,10))/10+IF(MOD($N6,10)&gt;6,1,0)</f>
        <v>0</v>
      </c>
      <c r="K6" s="89">
        <f t="shared" ref="K6:K56" si="7">($N6-MOD($N6,10))/10+IF(MOD($N6,10)&gt;7,1,0)</f>
        <v>0</v>
      </c>
      <c r="L6" s="89">
        <f t="shared" ref="L6:L56" si="8">($N6-MOD($N6,10))/10+IF(MOD($N6,10)&gt;8,1,0)</f>
        <v>0</v>
      </c>
      <c r="M6" s="89">
        <f t="shared" ref="M6:M56" si="9">($N6-MOD($N6,10))/10+IF(MOD($N6,10)&gt;9,1,0)</f>
        <v>0</v>
      </c>
      <c r="N6" s="88">
        <f>'e okul Bilg Yapıştır'!E2</f>
        <v>0</v>
      </c>
      <c r="O6" s="51"/>
    </row>
    <row r="7" spans="1:15">
      <c r="A7" s="91">
        <v>2</v>
      </c>
      <c r="B7" s="65">
        <f>'e okul Bilg Yapıştır'!A3</f>
        <v>2</v>
      </c>
      <c r="C7" s="90" t="str">
        <f>'e okul Bilg Yapıştır'!B3</f>
        <v>Mustafa ERGÜL</v>
      </c>
      <c r="D7" s="89">
        <f t="shared" si="0"/>
        <v>0</v>
      </c>
      <c r="E7" s="89">
        <f t="shared" si="1"/>
        <v>0</v>
      </c>
      <c r="F7" s="89">
        <f t="shared" si="2"/>
        <v>0</v>
      </c>
      <c r="G7" s="89">
        <f t="shared" si="3"/>
        <v>0</v>
      </c>
      <c r="H7" s="89">
        <f t="shared" si="4"/>
        <v>0</v>
      </c>
      <c r="I7" s="89">
        <f t="shared" si="5"/>
        <v>0</v>
      </c>
      <c r="J7" s="89">
        <f t="shared" si="6"/>
        <v>0</v>
      </c>
      <c r="K7" s="89">
        <f t="shared" si="7"/>
        <v>0</v>
      </c>
      <c r="L7" s="89">
        <f t="shared" si="8"/>
        <v>0</v>
      </c>
      <c r="M7" s="89">
        <f t="shared" si="9"/>
        <v>0</v>
      </c>
      <c r="N7" s="88">
        <f>'e okul Bilg Yapıştır'!E3</f>
        <v>0</v>
      </c>
      <c r="O7" s="51"/>
    </row>
    <row r="8" spans="1:15">
      <c r="A8" s="91">
        <v>3</v>
      </c>
      <c r="B8" s="65">
        <f>'e okul Bilg Yapıştır'!A4</f>
        <v>3</v>
      </c>
      <c r="C8" s="90" t="str">
        <f>'e okul Bilg Yapıştır'!B4</f>
        <v>Mustafa ERGÜL</v>
      </c>
      <c r="D8" s="89">
        <f t="shared" si="0"/>
        <v>0</v>
      </c>
      <c r="E8" s="89">
        <f t="shared" si="1"/>
        <v>0</v>
      </c>
      <c r="F8" s="89">
        <f t="shared" si="2"/>
        <v>0</v>
      </c>
      <c r="G8" s="89">
        <f t="shared" si="3"/>
        <v>0</v>
      </c>
      <c r="H8" s="89">
        <f t="shared" si="4"/>
        <v>0</v>
      </c>
      <c r="I8" s="89">
        <f t="shared" si="5"/>
        <v>0</v>
      </c>
      <c r="J8" s="89">
        <f t="shared" si="6"/>
        <v>0</v>
      </c>
      <c r="K8" s="89">
        <f t="shared" si="7"/>
        <v>0</v>
      </c>
      <c r="L8" s="89">
        <f t="shared" si="8"/>
        <v>0</v>
      </c>
      <c r="M8" s="89">
        <f t="shared" si="9"/>
        <v>0</v>
      </c>
      <c r="N8" s="88">
        <f>'e okul Bilg Yapıştır'!E4</f>
        <v>0</v>
      </c>
      <c r="O8" s="51"/>
    </row>
    <row r="9" spans="1:15">
      <c r="A9" s="91">
        <v>4</v>
      </c>
      <c r="B9" s="65">
        <f>'e okul Bilg Yapıştır'!A5</f>
        <v>4</v>
      </c>
      <c r="C9" s="90" t="str">
        <f>'e okul Bilg Yapıştır'!B5</f>
        <v>Mustafa ERGÜL</v>
      </c>
      <c r="D9" s="89">
        <f t="shared" si="0"/>
        <v>0</v>
      </c>
      <c r="E9" s="89">
        <f t="shared" si="1"/>
        <v>0</v>
      </c>
      <c r="F9" s="89">
        <f t="shared" si="2"/>
        <v>0</v>
      </c>
      <c r="G9" s="89">
        <f t="shared" si="3"/>
        <v>0</v>
      </c>
      <c r="H9" s="89">
        <f t="shared" si="4"/>
        <v>0</v>
      </c>
      <c r="I9" s="89">
        <f t="shared" si="5"/>
        <v>0</v>
      </c>
      <c r="J9" s="89">
        <f t="shared" si="6"/>
        <v>0</v>
      </c>
      <c r="K9" s="89">
        <f t="shared" si="7"/>
        <v>0</v>
      </c>
      <c r="L9" s="89">
        <f t="shared" si="8"/>
        <v>0</v>
      </c>
      <c r="M9" s="89">
        <f t="shared" si="9"/>
        <v>0</v>
      </c>
      <c r="N9" s="88">
        <f>'e okul Bilg Yapıştır'!E5</f>
        <v>0</v>
      </c>
      <c r="O9" s="51"/>
    </row>
    <row r="10" spans="1:15">
      <c r="A10" s="91">
        <v>5</v>
      </c>
      <c r="B10" s="65">
        <f>'e okul Bilg Yapıştır'!A6</f>
        <v>5</v>
      </c>
      <c r="C10" s="90" t="str">
        <f>'e okul Bilg Yapıştır'!B6</f>
        <v>Mustafa ERGÜL</v>
      </c>
      <c r="D10" s="89">
        <f t="shared" si="0"/>
        <v>0</v>
      </c>
      <c r="E10" s="89">
        <f t="shared" si="1"/>
        <v>0</v>
      </c>
      <c r="F10" s="89">
        <f t="shared" si="2"/>
        <v>0</v>
      </c>
      <c r="G10" s="89">
        <f t="shared" si="3"/>
        <v>0</v>
      </c>
      <c r="H10" s="89">
        <f t="shared" si="4"/>
        <v>0</v>
      </c>
      <c r="I10" s="89">
        <f t="shared" si="5"/>
        <v>0</v>
      </c>
      <c r="J10" s="89">
        <f t="shared" si="6"/>
        <v>0</v>
      </c>
      <c r="K10" s="89">
        <f t="shared" si="7"/>
        <v>0</v>
      </c>
      <c r="L10" s="89">
        <f t="shared" si="8"/>
        <v>0</v>
      </c>
      <c r="M10" s="89">
        <f t="shared" si="9"/>
        <v>0</v>
      </c>
      <c r="N10" s="88">
        <f>'e okul Bilg Yapıştır'!E6</f>
        <v>0</v>
      </c>
      <c r="O10" s="51"/>
    </row>
    <row r="11" spans="1:15">
      <c r="A11" s="91">
        <v>6</v>
      </c>
      <c r="B11" s="65">
        <f>'e okul Bilg Yapıştır'!A7</f>
        <v>6</v>
      </c>
      <c r="C11" s="90" t="str">
        <f>'e okul Bilg Yapıştır'!B7</f>
        <v>Mustafa ERGÜL</v>
      </c>
      <c r="D11" s="89">
        <f t="shared" si="0"/>
        <v>0</v>
      </c>
      <c r="E11" s="89">
        <f t="shared" si="1"/>
        <v>0</v>
      </c>
      <c r="F11" s="89">
        <f t="shared" si="2"/>
        <v>0</v>
      </c>
      <c r="G11" s="89">
        <f t="shared" si="3"/>
        <v>0</v>
      </c>
      <c r="H11" s="89">
        <f t="shared" si="4"/>
        <v>0</v>
      </c>
      <c r="I11" s="89">
        <f t="shared" si="5"/>
        <v>0</v>
      </c>
      <c r="J11" s="89">
        <f t="shared" si="6"/>
        <v>0</v>
      </c>
      <c r="K11" s="89">
        <f t="shared" si="7"/>
        <v>0</v>
      </c>
      <c r="L11" s="89">
        <f t="shared" si="8"/>
        <v>0</v>
      </c>
      <c r="M11" s="89">
        <f t="shared" si="9"/>
        <v>0</v>
      </c>
      <c r="N11" s="88">
        <f>'e okul Bilg Yapıştır'!E7</f>
        <v>0</v>
      </c>
      <c r="O11" s="51"/>
    </row>
    <row r="12" spans="1:15">
      <c r="A12" s="91">
        <v>7</v>
      </c>
      <c r="B12" s="65">
        <f>'e okul Bilg Yapıştır'!A8</f>
        <v>7</v>
      </c>
      <c r="C12" s="90" t="str">
        <f>'e okul Bilg Yapıştır'!B8</f>
        <v>Mustafa ERGÜL</v>
      </c>
      <c r="D12" s="89">
        <f t="shared" si="0"/>
        <v>0</v>
      </c>
      <c r="E12" s="89">
        <f t="shared" si="1"/>
        <v>0</v>
      </c>
      <c r="F12" s="89">
        <f t="shared" si="2"/>
        <v>0</v>
      </c>
      <c r="G12" s="89">
        <f t="shared" si="3"/>
        <v>0</v>
      </c>
      <c r="H12" s="89">
        <f t="shared" si="4"/>
        <v>0</v>
      </c>
      <c r="I12" s="89">
        <f t="shared" si="5"/>
        <v>0</v>
      </c>
      <c r="J12" s="89">
        <f t="shared" si="6"/>
        <v>0</v>
      </c>
      <c r="K12" s="89">
        <f t="shared" si="7"/>
        <v>0</v>
      </c>
      <c r="L12" s="89">
        <f t="shared" si="8"/>
        <v>0</v>
      </c>
      <c r="M12" s="89">
        <f t="shared" si="9"/>
        <v>0</v>
      </c>
      <c r="N12" s="88">
        <f>'e okul Bilg Yapıştır'!E8</f>
        <v>0</v>
      </c>
      <c r="O12" s="51"/>
    </row>
    <row r="13" spans="1:15">
      <c r="A13" s="91">
        <v>8</v>
      </c>
      <c r="B13" s="65">
        <f>'e okul Bilg Yapıştır'!A9</f>
        <v>8</v>
      </c>
      <c r="C13" s="90" t="str">
        <f>'e okul Bilg Yapıştır'!B9</f>
        <v>Mustafa ERGÜL</v>
      </c>
      <c r="D13" s="89">
        <f t="shared" si="0"/>
        <v>0</v>
      </c>
      <c r="E13" s="89">
        <f t="shared" si="1"/>
        <v>0</v>
      </c>
      <c r="F13" s="89">
        <f t="shared" si="2"/>
        <v>0</v>
      </c>
      <c r="G13" s="89">
        <f t="shared" si="3"/>
        <v>0</v>
      </c>
      <c r="H13" s="89">
        <f t="shared" si="4"/>
        <v>0</v>
      </c>
      <c r="I13" s="89">
        <f t="shared" si="5"/>
        <v>0</v>
      </c>
      <c r="J13" s="89">
        <f t="shared" si="6"/>
        <v>0</v>
      </c>
      <c r="K13" s="89">
        <f t="shared" si="7"/>
        <v>0</v>
      </c>
      <c r="L13" s="89">
        <f t="shared" si="8"/>
        <v>0</v>
      </c>
      <c r="M13" s="89">
        <f t="shared" si="9"/>
        <v>0</v>
      </c>
      <c r="N13" s="88">
        <f>'e okul Bilg Yapıştır'!E9</f>
        <v>0</v>
      </c>
      <c r="O13" s="51"/>
    </row>
    <row r="14" spans="1:15">
      <c r="A14" s="91">
        <v>9</v>
      </c>
      <c r="B14" s="65">
        <f>'e okul Bilg Yapıştır'!A10</f>
        <v>9</v>
      </c>
      <c r="C14" s="90" t="str">
        <f>'e okul Bilg Yapıştır'!B10</f>
        <v>Mustafa ERGÜL</v>
      </c>
      <c r="D14" s="89">
        <f t="shared" si="0"/>
        <v>0</v>
      </c>
      <c r="E14" s="89">
        <f t="shared" si="1"/>
        <v>0</v>
      </c>
      <c r="F14" s="89">
        <f t="shared" si="2"/>
        <v>0</v>
      </c>
      <c r="G14" s="89">
        <f t="shared" si="3"/>
        <v>0</v>
      </c>
      <c r="H14" s="89">
        <f t="shared" si="4"/>
        <v>0</v>
      </c>
      <c r="I14" s="89">
        <f t="shared" si="5"/>
        <v>0</v>
      </c>
      <c r="J14" s="89">
        <f t="shared" si="6"/>
        <v>0</v>
      </c>
      <c r="K14" s="89">
        <f t="shared" si="7"/>
        <v>0</v>
      </c>
      <c r="L14" s="89">
        <f t="shared" si="8"/>
        <v>0</v>
      </c>
      <c r="M14" s="89">
        <f t="shared" si="9"/>
        <v>0</v>
      </c>
      <c r="N14" s="88">
        <f>'e okul Bilg Yapıştır'!E10</f>
        <v>0</v>
      </c>
      <c r="O14" s="51"/>
    </row>
    <row r="15" spans="1:15">
      <c r="A15" s="91">
        <v>10</v>
      </c>
      <c r="B15" s="65">
        <f>'e okul Bilg Yapıştır'!A11</f>
        <v>10</v>
      </c>
      <c r="C15" s="90" t="str">
        <f>'e okul Bilg Yapıştır'!B11</f>
        <v>Mustafa ERGÜL</v>
      </c>
      <c r="D15" s="89">
        <f t="shared" si="0"/>
        <v>0</v>
      </c>
      <c r="E15" s="89">
        <f t="shared" si="1"/>
        <v>0</v>
      </c>
      <c r="F15" s="89">
        <f t="shared" si="2"/>
        <v>0</v>
      </c>
      <c r="G15" s="89">
        <f t="shared" si="3"/>
        <v>0</v>
      </c>
      <c r="H15" s="89">
        <f t="shared" si="4"/>
        <v>0</v>
      </c>
      <c r="I15" s="89">
        <f t="shared" si="5"/>
        <v>0</v>
      </c>
      <c r="J15" s="89">
        <f t="shared" si="6"/>
        <v>0</v>
      </c>
      <c r="K15" s="89">
        <f t="shared" si="7"/>
        <v>0</v>
      </c>
      <c r="L15" s="89">
        <f t="shared" si="8"/>
        <v>0</v>
      </c>
      <c r="M15" s="89">
        <f t="shared" si="9"/>
        <v>0</v>
      </c>
      <c r="N15" s="88">
        <f>'e okul Bilg Yapıştır'!E11</f>
        <v>0</v>
      </c>
      <c r="O15" s="51"/>
    </row>
    <row r="16" spans="1:15">
      <c r="A16" s="91">
        <v>11</v>
      </c>
      <c r="B16" s="65">
        <f>'e okul Bilg Yapıştır'!A12</f>
        <v>11</v>
      </c>
      <c r="C16" s="90" t="str">
        <f>'e okul Bilg Yapıştır'!B12</f>
        <v>Mustafa ERGÜL</v>
      </c>
      <c r="D16" s="89">
        <f t="shared" si="0"/>
        <v>0</v>
      </c>
      <c r="E16" s="89">
        <f t="shared" si="1"/>
        <v>0</v>
      </c>
      <c r="F16" s="89">
        <f t="shared" si="2"/>
        <v>0</v>
      </c>
      <c r="G16" s="89">
        <f t="shared" si="3"/>
        <v>0</v>
      </c>
      <c r="H16" s="89">
        <f t="shared" si="4"/>
        <v>0</v>
      </c>
      <c r="I16" s="89">
        <f t="shared" si="5"/>
        <v>0</v>
      </c>
      <c r="J16" s="89">
        <f t="shared" si="6"/>
        <v>0</v>
      </c>
      <c r="K16" s="89">
        <f t="shared" si="7"/>
        <v>0</v>
      </c>
      <c r="L16" s="89">
        <f t="shared" si="8"/>
        <v>0</v>
      </c>
      <c r="M16" s="89">
        <f t="shared" si="9"/>
        <v>0</v>
      </c>
      <c r="N16" s="88">
        <f>'e okul Bilg Yapıştır'!E12</f>
        <v>0</v>
      </c>
      <c r="O16" s="51"/>
    </row>
    <row r="17" spans="1:15">
      <c r="A17" s="91">
        <v>12</v>
      </c>
      <c r="B17" s="65">
        <f>'e okul Bilg Yapıştır'!A13</f>
        <v>12</v>
      </c>
      <c r="C17" s="90" t="str">
        <f>'e okul Bilg Yapıştır'!B13</f>
        <v>Mustafa ERGÜL</v>
      </c>
      <c r="D17" s="89">
        <f t="shared" si="0"/>
        <v>0</v>
      </c>
      <c r="E17" s="89">
        <f t="shared" si="1"/>
        <v>0</v>
      </c>
      <c r="F17" s="89">
        <f t="shared" si="2"/>
        <v>0</v>
      </c>
      <c r="G17" s="89">
        <f t="shared" si="3"/>
        <v>0</v>
      </c>
      <c r="H17" s="89">
        <f t="shared" si="4"/>
        <v>0</v>
      </c>
      <c r="I17" s="89">
        <f t="shared" si="5"/>
        <v>0</v>
      </c>
      <c r="J17" s="89">
        <f t="shared" si="6"/>
        <v>0</v>
      </c>
      <c r="K17" s="89">
        <f t="shared" si="7"/>
        <v>0</v>
      </c>
      <c r="L17" s="89">
        <f t="shared" si="8"/>
        <v>0</v>
      </c>
      <c r="M17" s="89">
        <f t="shared" si="9"/>
        <v>0</v>
      </c>
      <c r="N17" s="88">
        <f>'e okul Bilg Yapıştır'!E13</f>
        <v>0</v>
      </c>
      <c r="O17" s="51"/>
    </row>
    <row r="18" spans="1:15">
      <c r="A18" s="91">
        <v>13</v>
      </c>
      <c r="B18" s="65">
        <f>'e okul Bilg Yapıştır'!A14</f>
        <v>13</v>
      </c>
      <c r="C18" s="90" t="str">
        <f>'e okul Bilg Yapıştır'!B14</f>
        <v>Mustafa ERGÜL</v>
      </c>
      <c r="D18" s="89">
        <f t="shared" si="0"/>
        <v>0</v>
      </c>
      <c r="E18" s="89">
        <f t="shared" si="1"/>
        <v>0</v>
      </c>
      <c r="F18" s="89">
        <f t="shared" si="2"/>
        <v>0</v>
      </c>
      <c r="G18" s="89">
        <f t="shared" si="3"/>
        <v>0</v>
      </c>
      <c r="H18" s="89">
        <f t="shared" si="4"/>
        <v>0</v>
      </c>
      <c r="I18" s="89">
        <f t="shared" si="5"/>
        <v>0</v>
      </c>
      <c r="J18" s="89">
        <f t="shared" si="6"/>
        <v>0</v>
      </c>
      <c r="K18" s="89">
        <f t="shared" si="7"/>
        <v>0</v>
      </c>
      <c r="L18" s="89">
        <f t="shared" si="8"/>
        <v>0</v>
      </c>
      <c r="M18" s="89">
        <f t="shared" si="9"/>
        <v>0</v>
      </c>
      <c r="N18" s="88">
        <f>'e okul Bilg Yapıştır'!E14</f>
        <v>0</v>
      </c>
      <c r="O18" s="51"/>
    </row>
    <row r="19" spans="1:15">
      <c r="A19" s="91">
        <v>14</v>
      </c>
      <c r="B19" s="65">
        <f>'e okul Bilg Yapıştır'!A15</f>
        <v>14</v>
      </c>
      <c r="C19" s="90" t="str">
        <f>'e okul Bilg Yapıştır'!B15</f>
        <v>Mustafa ERGÜL</v>
      </c>
      <c r="D19" s="89">
        <f t="shared" si="0"/>
        <v>0</v>
      </c>
      <c r="E19" s="89">
        <f t="shared" si="1"/>
        <v>0</v>
      </c>
      <c r="F19" s="89">
        <f t="shared" si="2"/>
        <v>0</v>
      </c>
      <c r="G19" s="89">
        <f t="shared" si="3"/>
        <v>0</v>
      </c>
      <c r="H19" s="89">
        <f t="shared" si="4"/>
        <v>0</v>
      </c>
      <c r="I19" s="89">
        <f t="shared" si="5"/>
        <v>0</v>
      </c>
      <c r="J19" s="89">
        <f t="shared" si="6"/>
        <v>0</v>
      </c>
      <c r="K19" s="89">
        <f t="shared" si="7"/>
        <v>0</v>
      </c>
      <c r="L19" s="89">
        <f t="shared" si="8"/>
        <v>0</v>
      </c>
      <c r="M19" s="89">
        <f t="shared" si="9"/>
        <v>0</v>
      </c>
      <c r="N19" s="88">
        <f>'e okul Bilg Yapıştır'!E15</f>
        <v>0</v>
      </c>
      <c r="O19" s="51"/>
    </row>
    <row r="20" spans="1:15">
      <c r="A20" s="91">
        <v>15</v>
      </c>
      <c r="B20" s="65">
        <f>'e okul Bilg Yapıştır'!A16</f>
        <v>15</v>
      </c>
      <c r="C20" s="90" t="str">
        <f>'e okul Bilg Yapıştır'!B16</f>
        <v>Mustafa ERGÜL</v>
      </c>
      <c r="D20" s="89">
        <f t="shared" si="0"/>
        <v>0</v>
      </c>
      <c r="E20" s="89">
        <f t="shared" si="1"/>
        <v>0</v>
      </c>
      <c r="F20" s="89">
        <f t="shared" si="2"/>
        <v>0</v>
      </c>
      <c r="G20" s="89">
        <f t="shared" si="3"/>
        <v>0</v>
      </c>
      <c r="H20" s="89">
        <f t="shared" si="4"/>
        <v>0</v>
      </c>
      <c r="I20" s="89">
        <f t="shared" si="5"/>
        <v>0</v>
      </c>
      <c r="J20" s="89">
        <f t="shared" si="6"/>
        <v>0</v>
      </c>
      <c r="K20" s="89">
        <f t="shared" si="7"/>
        <v>0</v>
      </c>
      <c r="L20" s="89">
        <f t="shared" si="8"/>
        <v>0</v>
      </c>
      <c r="M20" s="89">
        <f t="shared" si="9"/>
        <v>0</v>
      </c>
      <c r="N20" s="88">
        <f>'e okul Bilg Yapıştır'!E16</f>
        <v>0</v>
      </c>
      <c r="O20" s="51"/>
    </row>
    <row r="21" spans="1:15">
      <c r="A21" s="91">
        <v>16</v>
      </c>
      <c r="B21" s="65">
        <f>'e okul Bilg Yapıştır'!A17</f>
        <v>16</v>
      </c>
      <c r="C21" s="90" t="str">
        <f>'e okul Bilg Yapıştır'!B17</f>
        <v>Mustafa ERGÜL</v>
      </c>
      <c r="D21" s="89">
        <f t="shared" si="0"/>
        <v>0</v>
      </c>
      <c r="E21" s="89">
        <f t="shared" si="1"/>
        <v>0</v>
      </c>
      <c r="F21" s="89">
        <f t="shared" si="2"/>
        <v>0</v>
      </c>
      <c r="G21" s="89">
        <f t="shared" si="3"/>
        <v>0</v>
      </c>
      <c r="H21" s="89">
        <f t="shared" si="4"/>
        <v>0</v>
      </c>
      <c r="I21" s="89">
        <f t="shared" si="5"/>
        <v>0</v>
      </c>
      <c r="J21" s="89">
        <f t="shared" si="6"/>
        <v>0</v>
      </c>
      <c r="K21" s="89">
        <f t="shared" si="7"/>
        <v>0</v>
      </c>
      <c r="L21" s="89">
        <f t="shared" si="8"/>
        <v>0</v>
      </c>
      <c r="M21" s="89">
        <f t="shared" si="9"/>
        <v>0</v>
      </c>
      <c r="N21" s="88">
        <f>'e okul Bilg Yapıştır'!E17</f>
        <v>0</v>
      </c>
      <c r="O21" s="51"/>
    </row>
    <row r="22" spans="1:15">
      <c r="A22" s="91">
        <v>17</v>
      </c>
      <c r="B22" s="65">
        <f>'e okul Bilg Yapıştır'!A18</f>
        <v>17</v>
      </c>
      <c r="C22" s="90" t="str">
        <f>'e okul Bilg Yapıştır'!B18</f>
        <v>Mustafa ERGÜL</v>
      </c>
      <c r="D22" s="89">
        <f t="shared" si="0"/>
        <v>0</v>
      </c>
      <c r="E22" s="89">
        <f t="shared" si="1"/>
        <v>0</v>
      </c>
      <c r="F22" s="89">
        <f t="shared" si="2"/>
        <v>0</v>
      </c>
      <c r="G22" s="89">
        <f t="shared" si="3"/>
        <v>0</v>
      </c>
      <c r="H22" s="89">
        <f t="shared" si="4"/>
        <v>0</v>
      </c>
      <c r="I22" s="89">
        <f t="shared" si="5"/>
        <v>0</v>
      </c>
      <c r="J22" s="89">
        <f t="shared" si="6"/>
        <v>0</v>
      </c>
      <c r="K22" s="89">
        <f t="shared" si="7"/>
        <v>0</v>
      </c>
      <c r="L22" s="89">
        <f t="shared" si="8"/>
        <v>0</v>
      </c>
      <c r="M22" s="89">
        <f t="shared" si="9"/>
        <v>0</v>
      </c>
      <c r="N22" s="88">
        <f>'e okul Bilg Yapıştır'!E18</f>
        <v>0</v>
      </c>
      <c r="O22" s="51"/>
    </row>
    <row r="23" spans="1:15">
      <c r="A23" s="91">
        <v>18</v>
      </c>
      <c r="B23" s="65">
        <f>'e okul Bilg Yapıştır'!A19</f>
        <v>18</v>
      </c>
      <c r="C23" s="90" t="str">
        <f>'e okul Bilg Yapıştır'!B19</f>
        <v>Mustafa ERGÜL</v>
      </c>
      <c r="D23" s="89">
        <f t="shared" si="0"/>
        <v>0</v>
      </c>
      <c r="E23" s="89">
        <f t="shared" si="1"/>
        <v>0</v>
      </c>
      <c r="F23" s="89">
        <f t="shared" si="2"/>
        <v>0</v>
      </c>
      <c r="G23" s="89">
        <f t="shared" si="3"/>
        <v>0</v>
      </c>
      <c r="H23" s="89">
        <f t="shared" si="4"/>
        <v>0</v>
      </c>
      <c r="I23" s="89">
        <f t="shared" si="5"/>
        <v>0</v>
      </c>
      <c r="J23" s="89">
        <f t="shared" si="6"/>
        <v>0</v>
      </c>
      <c r="K23" s="89">
        <f t="shared" si="7"/>
        <v>0</v>
      </c>
      <c r="L23" s="89">
        <f t="shared" si="8"/>
        <v>0</v>
      </c>
      <c r="M23" s="89">
        <f t="shared" si="9"/>
        <v>0</v>
      </c>
      <c r="N23" s="88">
        <f>'e okul Bilg Yapıştır'!E19</f>
        <v>0</v>
      </c>
      <c r="O23" s="51"/>
    </row>
    <row r="24" spans="1:15">
      <c r="A24" s="91">
        <v>19</v>
      </c>
      <c r="B24" s="65">
        <f>'e okul Bilg Yapıştır'!A20</f>
        <v>19</v>
      </c>
      <c r="C24" s="90" t="str">
        <f>'e okul Bilg Yapıştır'!B20</f>
        <v>Mustafa ERGÜL</v>
      </c>
      <c r="D24" s="89">
        <f t="shared" si="0"/>
        <v>0</v>
      </c>
      <c r="E24" s="89">
        <f t="shared" si="1"/>
        <v>0</v>
      </c>
      <c r="F24" s="89">
        <f t="shared" si="2"/>
        <v>0</v>
      </c>
      <c r="G24" s="89">
        <f t="shared" si="3"/>
        <v>0</v>
      </c>
      <c r="H24" s="89">
        <f t="shared" si="4"/>
        <v>0</v>
      </c>
      <c r="I24" s="89">
        <f t="shared" si="5"/>
        <v>0</v>
      </c>
      <c r="J24" s="89">
        <f t="shared" si="6"/>
        <v>0</v>
      </c>
      <c r="K24" s="89">
        <f t="shared" si="7"/>
        <v>0</v>
      </c>
      <c r="L24" s="89">
        <f t="shared" si="8"/>
        <v>0</v>
      </c>
      <c r="M24" s="89">
        <f t="shared" si="9"/>
        <v>0</v>
      </c>
      <c r="N24" s="88">
        <f>'e okul Bilg Yapıştır'!E20</f>
        <v>0</v>
      </c>
      <c r="O24" s="51"/>
    </row>
    <row r="25" spans="1:15">
      <c r="A25" s="91">
        <v>20</v>
      </c>
      <c r="B25" s="65">
        <f>'e okul Bilg Yapıştır'!A21</f>
        <v>20</v>
      </c>
      <c r="C25" s="90" t="str">
        <f>'e okul Bilg Yapıştır'!B21</f>
        <v>Mustafa ERGÜL</v>
      </c>
      <c r="D25" s="89">
        <f t="shared" si="0"/>
        <v>0</v>
      </c>
      <c r="E25" s="89">
        <f t="shared" si="1"/>
        <v>0</v>
      </c>
      <c r="F25" s="89">
        <f t="shared" si="2"/>
        <v>0</v>
      </c>
      <c r="G25" s="89">
        <f t="shared" si="3"/>
        <v>0</v>
      </c>
      <c r="H25" s="89">
        <f t="shared" si="4"/>
        <v>0</v>
      </c>
      <c r="I25" s="89">
        <f t="shared" si="5"/>
        <v>0</v>
      </c>
      <c r="J25" s="89">
        <f t="shared" si="6"/>
        <v>0</v>
      </c>
      <c r="K25" s="89">
        <f t="shared" si="7"/>
        <v>0</v>
      </c>
      <c r="L25" s="89">
        <f t="shared" si="8"/>
        <v>0</v>
      </c>
      <c r="M25" s="89">
        <f t="shared" si="9"/>
        <v>0</v>
      </c>
      <c r="N25" s="88">
        <f>'e okul Bilg Yapıştır'!E21</f>
        <v>0</v>
      </c>
      <c r="O25" s="51"/>
    </row>
    <row r="26" spans="1:15">
      <c r="A26" s="91">
        <v>21</v>
      </c>
      <c r="B26" s="65">
        <f>'e okul Bilg Yapıştır'!A22</f>
        <v>21</v>
      </c>
      <c r="C26" s="90" t="str">
        <f>'e okul Bilg Yapıştır'!B22</f>
        <v>Mustafa ERGÜL</v>
      </c>
      <c r="D26" s="89">
        <f t="shared" si="0"/>
        <v>0</v>
      </c>
      <c r="E26" s="89">
        <f t="shared" si="1"/>
        <v>0</v>
      </c>
      <c r="F26" s="89">
        <f t="shared" si="2"/>
        <v>0</v>
      </c>
      <c r="G26" s="89">
        <f t="shared" si="3"/>
        <v>0</v>
      </c>
      <c r="H26" s="89">
        <f t="shared" si="4"/>
        <v>0</v>
      </c>
      <c r="I26" s="89">
        <f t="shared" si="5"/>
        <v>0</v>
      </c>
      <c r="J26" s="89">
        <f t="shared" si="6"/>
        <v>0</v>
      </c>
      <c r="K26" s="89">
        <f t="shared" si="7"/>
        <v>0</v>
      </c>
      <c r="L26" s="89">
        <f t="shared" si="8"/>
        <v>0</v>
      </c>
      <c r="M26" s="89">
        <f t="shared" si="9"/>
        <v>0</v>
      </c>
      <c r="N26" s="88">
        <f>'e okul Bilg Yapıştır'!E22</f>
        <v>0</v>
      </c>
      <c r="O26" s="51"/>
    </row>
    <row r="27" spans="1:15">
      <c r="A27" s="91">
        <v>22</v>
      </c>
      <c r="B27" s="65">
        <f>'e okul Bilg Yapıştır'!A23</f>
        <v>22</v>
      </c>
      <c r="C27" s="90" t="str">
        <f>'e okul Bilg Yapıştır'!B23</f>
        <v>Mustafa ERGÜL</v>
      </c>
      <c r="D27" s="89">
        <f t="shared" si="0"/>
        <v>0</v>
      </c>
      <c r="E27" s="89">
        <f t="shared" si="1"/>
        <v>0</v>
      </c>
      <c r="F27" s="89">
        <f t="shared" si="2"/>
        <v>0</v>
      </c>
      <c r="G27" s="89">
        <f t="shared" si="3"/>
        <v>0</v>
      </c>
      <c r="H27" s="89">
        <f t="shared" si="4"/>
        <v>0</v>
      </c>
      <c r="I27" s="89">
        <f t="shared" si="5"/>
        <v>0</v>
      </c>
      <c r="J27" s="89">
        <f t="shared" si="6"/>
        <v>0</v>
      </c>
      <c r="K27" s="89">
        <f t="shared" si="7"/>
        <v>0</v>
      </c>
      <c r="L27" s="89">
        <f t="shared" si="8"/>
        <v>0</v>
      </c>
      <c r="M27" s="89">
        <f t="shared" si="9"/>
        <v>0</v>
      </c>
      <c r="N27" s="88">
        <f>'e okul Bilg Yapıştır'!E23</f>
        <v>0</v>
      </c>
      <c r="O27" s="51"/>
    </row>
    <row r="28" spans="1:15">
      <c r="A28" s="91">
        <v>23</v>
      </c>
      <c r="B28" s="65">
        <f>'e okul Bilg Yapıştır'!A24</f>
        <v>23</v>
      </c>
      <c r="C28" s="90" t="str">
        <f>'e okul Bilg Yapıştır'!B24</f>
        <v>Mustafa ERGÜL</v>
      </c>
      <c r="D28" s="89">
        <f t="shared" si="0"/>
        <v>0</v>
      </c>
      <c r="E28" s="89">
        <f t="shared" si="1"/>
        <v>0</v>
      </c>
      <c r="F28" s="89">
        <f t="shared" si="2"/>
        <v>0</v>
      </c>
      <c r="G28" s="89">
        <f t="shared" si="3"/>
        <v>0</v>
      </c>
      <c r="H28" s="89">
        <f t="shared" si="4"/>
        <v>0</v>
      </c>
      <c r="I28" s="89">
        <f t="shared" si="5"/>
        <v>0</v>
      </c>
      <c r="J28" s="89">
        <f t="shared" si="6"/>
        <v>0</v>
      </c>
      <c r="K28" s="89">
        <f t="shared" si="7"/>
        <v>0</v>
      </c>
      <c r="L28" s="89">
        <f t="shared" si="8"/>
        <v>0</v>
      </c>
      <c r="M28" s="89">
        <f t="shared" si="9"/>
        <v>0</v>
      </c>
      <c r="N28" s="88">
        <f>'e okul Bilg Yapıştır'!E24</f>
        <v>0</v>
      </c>
      <c r="O28" s="51"/>
    </row>
    <row r="29" spans="1:15">
      <c r="A29" s="91">
        <v>24</v>
      </c>
      <c r="B29" s="65">
        <f>'e okul Bilg Yapıştır'!A25</f>
        <v>24</v>
      </c>
      <c r="C29" s="90" t="str">
        <f>'e okul Bilg Yapıştır'!B25</f>
        <v>Mustafa ERGÜL</v>
      </c>
      <c r="D29" s="89">
        <f t="shared" si="0"/>
        <v>0</v>
      </c>
      <c r="E29" s="89">
        <f t="shared" si="1"/>
        <v>0</v>
      </c>
      <c r="F29" s="89">
        <f t="shared" si="2"/>
        <v>0</v>
      </c>
      <c r="G29" s="89">
        <f t="shared" si="3"/>
        <v>0</v>
      </c>
      <c r="H29" s="89">
        <f t="shared" si="4"/>
        <v>0</v>
      </c>
      <c r="I29" s="89">
        <f t="shared" si="5"/>
        <v>0</v>
      </c>
      <c r="J29" s="89">
        <f t="shared" si="6"/>
        <v>0</v>
      </c>
      <c r="K29" s="89">
        <f t="shared" si="7"/>
        <v>0</v>
      </c>
      <c r="L29" s="89">
        <f t="shared" si="8"/>
        <v>0</v>
      </c>
      <c r="M29" s="89">
        <f t="shared" si="9"/>
        <v>0</v>
      </c>
      <c r="N29" s="88">
        <f>'e okul Bilg Yapıştır'!E25</f>
        <v>0</v>
      </c>
      <c r="O29" s="51"/>
    </row>
    <row r="30" spans="1:15">
      <c r="A30" s="91">
        <v>25</v>
      </c>
      <c r="B30" s="65">
        <f>'e okul Bilg Yapıştır'!A26</f>
        <v>25</v>
      </c>
      <c r="C30" s="90" t="str">
        <f>'e okul Bilg Yapıştır'!B26</f>
        <v>Mustafa ERGÜL</v>
      </c>
      <c r="D30" s="89">
        <f t="shared" si="0"/>
        <v>0</v>
      </c>
      <c r="E30" s="89">
        <f t="shared" si="1"/>
        <v>0</v>
      </c>
      <c r="F30" s="89">
        <f t="shared" si="2"/>
        <v>0</v>
      </c>
      <c r="G30" s="89">
        <f t="shared" si="3"/>
        <v>0</v>
      </c>
      <c r="H30" s="89">
        <f t="shared" si="4"/>
        <v>0</v>
      </c>
      <c r="I30" s="89">
        <f t="shared" si="5"/>
        <v>0</v>
      </c>
      <c r="J30" s="89">
        <f t="shared" si="6"/>
        <v>0</v>
      </c>
      <c r="K30" s="89">
        <f t="shared" si="7"/>
        <v>0</v>
      </c>
      <c r="L30" s="89">
        <f t="shared" si="8"/>
        <v>0</v>
      </c>
      <c r="M30" s="89">
        <f t="shared" si="9"/>
        <v>0</v>
      </c>
      <c r="N30" s="88">
        <f>'e okul Bilg Yapıştır'!E26</f>
        <v>0</v>
      </c>
      <c r="O30" s="51"/>
    </row>
    <row r="31" spans="1:15">
      <c r="A31" s="91">
        <v>26</v>
      </c>
      <c r="B31" s="65">
        <f>'e okul Bilg Yapıştır'!A27</f>
        <v>26</v>
      </c>
      <c r="C31" s="90" t="str">
        <f>'e okul Bilg Yapıştır'!B27</f>
        <v>Mustafa ERGÜL</v>
      </c>
      <c r="D31" s="89">
        <f t="shared" si="0"/>
        <v>0</v>
      </c>
      <c r="E31" s="89">
        <f t="shared" si="1"/>
        <v>0</v>
      </c>
      <c r="F31" s="89">
        <f t="shared" si="2"/>
        <v>0</v>
      </c>
      <c r="G31" s="89">
        <f t="shared" si="3"/>
        <v>0</v>
      </c>
      <c r="H31" s="89">
        <f t="shared" si="4"/>
        <v>0</v>
      </c>
      <c r="I31" s="89">
        <f t="shared" si="5"/>
        <v>0</v>
      </c>
      <c r="J31" s="89">
        <f t="shared" si="6"/>
        <v>0</v>
      </c>
      <c r="K31" s="89">
        <f t="shared" si="7"/>
        <v>0</v>
      </c>
      <c r="L31" s="89">
        <f t="shared" si="8"/>
        <v>0</v>
      </c>
      <c r="M31" s="89">
        <f t="shared" si="9"/>
        <v>0</v>
      </c>
      <c r="N31" s="88">
        <f>'e okul Bilg Yapıştır'!E27</f>
        <v>0</v>
      </c>
      <c r="O31" s="51"/>
    </row>
    <row r="32" spans="1:15">
      <c r="A32" s="91">
        <v>27</v>
      </c>
      <c r="B32" s="65">
        <f>'e okul Bilg Yapıştır'!A28</f>
        <v>27</v>
      </c>
      <c r="C32" s="90" t="str">
        <f>'e okul Bilg Yapıştır'!B28</f>
        <v>Mustafa ERGÜL</v>
      </c>
      <c r="D32" s="89">
        <f t="shared" si="0"/>
        <v>0</v>
      </c>
      <c r="E32" s="89">
        <f t="shared" si="1"/>
        <v>0</v>
      </c>
      <c r="F32" s="89">
        <f t="shared" si="2"/>
        <v>0</v>
      </c>
      <c r="G32" s="89">
        <f t="shared" si="3"/>
        <v>0</v>
      </c>
      <c r="H32" s="89">
        <f t="shared" si="4"/>
        <v>0</v>
      </c>
      <c r="I32" s="89">
        <f t="shared" si="5"/>
        <v>0</v>
      </c>
      <c r="J32" s="89">
        <f t="shared" si="6"/>
        <v>0</v>
      </c>
      <c r="K32" s="89">
        <f t="shared" si="7"/>
        <v>0</v>
      </c>
      <c r="L32" s="89">
        <f t="shared" si="8"/>
        <v>0</v>
      </c>
      <c r="M32" s="89">
        <f t="shared" si="9"/>
        <v>0</v>
      </c>
      <c r="N32" s="88">
        <f>'e okul Bilg Yapıştır'!E28</f>
        <v>0</v>
      </c>
      <c r="O32" s="51"/>
    </row>
    <row r="33" spans="1:15">
      <c r="A33" s="91">
        <v>28</v>
      </c>
      <c r="B33" s="65">
        <f>'e okul Bilg Yapıştır'!A29</f>
        <v>28</v>
      </c>
      <c r="C33" s="90" t="str">
        <f>'e okul Bilg Yapıştır'!B29</f>
        <v>Mustafa ERGÜL</v>
      </c>
      <c r="D33" s="89">
        <f t="shared" si="0"/>
        <v>0</v>
      </c>
      <c r="E33" s="89">
        <f t="shared" si="1"/>
        <v>0</v>
      </c>
      <c r="F33" s="89">
        <f t="shared" si="2"/>
        <v>0</v>
      </c>
      <c r="G33" s="89">
        <f t="shared" si="3"/>
        <v>0</v>
      </c>
      <c r="H33" s="89">
        <f t="shared" si="4"/>
        <v>0</v>
      </c>
      <c r="I33" s="89">
        <f t="shared" si="5"/>
        <v>0</v>
      </c>
      <c r="J33" s="89">
        <f t="shared" si="6"/>
        <v>0</v>
      </c>
      <c r="K33" s="89">
        <f t="shared" si="7"/>
        <v>0</v>
      </c>
      <c r="L33" s="89">
        <f t="shared" si="8"/>
        <v>0</v>
      </c>
      <c r="M33" s="89">
        <f t="shared" si="9"/>
        <v>0</v>
      </c>
      <c r="N33" s="88">
        <f>'e okul Bilg Yapıştır'!E29</f>
        <v>0</v>
      </c>
      <c r="O33" s="51"/>
    </row>
    <row r="34" spans="1:15">
      <c r="A34" s="91">
        <v>29</v>
      </c>
      <c r="B34" s="65">
        <f>'e okul Bilg Yapıştır'!A30</f>
        <v>29</v>
      </c>
      <c r="C34" s="90">
        <f>'e okul Bilg Yapıştır'!B30</f>
        <v>0</v>
      </c>
      <c r="D34" s="89">
        <f t="shared" si="0"/>
        <v>0</v>
      </c>
      <c r="E34" s="89">
        <f t="shared" si="1"/>
        <v>0</v>
      </c>
      <c r="F34" s="89">
        <f t="shared" si="2"/>
        <v>0</v>
      </c>
      <c r="G34" s="89">
        <f t="shared" si="3"/>
        <v>0</v>
      </c>
      <c r="H34" s="89">
        <f t="shared" si="4"/>
        <v>0</v>
      </c>
      <c r="I34" s="89">
        <f t="shared" si="5"/>
        <v>0</v>
      </c>
      <c r="J34" s="89">
        <f t="shared" si="6"/>
        <v>0</v>
      </c>
      <c r="K34" s="89">
        <f t="shared" si="7"/>
        <v>0</v>
      </c>
      <c r="L34" s="89">
        <f t="shared" si="8"/>
        <v>0</v>
      </c>
      <c r="M34" s="89">
        <f t="shared" si="9"/>
        <v>0</v>
      </c>
      <c r="N34" s="88">
        <f>'e okul Bilg Yapıştır'!E30</f>
        <v>0</v>
      </c>
      <c r="O34" s="51"/>
    </row>
    <row r="35" spans="1:15">
      <c r="A35" s="91">
        <v>30</v>
      </c>
      <c r="B35" s="65">
        <f>'e okul Bilg Yapıştır'!A31</f>
        <v>30</v>
      </c>
      <c r="C35" s="90">
        <f>'e okul Bilg Yapıştır'!B31</f>
        <v>0</v>
      </c>
      <c r="D35" s="89">
        <f t="shared" si="0"/>
        <v>0</v>
      </c>
      <c r="E35" s="89">
        <f t="shared" si="1"/>
        <v>0</v>
      </c>
      <c r="F35" s="89">
        <f t="shared" si="2"/>
        <v>0</v>
      </c>
      <c r="G35" s="89">
        <f t="shared" si="3"/>
        <v>0</v>
      </c>
      <c r="H35" s="89">
        <f t="shared" si="4"/>
        <v>0</v>
      </c>
      <c r="I35" s="89">
        <f t="shared" si="5"/>
        <v>0</v>
      </c>
      <c r="J35" s="89">
        <f t="shared" si="6"/>
        <v>0</v>
      </c>
      <c r="K35" s="89">
        <f t="shared" si="7"/>
        <v>0</v>
      </c>
      <c r="L35" s="89">
        <f t="shared" si="8"/>
        <v>0</v>
      </c>
      <c r="M35" s="89">
        <f t="shared" si="9"/>
        <v>0</v>
      </c>
      <c r="N35" s="88">
        <f>'e okul Bilg Yapıştır'!E31</f>
        <v>0</v>
      </c>
      <c r="O35" s="51"/>
    </row>
    <row r="36" spans="1:15">
      <c r="A36" s="91">
        <v>31</v>
      </c>
      <c r="B36" s="65">
        <f>'e okul Bilg Yapıştır'!A32</f>
        <v>31</v>
      </c>
      <c r="C36" s="90">
        <f>'e okul Bilg Yapıştır'!B32</f>
        <v>0</v>
      </c>
      <c r="D36" s="89">
        <f t="shared" si="0"/>
        <v>0</v>
      </c>
      <c r="E36" s="89">
        <f t="shared" si="1"/>
        <v>0</v>
      </c>
      <c r="F36" s="89">
        <f t="shared" si="2"/>
        <v>0</v>
      </c>
      <c r="G36" s="89">
        <f t="shared" si="3"/>
        <v>0</v>
      </c>
      <c r="H36" s="89">
        <f t="shared" si="4"/>
        <v>0</v>
      </c>
      <c r="I36" s="89">
        <f t="shared" si="5"/>
        <v>0</v>
      </c>
      <c r="J36" s="89">
        <f t="shared" si="6"/>
        <v>0</v>
      </c>
      <c r="K36" s="89">
        <f t="shared" si="7"/>
        <v>0</v>
      </c>
      <c r="L36" s="89">
        <f t="shared" si="8"/>
        <v>0</v>
      </c>
      <c r="M36" s="89">
        <f t="shared" si="9"/>
        <v>0</v>
      </c>
      <c r="N36" s="88">
        <f>'e okul Bilg Yapıştır'!E32</f>
        <v>0</v>
      </c>
      <c r="O36" s="51"/>
    </row>
    <row r="37" spans="1:15">
      <c r="A37" s="91">
        <v>32</v>
      </c>
      <c r="B37" s="65">
        <f>'e okul Bilg Yapıştır'!A33</f>
        <v>32</v>
      </c>
      <c r="C37" s="90">
        <f>'e okul Bilg Yapıştır'!B33</f>
        <v>0</v>
      </c>
      <c r="D37" s="89">
        <f t="shared" si="0"/>
        <v>0</v>
      </c>
      <c r="E37" s="89">
        <f t="shared" si="1"/>
        <v>0</v>
      </c>
      <c r="F37" s="89">
        <f t="shared" si="2"/>
        <v>0</v>
      </c>
      <c r="G37" s="89">
        <f t="shared" si="3"/>
        <v>0</v>
      </c>
      <c r="H37" s="89">
        <f t="shared" si="4"/>
        <v>0</v>
      </c>
      <c r="I37" s="89">
        <f t="shared" si="5"/>
        <v>0</v>
      </c>
      <c r="J37" s="89">
        <f t="shared" si="6"/>
        <v>0</v>
      </c>
      <c r="K37" s="89">
        <f t="shared" si="7"/>
        <v>0</v>
      </c>
      <c r="L37" s="89">
        <f t="shared" si="8"/>
        <v>0</v>
      </c>
      <c r="M37" s="89">
        <f t="shared" si="9"/>
        <v>0</v>
      </c>
      <c r="N37" s="88">
        <f>'e okul Bilg Yapıştır'!E33</f>
        <v>0</v>
      </c>
      <c r="O37" s="51"/>
    </row>
    <row r="38" spans="1:15">
      <c r="A38" s="91">
        <v>33</v>
      </c>
      <c r="B38" s="65">
        <f>'e okul Bilg Yapıştır'!A34</f>
        <v>33</v>
      </c>
      <c r="C38" s="90">
        <f>'e okul Bilg Yapıştır'!B34</f>
        <v>0</v>
      </c>
      <c r="D38" s="89">
        <f t="shared" si="0"/>
        <v>0</v>
      </c>
      <c r="E38" s="89">
        <f t="shared" si="1"/>
        <v>0</v>
      </c>
      <c r="F38" s="89">
        <f t="shared" si="2"/>
        <v>0</v>
      </c>
      <c r="G38" s="89">
        <f t="shared" si="3"/>
        <v>0</v>
      </c>
      <c r="H38" s="89">
        <f t="shared" si="4"/>
        <v>0</v>
      </c>
      <c r="I38" s="89">
        <f t="shared" si="5"/>
        <v>0</v>
      </c>
      <c r="J38" s="89">
        <f t="shared" si="6"/>
        <v>0</v>
      </c>
      <c r="K38" s="89">
        <f t="shared" si="7"/>
        <v>0</v>
      </c>
      <c r="L38" s="89">
        <f t="shared" si="8"/>
        <v>0</v>
      </c>
      <c r="M38" s="89">
        <f t="shared" si="9"/>
        <v>0</v>
      </c>
      <c r="N38" s="88">
        <f>'e okul Bilg Yapıştır'!E34</f>
        <v>0</v>
      </c>
      <c r="O38" s="51"/>
    </row>
    <row r="39" spans="1:15">
      <c r="A39" s="91">
        <v>34</v>
      </c>
      <c r="B39" s="65">
        <f>'e okul Bilg Yapıştır'!A35</f>
        <v>34</v>
      </c>
      <c r="C39" s="90">
        <f>'e okul Bilg Yapıştır'!B35</f>
        <v>0</v>
      </c>
      <c r="D39" s="89">
        <f t="shared" si="0"/>
        <v>0</v>
      </c>
      <c r="E39" s="89">
        <f t="shared" si="1"/>
        <v>0</v>
      </c>
      <c r="F39" s="89">
        <f t="shared" si="2"/>
        <v>0</v>
      </c>
      <c r="G39" s="89">
        <f t="shared" si="3"/>
        <v>0</v>
      </c>
      <c r="H39" s="89">
        <f t="shared" si="4"/>
        <v>0</v>
      </c>
      <c r="I39" s="89">
        <f t="shared" si="5"/>
        <v>0</v>
      </c>
      <c r="J39" s="89">
        <f t="shared" si="6"/>
        <v>0</v>
      </c>
      <c r="K39" s="89">
        <f t="shared" si="7"/>
        <v>0</v>
      </c>
      <c r="L39" s="89">
        <f t="shared" si="8"/>
        <v>0</v>
      </c>
      <c r="M39" s="89">
        <f t="shared" si="9"/>
        <v>0</v>
      </c>
      <c r="N39" s="88">
        <f>'e okul Bilg Yapıştır'!E35</f>
        <v>0</v>
      </c>
      <c r="O39" s="51"/>
    </row>
    <row r="40" spans="1:15">
      <c r="A40" s="91">
        <v>35</v>
      </c>
      <c r="B40" s="65">
        <f>'e okul Bilg Yapıştır'!A36</f>
        <v>35</v>
      </c>
      <c r="C40" s="90">
        <f>'e okul Bilg Yapıştır'!B36</f>
        <v>0</v>
      </c>
      <c r="D40" s="89">
        <f t="shared" si="0"/>
        <v>0</v>
      </c>
      <c r="E40" s="89">
        <f t="shared" si="1"/>
        <v>0</v>
      </c>
      <c r="F40" s="89">
        <f t="shared" si="2"/>
        <v>0</v>
      </c>
      <c r="G40" s="89">
        <f t="shared" si="3"/>
        <v>0</v>
      </c>
      <c r="H40" s="89">
        <f t="shared" si="4"/>
        <v>0</v>
      </c>
      <c r="I40" s="89">
        <f t="shared" si="5"/>
        <v>0</v>
      </c>
      <c r="J40" s="89">
        <f t="shared" si="6"/>
        <v>0</v>
      </c>
      <c r="K40" s="89">
        <f t="shared" si="7"/>
        <v>0</v>
      </c>
      <c r="L40" s="89">
        <f t="shared" si="8"/>
        <v>0</v>
      </c>
      <c r="M40" s="89">
        <f t="shared" si="9"/>
        <v>0</v>
      </c>
      <c r="N40" s="88">
        <f>'e okul Bilg Yapıştır'!E36</f>
        <v>0</v>
      </c>
      <c r="O40" s="51"/>
    </row>
    <row r="41" spans="1:15">
      <c r="A41" s="91">
        <v>36</v>
      </c>
      <c r="B41" s="65">
        <f>'e okul Bilg Yapıştır'!A37</f>
        <v>36</v>
      </c>
      <c r="C41" s="90">
        <f>'e okul Bilg Yapıştır'!B37</f>
        <v>0</v>
      </c>
      <c r="D41" s="89">
        <f t="shared" si="0"/>
        <v>0</v>
      </c>
      <c r="E41" s="89">
        <f t="shared" si="1"/>
        <v>0</v>
      </c>
      <c r="F41" s="89">
        <f t="shared" si="2"/>
        <v>0</v>
      </c>
      <c r="G41" s="89">
        <f t="shared" si="3"/>
        <v>0</v>
      </c>
      <c r="H41" s="89">
        <f t="shared" si="4"/>
        <v>0</v>
      </c>
      <c r="I41" s="89">
        <f t="shared" si="5"/>
        <v>0</v>
      </c>
      <c r="J41" s="89">
        <f t="shared" si="6"/>
        <v>0</v>
      </c>
      <c r="K41" s="89">
        <f t="shared" si="7"/>
        <v>0</v>
      </c>
      <c r="L41" s="89">
        <f t="shared" si="8"/>
        <v>0</v>
      </c>
      <c r="M41" s="89">
        <f t="shared" si="9"/>
        <v>0</v>
      </c>
      <c r="N41" s="88">
        <f>'e okul Bilg Yapıştır'!E37</f>
        <v>0</v>
      </c>
      <c r="O41" s="51"/>
    </row>
    <row r="42" spans="1:15">
      <c r="A42" s="91">
        <v>37</v>
      </c>
      <c r="B42" s="65">
        <f>'e okul Bilg Yapıştır'!A38</f>
        <v>37</v>
      </c>
      <c r="C42" s="90">
        <f>'e okul Bilg Yapıştır'!B38</f>
        <v>0</v>
      </c>
      <c r="D42" s="89">
        <f t="shared" si="0"/>
        <v>0</v>
      </c>
      <c r="E42" s="89">
        <f t="shared" si="1"/>
        <v>0</v>
      </c>
      <c r="F42" s="89">
        <f t="shared" si="2"/>
        <v>0</v>
      </c>
      <c r="G42" s="89">
        <f t="shared" si="3"/>
        <v>0</v>
      </c>
      <c r="H42" s="89">
        <f t="shared" si="4"/>
        <v>0</v>
      </c>
      <c r="I42" s="89">
        <f t="shared" si="5"/>
        <v>0</v>
      </c>
      <c r="J42" s="89">
        <f t="shared" si="6"/>
        <v>0</v>
      </c>
      <c r="K42" s="89">
        <f t="shared" si="7"/>
        <v>0</v>
      </c>
      <c r="L42" s="89">
        <f t="shared" si="8"/>
        <v>0</v>
      </c>
      <c r="M42" s="89">
        <f t="shared" si="9"/>
        <v>0</v>
      </c>
      <c r="N42" s="88">
        <f>'e okul Bilg Yapıştır'!E38</f>
        <v>0</v>
      </c>
      <c r="O42" s="51"/>
    </row>
    <row r="43" spans="1:15">
      <c r="A43" s="91">
        <v>38</v>
      </c>
      <c r="B43" s="65">
        <f>'e okul Bilg Yapıştır'!A39</f>
        <v>38</v>
      </c>
      <c r="C43" s="90">
        <f>'e okul Bilg Yapıştır'!B39</f>
        <v>0</v>
      </c>
      <c r="D43" s="89">
        <f t="shared" si="0"/>
        <v>0</v>
      </c>
      <c r="E43" s="89">
        <f t="shared" si="1"/>
        <v>0</v>
      </c>
      <c r="F43" s="89">
        <f t="shared" si="2"/>
        <v>0</v>
      </c>
      <c r="G43" s="89">
        <f t="shared" si="3"/>
        <v>0</v>
      </c>
      <c r="H43" s="89">
        <f t="shared" si="4"/>
        <v>0</v>
      </c>
      <c r="I43" s="89">
        <f t="shared" si="5"/>
        <v>0</v>
      </c>
      <c r="J43" s="89">
        <f t="shared" si="6"/>
        <v>0</v>
      </c>
      <c r="K43" s="89">
        <f t="shared" si="7"/>
        <v>0</v>
      </c>
      <c r="L43" s="89">
        <f t="shared" si="8"/>
        <v>0</v>
      </c>
      <c r="M43" s="89">
        <f t="shared" si="9"/>
        <v>0</v>
      </c>
      <c r="N43" s="88">
        <f>'e okul Bilg Yapıştır'!E39</f>
        <v>0</v>
      </c>
      <c r="O43" s="51"/>
    </row>
    <row r="44" spans="1:15">
      <c r="A44" s="91">
        <v>39</v>
      </c>
      <c r="B44" s="65">
        <f>'e okul Bilg Yapıştır'!A40</f>
        <v>39</v>
      </c>
      <c r="C44" s="90">
        <f>'e okul Bilg Yapıştır'!B40</f>
        <v>0</v>
      </c>
      <c r="D44" s="89">
        <f t="shared" si="0"/>
        <v>0</v>
      </c>
      <c r="E44" s="89">
        <f t="shared" si="1"/>
        <v>0</v>
      </c>
      <c r="F44" s="89">
        <f t="shared" si="2"/>
        <v>0</v>
      </c>
      <c r="G44" s="89">
        <f t="shared" si="3"/>
        <v>0</v>
      </c>
      <c r="H44" s="89">
        <f t="shared" si="4"/>
        <v>0</v>
      </c>
      <c r="I44" s="89">
        <f t="shared" si="5"/>
        <v>0</v>
      </c>
      <c r="J44" s="89">
        <f t="shared" si="6"/>
        <v>0</v>
      </c>
      <c r="K44" s="89">
        <f t="shared" si="7"/>
        <v>0</v>
      </c>
      <c r="L44" s="89">
        <f t="shared" si="8"/>
        <v>0</v>
      </c>
      <c r="M44" s="89">
        <f t="shared" si="9"/>
        <v>0</v>
      </c>
      <c r="N44" s="88">
        <f>'e okul Bilg Yapıştır'!E40</f>
        <v>0</v>
      </c>
      <c r="O44" s="51"/>
    </row>
    <row r="45" spans="1:15">
      <c r="A45" s="91">
        <v>40</v>
      </c>
      <c r="B45" s="65">
        <f>'e okul Bilg Yapıştır'!A41</f>
        <v>40</v>
      </c>
      <c r="C45" s="90">
        <f>'e okul Bilg Yapıştır'!B41</f>
        <v>0</v>
      </c>
      <c r="D45" s="89">
        <f t="shared" si="0"/>
        <v>0</v>
      </c>
      <c r="E45" s="89">
        <f t="shared" si="1"/>
        <v>0</v>
      </c>
      <c r="F45" s="89">
        <f t="shared" si="2"/>
        <v>0</v>
      </c>
      <c r="G45" s="89">
        <f t="shared" si="3"/>
        <v>0</v>
      </c>
      <c r="H45" s="89">
        <f t="shared" si="4"/>
        <v>0</v>
      </c>
      <c r="I45" s="89">
        <f t="shared" si="5"/>
        <v>0</v>
      </c>
      <c r="J45" s="89">
        <f t="shared" si="6"/>
        <v>0</v>
      </c>
      <c r="K45" s="89">
        <f t="shared" si="7"/>
        <v>0</v>
      </c>
      <c r="L45" s="89">
        <f t="shared" si="8"/>
        <v>0</v>
      </c>
      <c r="M45" s="89">
        <f t="shared" si="9"/>
        <v>0</v>
      </c>
      <c r="N45" s="88">
        <f>'e okul Bilg Yapıştır'!E41</f>
        <v>0</v>
      </c>
      <c r="O45" s="51"/>
    </row>
    <row r="46" spans="1:15">
      <c r="A46" s="91">
        <v>41</v>
      </c>
      <c r="B46" s="65">
        <f>'e okul Bilg Yapıştır'!A42</f>
        <v>41</v>
      </c>
      <c r="C46" s="90">
        <f>'e okul Bilg Yapıştır'!B42</f>
        <v>0</v>
      </c>
      <c r="D46" s="89">
        <f t="shared" si="0"/>
        <v>0</v>
      </c>
      <c r="E46" s="89">
        <f t="shared" si="1"/>
        <v>0</v>
      </c>
      <c r="F46" s="89">
        <f t="shared" si="2"/>
        <v>0</v>
      </c>
      <c r="G46" s="89">
        <f t="shared" si="3"/>
        <v>0</v>
      </c>
      <c r="H46" s="89">
        <f t="shared" si="4"/>
        <v>0</v>
      </c>
      <c r="I46" s="89">
        <f t="shared" si="5"/>
        <v>0</v>
      </c>
      <c r="J46" s="89">
        <f t="shared" si="6"/>
        <v>0</v>
      </c>
      <c r="K46" s="89">
        <f t="shared" si="7"/>
        <v>0</v>
      </c>
      <c r="L46" s="89">
        <f t="shared" si="8"/>
        <v>0</v>
      </c>
      <c r="M46" s="89">
        <f t="shared" si="9"/>
        <v>0</v>
      </c>
      <c r="N46" s="88">
        <f>'e okul Bilg Yapıştır'!E42</f>
        <v>0</v>
      </c>
      <c r="O46" s="51"/>
    </row>
    <row r="47" spans="1:15">
      <c r="A47" s="91">
        <v>42</v>
      </c>
      <c r="B47" s="65">
        <f>'e okul Bilg Yapıştır'!A43</f>
        <v>42</v>
      </c>
      <c r="C47" s="90">
        <f>'e okul Bilg Yapıştır'!B43</f>
        <v>0</v>
      </c>
      <c r="D47" s="89">
        <f t="shared" si="0"/>
        <v>0</v>
      </c>
      <c r="E47" s="89">
        <f t="shared" si="1"/>
        <v>0</v>
      </c>
      <c r="F47" s="89">
        <f t="shared" si="2"/>
        <v>0</v>
      </c>
      <c r="G47" s="89">
        <f t="shared" si="3"/>
        <v>0</v>
      </c>
      <c r="H47" s="89">
        <f t="shared" si="4"/>
        <v>0</v>
      </c>
      <c r="I47" s="89">
        <f t="shared" si="5"/>
        <v>0</v>
      </c>
      <c r="J47" s="89">
        <f t="shared" si="6"/>
        <v>0</v>
      </c>
      <c r="K47" s="89">
        <f t="shared" si="7"/>
        <v>0</v>
      </c>
      <c r="L47" s="89">
        <f t="shared" si="8"/>
        <v>0</v>
      </c>
      <c r="M47" s="89">
        <f t="shared" si="9"/>
        <v>0</v>
      </c>
      <c r="N47" s="88">
        <f>'e okul Bilg Yapıştır'!E43</f>
        <v>0</v>
      </c>
      <c r="O47" s="51"/>
    </row>
    <row r="48" spans="1:15">
      <c r="A48" s="91">
        <v>43</v>
      </c>
      <c r="B48" s="65">
        <f>'e okul Bilg Yapıştır'!A44</f>
        <v>43</v>
      </c>
      <c r="C48" s="90">
        <f>'e okul Bilg Yapıştır'!B44</f>
        <v>0</v>
      </c>
      <c r="D48" s="89">
        <f t="shared" si="0"/>
        <v>0</v>
      </c>
      <c r="E48" s="89">
        <f t="shared" si="1"/>
        <v>0</v>
      </c>
      <c r="F48" s="89">
        <f t="shared" si="2"/>
        <v>0</v>
      </c>
      <c r="G48" s="89">
        <f t="shared" si="3"/>
        <v>0</v>
      </c>
      <c r="H48" s="89">
        <f t="shared" si="4"/>
        <v>0</v>
      </c>
      <c r="I48" s="89">
        <f t="shared" si="5"/>
        <v>0</v>
      </c>
      <c r="J48" s="89">
        <f t="shared" si="6"/>
        <v>0</v>
      </c>
      <c r="K48" s="89">
        <f t="shared" si="7"/>
        <v>0</v>
      </c>
      <c r="L48" s="89">
        <f t="shared" si="8"/>
        <v>0</v>
      </c>
      <c r="M48" s="89">
        <f t="shared" si="9"/>
        <v>0</v>
      </c>
      <c r="N48" s="88">
        <f>'e okul Bilg Yapıştır'!E44</f>
        <v>0</v>
      </c>
      <c r="O48" s="51"/>
    </row>
    <row r="49" spans="1:16">
      <c r="A49" s="91">
        <v>44</v>
      </c>
      <c r="B49" s="65">
        <f>'e okul Bilg Yapıştır'!A45</f>
        <v>44</v>
      </c>
      <c r="C49" s="90">
        <f>'e okul Bilg Yapıştır'!B45</f>
        <v>0</v>
      </c>
      <c r="D49" s="89">
        <f t="shared" si="0"/>
        <v>0</v>
      </c>
      <c r="E49" s="89">
        <f t="shared" si="1"/>
        <v>0</v>
      </c>
      <c r="F49" s="89">
        <f t="shared" si="2"/>
        <v>0</v>
      </c>
      <c r="G49" s="89">
        <f t="shared" si="3"/>
        <v>0</v>
      </c>
      <c r="H49" s="89">
        <f t="shared" si="4"/>
        <v>0</v>
      </c>
      <c r="I49" s="89">
        <f t="shared" si="5"/>
        <v>0</v>
      </c>
      <c r="J49" s="89">
        <f t="shared" si="6"/>
        <v>0</v>
      </c>
      <c r="K49" s="89">
        <f t="shared" si="7"/>
        <v>0</v>
      </c>
      <c r="L49" s="89">
        <f t="shared" si="8"/>
        <v>0</v>
      </c>
      <c r="M49" s="89">
        <f t="shared" si="9"/>
        <v>0</v>
      </c>
      <c r="N49" s="88">
        <f>'e okul Bilg Yapıştır'!E45</f>
        <v>0</v>
      </c>
      <c r="O49" s="51"/>
    </row>
    <row r="50" spans="1:16">
      <c r="A50" s="91">
        <v>45</v>
      </c>
      <c r="B50" s="65">
        <f>'e okul Bilg Yapıştır'!A46</f>
        <v>45</v>
      </c>
      <c r="C50" s="90" t="str">
        <f>'e okul Bilg Yapıştır'!B46</f>
        <v>www.egitimhane.com</v>
      </c>
      <c r="D50" s="89">
        <f t="shared" si="0"/>
        <v>0</v>
      </c>
      <c r="E50" s="89">
        <f t="shared" si="1"/>
        <v>0</v>
      </c>
      <c r="F50" s="89">
        <f t="shared" si="2"/>
        <v>0</v>
      </c>
      <c r="G50" s="89">
        <f t="shared" si="3"/>
        <v>0</v>
      </c>
      <c r="H50" s="89">
        <f t="shared" si="4"/>
        <v>0</v>
      </c>
      <c r="I50" s="89">
        <f t="shared" si="5"/>
        <v>0</v>
      </c>
      <c r="J50" s="89">
        <f t="shared" si="6"/>
        <v>0</v>
      </c>
      <c r="K50" s="89">
        <f t="shared" si="7"/>
        <v>0</v>
      </c>
      <c r="L50" s="89">
        <f t="shared" si="8"/>
        <v>0</v>
      </c>
      <c r="M50" s="89">
        <f t="shared" si="9"/>
        <v>0</v>
      </c>
      <c r="N50" s="88">
        <f>'e okul Bilg Yapıştır'!E46</f>
        <v>0</v>
      </c>
      <c r="O50" s="51"/>
    </row>
    <row r="51" spans="1:16">
      <c r="A51" s="91">
        <v>46</v>
      </c>
      <c r="B51" s="65">
        <f>'e okul Bilg Yapıştır'!A47</f>
        <v>46</v>
      </c>
      <c r="C51" s="90">
        <f>'e okul Bilg Yapıştır'!B47</f>
        <v>0</v>
      </c>
      <c r="D51" s="89">
        <f t="shared" si="0"/>
        <v>0</v>
      </c>
      <c r="E51" s="89">
        <f t="shared" si="1"/>
        <v>0</v>
      </c>
      <c r="F51" s="89">
        <f t="shared" si="2"/>
        <v>0</v>
      </c>
      <c r="G51" s="89">
        <f t="shared" si="3"/>
        <v>0</v>
      </c>
      <c r="H51" s="89">
        <f t="shared" si="4"/>
        <v>0</v>
      </c>
      <c r="I51" s="89">
        <f t="shared" si="5"/>
        <v>0</v>
      </c>
      <c r="J51" s="89">
        <f t="shared" si="6"/>
        <v>0</v>
      </c>
      <c r="K51" s="89">
        <f t="shared" si="7"/>
        <v>0</v>
      </c>
      <c r="L51" s="89">
        <f t="shared" si="8"/>
        <v>0</v>
      </c>
      <c r="M51" s="89">
        <f t="shared" si="9"/>
        <v>0</v>
      </c>
      <c r="N51" s="88">
        <f>'e okul Bilg Yapıştır'!E47</f>
        <v>0</v>
      </c>
      <c r="O51" s="51"/>
    </row>
    <row r="52" spans="1:16">
      <c r="A52" s="91">
        <v>47</v>
      </c>
      <c r="B52" s="65">
        <f>'e okul Bilg Yapıştır'!A48</f>
        <v>47</v>
      </c>
      <c r="C52" s="90">
        <f>'e okul Bilg Yapıştır'!B48</f>
        <v>0</v>
      </c>
      <c r="D52" s="89">
        <f t="shared" si="0"/>
        <v>0</v>
      </c>
      <c r="E52" s="89">
        <f t="shared" si="1"/>
        <v>0</v>
      </c>
      <c r="F52" s="89">
        <f t="shared" si="2"/>
        <v>0</v>
      </c>
      <c r="G52" s="89">
        <f t="shared" si="3"/>
        <v>0</v>
      </c>
      <c r="H52" s="89">
        <f t="shared" si="4"/>
        <v>0</v>
      </c>
      <c r="I52" s="89">
        <f t="shared" si="5"/>
        <v>0</v>
      </c>
      <c r="J52" s="89">
        <f t="shared" si="6"/>
        <v>0</v>
      </c>
      <c r="K52" s="89">
        <f t="shared" si="7"/>
        <v>0</v>
      </c>
      <c r="L52" s="89">
        <f t="shared" si="8"/>
        <v>0</v>
      </c>
      <c r="M52" s="89">
        <f t="shared" si="9"/>
        <v>0</v>
      </c>
      <c r="N52" s="88">
        <f>'e okul Bilg Yapıştır'!E48</f>
        <v>0</v>
      </c>
      <c r="O52" s="51"/>
    </row>
    <row r="53" spans="1:16">
      <c r="A53" s="91">
        <v>48</v>
      </c>
      <c r="B53" s="65">
        <f>'e okul Bilg Yapıştır'!A49</f>
        <v>48</v>
      </c>
      <c r="C53" s="90">
        <f>'e okul Bilg Yapıştır'!B49</f>
        <v>0</v>
      </c>
      <c r="D53" s="89">
        <f t="shared" si="0"/>
        <v>0</v>
      </c>
      <c r="E53" s="89">
        <f t="shared" si="1"/>
        <v>0</v>
      </c>
      <c r="F53" s="89">
        <f t="shared" si="2"/>
        <v>0</v>
      </c>
      <c r="G53" s="89">
        <f t="shared" si="3"/>
        <v>0</v>
      </c>
      <c r="H53" s="89">
        <f t="shared" si="4"/>
        <v>0</v>
      </c>
      <c r="I53" s="89">
        <f t="shared" si="5"/>
        <v>0</v>
      </c>
      <c r="J53" s="89">
        <f t="shared" si="6"/>
        <v>0</v>
      </c>
      <c r="K53" s="89">
        <f t="shared" si="7"/>
        <v>0</v>
      </c>
      <c r="L53" s="89">
        <f t="shared" si="8"/>
        <v>0</v>
      </c>
      <c r="M53" s="89">
        <f t="shared" si="9"/>
        <v>0</v>
      </c>
      <c r="N53" s="88">
        <f>'e okul Bilg Yapıştır'!E49</f>
        <v>0</v>
      </c>
      <c r="O53" s="51"/>
    </row>
    <row r="54" spans="1:16">
      <c r="A54" s="91">
        <v>49</v>
      </c>
      <c r="B54" s="65">
        <f>'e okul Bilg Yapıştır'!A50</f>
        <v>49</v>
      </c>
      <c r="C54" s="90">
        <f>'e okul Bilg Yapıştır'!B50</f>
        <v>0</v>
      </c>
      <c r="D54" s="89">
        <f t="shared" si="0"/>
        <v>0</v>
      </c>
      <c r="E54" s="89">
        <f t="shared" si="1"/>
        <v>0</v>
      </c>
      <c r="F54" s="89">
        <f t="shared" si="2"/>
        <v>0</v>
      </c>
      <c r="G54" s="89">
        <f t="shared" si="3"/>
        <v>0</v>
      </c>
      <c r="H54" s="89">
        <f t="shared" si="4"/>
        <v>0</v>
      </c>
      <c r="I54" s="89">
        <f t="shared" si="5"/>
        <v>0</v>
      </c>
      <c r="J54" s="89">
        <f t="shared" si="6"/>
        <v>0</v>
      </c>
      <c r="K54" s="89">
        <f t="shared" si="7"/>
        <v>0</v>
      </c>
      <c r="L54" s="89">
        <f t="shared" si="8"/>
        <v>0</v>
      </c>
      <c r="M54" s="89">
        <f t="shared" si="9"/>
        <v>0</v>
      </c>
      <c r="N54" s="88">
        <f>'e okul Bilg Yapıştır'!E50</f>
        <v>0</v>
      </c>
      <c r="O54" s="51"/>
    </row>
    <row r="55" spans="1:16">
      <c r="A55" s="91">
        <v>50</v>
      </c>
      <c r="B55" s="65">
        <f>'e okul Bilg Yapıştır'!A51</f>
        <v>50</v>
      </c>
      <c r="C55" s="90">
        <f>'e okul Bilg Yapıştır'!B51</f>
        <v>0</v>
      </c>
      <c r="D55" s="89">
        <f t="shared" si="0"/>
        <v>0</v>
      </c>
      <c r="E55" s="89">
        <f t="shared" si="1"/>
        <v>0</v>
      </c>
      <c r="F55" s="89">
        <f t="shared" si="2"/>
        <v>0</v>
      </c>
      <c r="G55" s="89">
        <f t="shared" si="3"/>
        <v>0</v>
      </c>
      <c r="H55" s="89">
        <f t="shared" si="4"/>
        <v>0</v>
      </c>
      <c r="I55" s="89">
        <f t="shared" si="5"/>
        <v>0</v>
      </c>
      <c r="J55" s="89">
        <f t="shared" si="6"/>
        <v>0</v>
      </c>
      <c r="K55" s="89">
        <f t="shared" si="7"/>
        <v>0</v>
      </c>
      <c r="L55" s="89">
        <f t="shared" si="8"/>
        <v>0</v>
      </c>
      <c r="M55" s="89">
        <f t="shared" si="9"/>
        <v>0</v>
      </c>
      <c r="N55" s="88">
        <f>'e okul Bilg Yapıştır'!E51</f>
        <v>0</v>
      </c>
      <c r="O55" s="51"/>
    </row>
    <row r="56" spans="1:16">
      <c r="A56" s="91">
        <v>51</v>
      </c>
      <c r="B56" s="65">
        <f>'e okul Bilg Yapıştır'!A52</f>
        <v>51</v>
      </c>
      <c r="C56" s="90">
        <f>'e okul Bilg Yapıştır'!B52</f>
        <v>0</v>
      </c>
      <c r="D56" s="89">
        <f t="shared" si="0"/>
        <v>0</v>
      </c>
      <c r="E56" s="89">
        <f t="shared" si="1"/>
        <v>0</v>
      </c>
      <c r="F56" s="89">
        <f t="shared" si="2"/>
        <v>0</v>
      </c>
      <c r="G56" s="89">
        <f t="shared" si="3"/>
        <v>0</v>
      </c>
      <c r="H56" s="89">
        <f t="shared" si="4"/>
        <v>0</v>
      </c>
      <c r="I56" s="89">
        <f t="shared" si="5"/>
        <v>0</v>
      </c>
      <c r="J56" s="89">
        <f t="shared" si="6"/>
        <v>0</v>
      </c>
      <c r="K56" s="89">
        <f t="shared" si="7"/>
        <v>0</v>
      </c>
      <c r="L56" s="89">
        <f t="shared" si="8"/>
        <v>0</v>
      </c>
      <c r="M56" s="89">
        <f t="shared" si="9"/>
        <v>0</v>
      </c>
      <c r="N56" s="88">
        <f>'e okul Bilg Yapıştır'!E52</f>
        <v>0</v>
      </c>
      <c r="O56" s="51"/>
    </row>
    <row r="57" spans="1:16" ht="8.25" customHeight="1">
      <c r="A57" s="51"/>
      <c r="C57" s="51"/>
      <c r="D57" s="51"/>
      <c r="E57" s="51"/>
      <c r="F57" s="51"/>
      <c r="G57" s="51"/>
      <c r="H57" s="51"/>
      <c r="I57" s="51"/>
      <c r="J57" s="51"/>
      <c r="K57" s="51"/>
      <c r="L57" s="51"/>
      <c r="M57" s="51"/>
      <c r="N57" s="87"/>
    </row>
    <row r="58" spans="1:16" ht="12.75" customHeight="1">
      <c r="A58" s="51"/>
      <c r="C58" s="51"/>
      <c r="D58" s="51"/>
      <c r="E58" s="51"/>
      <c r="F58" s="51"/>
      <c r="G58" s="51"/>
      <c r="H58" s="51"/>
      <c r="I58" s="51"/>
      <c r="J58" s="51"/>
      <c r="K58" s="51"/>
      <c r="L58" s="51"/>
      <c r="M58" s="51"/>
      <c r="N58" s="87"/>
    </row>
    <row r="59" spans="1:16">
      <c r="A59" s="51"/>
      <c r="C59" s="75"/>
      <c r="D59" s="51"/>
      <c r="E59" s="51"/>
      <c r="F59" s="51"/>
      <c r="G59" s="51"/>
      <c r="H59" s="51"/>
      <c r="I59" s="75"/>
      <c r="J59" s="75"/>
      <c r="K59" s="80"/>
      <c r="L59" s="80"/>
      <c r="M59" s="86" t="str">
        <f>'e okul Bilg Yapıştır'!S7</f>
        <v>Mustafa ERGÜL</v>
      </c>
      <c r="N59" s="83"/>
      <c r="O59" s="80"/>
      <c r="P59" s="79"/>
    </row>
    <row r="60" spans="1:16">
      <c r="A60" s="51"/>
      <c r="B60" s="85"/>
      <c r="C60" s="75"/>
      <c r="D60" s="85"/>
      <c r="E60" s="85"/>
      <c r="F60" s="85"/>
      <c r="G60" s="85"/>
      <c r="H60" s="85"/>
      <c r="I60" s="75"/>
      <c r="J60" s="75"/>
      <c r="K60" s="84"/>
      <c r="L60" s="84"/>
      <c r="M60" s="82" t="str">
        <f>'e okul Bilg Yapıştır'!S8</f>
        <v>Beden Eğitimi Öğretmeni</v>
      </c>
      <c r="N60" s="83"/>
      <c r="O60" s="80"/>
      <c r="P60" s="79"/>
    </row>
    <row r="61" spans="1:16">
      <c r="K61" s="82"/>
      <c r="L61" s="82"/>
      <c r="M61" s="82"/>
      <c r="N61" s="81"/>
      <c r="O61" s="80"/>
      <c r="P61" s="79"/>
    </row>
  </sheetData>
  <mergeCells count="5">
    <mergeCell ref="A4:N4"/>
    <mergeCell ref="A1:N1"/>
    <mergeCell ref="A2:N2"/>
    <mergeCell ref="G3:N3"/>
    <mergeCell ref="A3:F3"/>
  </mergeCells>
  <pageMargins left="0.39370078740157483" right="0.23622047244094491" top="0.38" bottom="0.2" header="0.12" footer="0.13"/>
  <pageSetup paperSize="9" scale="76" orientation="portrait" r:id="rId1"/>
</worksheet>
</file>

<file path=xl/worksheets/sheet8.xml><?xml version="1.0" encoding="utf-8"?>
<worksheet xmlns="http://schemas.openxmlformats.org/spreadsheetml/2006/main" xmlns:r="http://schemas.openxmlformats.org/officeDocument/2006/relationships">
  <sheetPr>
    <tabColor indexed="48"/>
  </sheetPr>
  <dimension ref="A1:AB55"/>
  <sheetViews>
    <sheetView showZeros="0" view="pageBreakPreview" topLeftCell="A19" zoomScale="70" zoomScaleNormal="70" zoomScaleSheetLayoutView="70" workbookViewId="0">
      <selection activeCell="L13" sqref="L13"/>
    </sheetView>
  </sheetViews>
  <sheetFormatPr defaultColWidth="9.1796875" defaultRowHeight="14.5"/>
  <cols>
    <col min="1" max="1" width="3.54296875" style="7" customWidth="1"/>
    <col min="2" max="2" width="5.1796875" style="7" customWidth="1"/>
    <col min="3" max="3" width="24.26953125" style="6" customWidth="1"/>
    <col min="4" max="4" width="4.26953125" style="50" customWidth="1"/>
    <col min="5" max="5" width="5.54296875" style="50" customWidth="1"/>
    <col min="6" max="6" width="5.7265625" style="50" customWidth="1"/>
    <col min="7" max="7" width="10.1796875" style="50" customWidth="1"/>
    <col min="8" max="8" width="6.26953125" style="50" customWidth="1"/>
    <col min="9" max="9" width="6.54296875" style="50" customWidth="1"/>
    <col min="10" max="10" width="6.1796875" style="50" customWidth="1"/>
    <col min="11" max="11" width="7.26953125" style="50" customWidth="1"/>
    <col min="12" max="12" width="5.453125" style="50" customWidth="1"/>
    <col min="13" max="13" width="9" style="50" customWidth="1"/>
    <col min="14" max="14" width="9.1796875" style="49"/>
    <col min="15" max="15" width="3.54296875" style="6" customWidth="1"/>
    <col min="16" max="16" width="4.26953125" style="2" hidden="1" customWidth="1"/>
    <col min="17" max="17" width="5.453125" style="2" hidden="1" customWidth="1"/>
    <col min="18" max="18" width="4.54296875" style="2" hidden="1" customWidth="1"/>
    <col min="19" max="28" width="9.1796875" style="2" hidden="1" customWidth="1"/>
    <col min="29" max="16384" width="9.1796875" style="2"/>
  </cols>
  <sheetData>
    <row r="1" spans="1:16" ht="18.75" customHeight="1">
      <c r="A1" s="192" t="str">
        <f>'e okul Bilg Yapıştır'!S10</f>
        <v xml:space="preserve">İ S T İ K L A L   O R T A O K U L U  
</v>
      </c>
      <c r="B1" s="192"/>
      <c r="C1" s="192"/>
      <c r="D1" s="192"/>
      <c r="E1" s="192"/>
      <c r="F1" s="192"/>
      <c r="G1" s="192"/>
      <c r="H1" s="192"/>
      <c r="I1" s="192"/>
      <c r="J1" s="192"/>
      <c r="K1" s="192"/>
      <c r="L1" s="192"/>
      <c r="M1" s="192"/>
      <c r="N1" s="192"/>
    </row>
    <row r="2" spans="1:16" ht="18.75" customHeight="1">
      <c r="A2" s="192" t="str">
        <f>'e okul Bilg Yapıştır'!S25</f>
        <v xml:space="preserve">2 0 2 0 - 2 0 2 1   E Ğ İ T İ M   Ö Ğ R E T İ M   Y I L I </v>
      </c>
      <c r="B2" s="192"/>
      <c r="C2" s="192"/>
      <c r="D2" s="192"/>
      <c r="E2" s="192"/>
      <c r="F2" s="192"/>
      <c r="G2" s="192"/>
      <c r="H2" s="192"/>
      <c r="I2" s="192"/>
      <c r="J2" s="192"/>
      <c r="K2" s="192"/>
      <c r="L2" s="192"/>
      <c r="M2" s="192"/>
      <c r="N2" s="192"/>
    </row>
    <row r="3" spans="1:16" ht="33.75" customHeight="1">
      <c r="A3" s="193" t="str">
        <f>'e okul Bilg Yapıştır'!S21</f>
        <v>B E D E N   E Ğ İ T İ M İ   D E R S İ</v>
      </c>
      <c r="B3" s="193"/>
      <c r="C3" s="193"/>
      <c r="D3" s="193"/>
      <c r="E3" s="193"/>
      <c r="F3" s="194" t="str">
        <f>'e okul Bilg Yapıştır'!S23</f>
        <v xml:space="preserve">I . D Ö N E M </v>
      </c>
      <c r="G3" s="194"/>
      <c r="H3" s="195" t="s">
        <v>55</v>
      </c>
      <c r="I3" s="195"/>
      <c r="J3" s="195"/>
      <c r="K3" s="195"/>
      <c r="L3" s="195"/>
      <c r="M3" s="195"/>
      <c r="N3" s="195"/>
      <c r="O3" s="7"/>
      <c r="P3" s="72"/>
    </row>
    <row r="4" spans="1:16" ht="17.25" customHeight="1">
      <c r="A4" s="196" t="str">
        <f>'e okul Bilg Yapıştır'!S18</f>
        <v>6  B    S I N I F I</v>
      </c>
      <c r="B4" s="196"/>
      <c r="C4" s="196"/>
      <c r="D4" s="196"/>
      <c r="E4" s="196"/>
      <c r="F4" s="196"/>
      <c r="G4" s="196"/>
      <c r="H4" s="196"/>
      <c r="I4" s="196"/>
      <c r="J4" s="196"/>
      <c r="K4" s="196"/>
      <c r="L4" s="196"/>
      <c r="M4" s="196"/>
      <c r="N4" s="196"/>
      <c r="O4" s="7"/>
      <c r="P4" s="72"/>
    </row>
    <row r="5" spans="1:16" ht="152.25" customHeight="1">
      <c r="A5" s="69" t="s">
        <v>53</v>
      </c>
      <c r="B5" s="69" t="s">
        <v>52</v>
      </c>
      <c r="C5" s="68" t="s">
        <v>51</v>
      </c>
      <c r="D5" s="67" t="str">
        <f>'ÖLÇEK KRİTERLERİ'!F3</f>
        <v>E-derslere katılmada istekli oluş, Dersin öğretmeni ile iletişim içinde olma</v>
      </c>
      <c r="E5" s="67" t="str">
        <f>'ÖLÇEK KRİTERLERİ'!F4</f>
        <v xml:space="preserve">Derste kurallara uyar, dersin düzenini bozmaz. </v>
      </c>
      <c r="F5" s="67" t="str">
        <f>'ÖLÇEK KRİTERLERİ'!F5</f>
        <v>Derse karşı tutum (istekli oluş),Konuları günlük yaşamla ilişkilendirme,  Hazırbulunuşluluk düzeyi</v>
      </c>
      <c r="G5" s="67" t="str">
        <f>'ÖLÇEK KRİTERLERİ'!F6</f>
        <v>e-Öğrenme sürecinde öğrenciler arası tartışmalara katılım isteği</v>
      </c>
      <c r="H5" s="67" t="str">
        <f>'ÖLÇEK KRİTERLERİ'!F7</f>
        <v>EBA 'da verilen görevleri yapabilme, . EBA'yı verimli kullanabilme,</v>
      </c>
      <c r="I5" s="67" t="str">
        <f>'ÖLÇEK KRİTERLERİ'!F8</f>
        <v xml:space="preserve">Fikir yürütme, çıkarımda bulunma, işlem becerisi.                              </v>
      </c>
      <c r="J5" s="67" t="str">
        <f>'ÖLÇEK KRİTERLERİ'!F9</f>
        <v>Yeni, özgün ve eleştirel sorular sorar.     Tahmin ve gözlem yapabilme</v>
      </c>
      <c r="K5" s="67" t="str">
        <f>'ÖLÇEK KRİTERLERİ'!F10</f>
        <v>Görüşü sorulduğunda söyler. Tahmin ve gözlem yapabilme,</v>
      </c>
      <c r="L5" s="67" t="str">
        <f>'ÖLÇEK KRİTERLERİ'!F11</f>
        <v>Analiz ve sentez yapabilme ve  Eleştirel düşünme becerisi</v>
      </c>
      <c r="M5" s="67" t="str">
        <f>'ÖLÇEK KRİTERLERİ'!F12</f>
        <v xml:space="preserve">Ödevlerini  nitelikli ve özenerek yapabilme. </v>
      </c>
      <c r="N5" s="69" t="s">
        <v>54</v>
      </c>
      <c r="O5" s="7"/>
      <c r="P5" s="72"/>
    </row>
    <row r="6" spans="1:16">
      <c r="A6" s="37">
        <v>1</v>
      </c>
      <c r="B6" s="71">
        <f>'e okul Bilg Yapıştır'!A2</f>
        <v>1</v>
      </c>
      <c r="C6" s="64" t="str">
        <f>'e okul Bilg Yapıştır'!B2</f>
        <v>Mustafa ERGÜL</v>
      </c>
      <c r="D6" s="63">
        <f t="shared" ref="D6:D45" si="0">($N6-MOD($N6,10))/10+IF(MOD($N6,10)&gt;0,1,0)</f>
        <v>9</v>
      </c>
      <c r="E6" s="63">
        <f t="shared" ref="E6:E45" si="1">($N6-MOD($N6,10))/10+IF(MOD($N6,10)&gt;1,1,0)</f>
        <v>9</v>
      </c>
      <c r="F6" s="63">
        <f t="shared" ref="F6:F45" si="2">($N6-MOD($N6,10))/10+IF(MOD($N6,10)&gt;2,1,0)</f>
        <v>9</v>
      </c>
      <c r="G6" s="63">
        <f t="shared" ref="G6:G45" si="3">($N6-MOD($N6,10))/10+IF(MOD($N6,10)&gt;3,1,0)</f>
        <v>9</v>
      </c>
      <c r="H6" s="63">
        <f t="shared" ref="H6:H45" si="4">($N6-MOD($N6,10))/10+IF(MOD($N6,10)&gt;4,1,0)</f>
        <v>9</v>
      </c>
      <c r="I6" s="63">
        <f t="shared" ref="I6:I45" si="5">($N6-MOD($N6,10))/10+IF(MOD($N6,10)&gt;5,1,0)</f>
        <v>8</v>
      </c>
      <c r="J6" s="63">
        <f t="shared" ref="J6:J45" si="6">($N6-MOD($N6,10))/10+IF(MOD($N6,10)&gt;6,1,0)</f>
        <v>8</v>
      </c>
      <c r="K6" s="63">
        <f t="shared" ref="K6:K45" si="7">($N6-MOD($N6,10))/10+IF(MOD($N6,10)&gt;7,1,0)</f>
        <v>8</v>
      </c>
      <c r="L6" s="63">
        <f t="shared" ref="L6:L45" si="8">($N6-MOD($N6,10))/10+IF(MOD($N6,10)&gt;8,1,0)</f>
        <v>8</v>
      </c>
      <c r="M6" s="63">
        <f t="shared" ref="M6:M45" si="9">($N6-MOD($N6,10))/10+IF(MOD($N6,10)&gt;9,1,0)</f>
        <v>8</v>
      </c>
      <c r="N6" s="70">
        <f>'e okul Bilg Yapıştır'!G2</f>
        <v>85</v>
      </c>
      <c r="O6" s="7"/>
      <c r="P6" s="72"/>
    </row>
    <row r="7" spans="1:16">
      <c r="A7" s="37">
        <v>2</v>
      </c>
      <c r="B7" s="71">
        <f>'e okul Bilg Yapıştır'!A3</f>
        <v>2</v>
      </c>
      <c r="C7" s="64" t="str">
        <f>'e okul Bilg Yapıştır'!B3</f>
        <v>Mustafa ERGÜL</v>
      </c>
      <c r="D7" s="63">
        <f t="shared" si="0"/>
        <v>10</v>
      </c>
      <c r="E7" s="63">
        <f t="shared" si="1"/>
        <v>10</v>
      </c>
      <c r="F7" s="63">
        <f t="shared" si="2"/>
        <v>10</v>
      </c>
      <c r="G7" s="63">
        <f t="shared" si="3"/>
        <v>10</v>
      </c>
      <c r="H7" s="63">
        <f t="shared" si="4"/>
        <v>10</v>
      </c>
      <c r="I7" s="63">
        <f t="shared" si="5"/>
        <v>10</v>
      </c>
      <c r="J7" s="63">
        <f t="shared" si="6"/>
        <v>10</v>
      </c>
      <c r="K7" s="63">
        <f t="shared" si="7"/>
        <v>10</v>
      </c>
      <c r="L7" s="63">
        <f t="shared" si="8"/>
        <v>10</v>
      </c>
      <c r="M7" s="63">
        <f t="shared" si="9"/>
        <v>10</v>
      </c>
      <c r="N7" s="70">
        <f>'e okul Bilg Yapıştır'!G3</f>
        <v>100</v>
      </c>
      <c r="O7" s="7"/>
      <c r="P7" s="72"/>
    </row>
    <row r="8" spans="1:16">
      <c r="A8" s="37">
        <v>3</v>
      </c>
      <c r="B8" s="71">
        <f>'e okul Bilg Yapıştır'!A4</f>
        <v>3</v>
      </c>
      <c r="C8" s="64" t="str">
        <f>'e okul Bilg Yapıştır'!B4</f>
        <v>Mustafa ERGÜL</v>
      </c>
      <c r="D8" s="63">
        <f t="shared" si="0"/>
        <v>10</v>
      </c>
      <c r="E8" s="63">
        <f t="shared" si="1"/>
        <v>10</v>
      </c>
      <c r="F8" s="63">
        <f t="shared" si="2"/>
        <v>10</v>
      </c>
      <c r="G8" s="63">
        <f t="shared" si="3"/>
        <v>10</v>
      </c>
      <c r="H8" s="63">
        <f t="shared" si="4"/>
        <v>10</v>
      </c>
      <c r="I8" s="63">
        <f t="shared" si="5"/>
        <v>10</v>
      </c>
      <c r="J8" s="63">
        <f t="shared" si="6"/>
        <v>10</v>
      </c>
      <c r="K8" s="63">
        <f t="shared" si="7"/>
        <v>10</v>
      </c>
      <c r="L8" s="63">
        <f t="shared" si="8"/>
        <v>10</v>
      </c>
      <c r="M8" s="63">
        <f t="shared" si="9"/>
        <v>10</v>
      </c>
      <c r="N8" s="70">
        <f>'e okul Bilg Yapıştır'!G4</f>
        <v>100</v>
      </c>
      <c r="O8" s="7"/>
      <c r="P8" s="72"/>
    </row>
    <row r="9" spans="1:16">
      <c r="A9" s="37">
        <v>4</v>
      </c>
      <c r="B9" s="71">
        <f>'e okul Bilg Yapıştır'!A5</f>
        <v>4</v>
      </c>
      <c r="C9" s="64" t="str">
        <f>'e okul Bilg Yapıştır'!B5</f>
        <v>Mustafa ERGÜL</v>
      </c>
      <c r="D9" s="63">
        <f t="shared" si="0"/>
        <v>10</v>
      </c>
      <c r="E9" s="63">
        <f t="shared" si="1"/>
        <v>10</v>
      </c>
      <c r="F9" s="63">
        <f t="shared" si="2"/>
        <v>10</v>
      </c>
      <c r="G9" s="63">
        <f t="shared" si="3"/>
        <v>10</v>
      </c>
      <c r="H9" s="63">
        <f t="shared" si="4"/>
        <v>10</v>
      </c>
      <c r="I9" s="63">
        <f t="shared" si="5"/>
        <v>10</v>
      </c>
      <c r="J9" s="63">
        <f t="shared" si="6"/>
        <v>10</v>
      </c>
      <c r="K9" s="63">
        <f t="shared" si="7"/>
        <v>10</v>
      </c>
      <c r="L9" s="63">
        <f t="shared" si="8"/>
        <v>10</v>
      </c>
      <c r="M9" s="63">
        <f t="shared" si="9"/>
        <v>10</v>
      </c>
      <c r="N9" s="70">
        <f>'e okul Bilg Yapıştır'!G5</f>
        <v>100</v>
      </c>
      <c r="O9" s="7"/>
      <c r="P9" s="72"/>
    </row>
    <row r="10" spans="1:16">
      <c r="A10" s="37">
        <v>5</v>
      </c>
      <c r="B10" s="71">
        <f>'e okul Bilg Yapıştır'!A6</f>
        <v>5</v>
      </c>
      <c r="C10" s="64" t="str">
        <f>'e okul Bilg Yapıştır'!B6</f>
        <v>Mustafa ERGÜL</v>
      </c>
      <c r="D10" s="63">
        <f t="shared" si="0"/>
        <v>9</v>
      </c>
      <c r="E10" s="63">
        <f t="shared" si="1"/>
        <v>9</v>
      </c>
      <c r="F10" s="63">
        <f t="shared" si="2"/>
        <v>9</v>
      </c>
      <c r="G10" s="63">
        <f t="shared" si="3"/>
        <v>9</v>
      </c>
      <c r="H10" s="63">
        <f t="shared" si="4"/>
        <v>9</v>
      </c>
      <c r="I10" s="63">
        <f t="shared" si="5"/>
        <v>8</v>
      </c>
      <c r="J10" s="63">
        <f t="shared" si="6"/>
        <v>8</v>
      </c>
      <c r="K10" s="63">
        <f t="shared" si="7"/>
        <v>8</v>
      </c>
      <c r="L10" s="63">
        <f t="shared" si="8"/>
        <v>8</v>
      </c>
      <c r="M10" s="63">
        <f t="shared" si="9"/>
        <v>8</v>
      </c>
      <c r="N10" s="70">
        <f>'e okul Bilg Yapıştır'!G6</f>
        <v>85</v>
      </c>
      <c r="O10" s="7"/>
      <c r="P10" s="72"/>
    </row>
    <row r="11" spans="1:16">
      <c r="A11" s="37">
        <v>6</v>
      </c>
      <c r="B11" s="71">
        <f>'e okul Bilg Yapıştır'!A7</f>
        <v>6</v>
      </c>
      <c r="C11" s="64" t="str">
        <f>'e okul Bilg Yapıştır'!B7</f>
        <v>Mustafa ERGÜL</v>
      </c>
      <c r="D11" s="63">
        <f t="shared" si="0"/>
        <v>6</v>
      </c>
      <c r="E11" s="63">
        <f t="shared" si="1"/>
        <v>6</v>
      </c>
      <c r="F11" s="63">
        <f t="shared" si="2"/>
        <v>6</v>
      </c>
      <c r="G11" s="63">
        <f t="shared" si="3"/>
        <v>6</v>
      </c>
      <c r="H11" s="63">
        <f t="shared" si="4"/>
        <v>6</v>
      </c>
      <c r="I11" s="63">
        <f t="shared" si="5"/>
        <v>6</v>
      </c>
      <c r="J11" s="63">
        <f t="shared" si="6"/>
        <v>6</v>
      </c>
      <c r="K11" s="63">
        <f t="shared" si="7"/>
        <v>6</v>
      </c>
      <c r="L11" s="63">
        <f t="shared" si="8"/>
        <v>6</v>
      </c>
      <c r="M11" s="63">
        <f t="shared" si="9"/>
        <v>6</v>
      </c>
      <c r="N11" s="70">
        <f>'e okul Bilg Yapıştır'!G7</f>
        <v>60</v>
      </c>
      <c r="O11" s="7"/>
      <c r="P11" s="72"/>
    </row>
    <row r="12" spans="1:16">
      <c r="A12" s="37">
        <v>7</v>
      </c>
      <c r="B12" s="71">
        <f>'e okul Bilg Yapıştır'!A8</f>
        <v>7</v>
      </c>
      <c r="C12" s="64" t="str">
        <f>'e okul Bilg Yapıştır'!B8</f>
        <v>Mustafa ERGÜL</v>
      </c>
      <c r="D12" s="63">
        <f t="shared" si="0"/>
        <v>10</v>
      </c>
      <c r="E12" s="63">
        <f t="shared" si="1"/>
        <v>10</v>
      </c>
      <c r="F12" s="63">
        <f t="shared" si="2"/>
        <v>10</v>
      </c>
      <c r="G12" s="63">
        <f t="shared" si="3"/>
        <v>10</v>
      </c>
      <c r="H12" s="63">
        <f t="shared" si="4"/>
        <v>10</v>
      </c>
      <c r="I12" s="63">
        <f t="shared" si="5"/>
        <v>10</v>
      </c>
      <c r="J12" s="63">
        <f t="shared" si="6"/>
        <v>10</v>
      </c>
      <c r="K12" s="63">
        <f t="shared" si="7"/>
        <v>10</v>
      </c>
      <c r="L12" s="63">
        <f t="shared" si="8"/>
        <v>10</v>
      </c>
      <c r="M12" s="63">
        <f t="shared" si="9"/>
        <v>10</v>
      </c>
      <c r="N12" s="70">
        <f>'e okul Bilg Yapıştır'!G8</f>
        <v>100</v>
      </c>
      <c r="O12" s="7"/>
      <c r="P12" s="72"/>
    </row>
    <row r="13" spans="1:16">
      <c r="A13" s="37">
        <v>8</v>
      </c>
      <c r="B13" s="71">
        <f>'e okul Bilg Yapıştır'!A9</f>
        <v>8</v>
      </c>
      <c r="C13" s="64" t="str">
        <f>'e okul Bilg Yapıştır'!B9</f>
        <v>Mustafa ERGÜL</v>
      </c>
      <c r="D13" s="63">
        <f t="shared" si="0"/>
        <v>10</v>
      </c>
      <c r="E13" s="63">
        <f t="shared" si="1"/>
        <v>10</v>
      </c>
      <c r="F13" s="63">
        <f t="shared" si="2"/>
        <v>10</v>
      </c>
      <c r="G13" s="63">
        <f t="shared" si="3"/>
        <v>10</v>
      </c>
      <c r="H13" s="63">
        <f t="shared" si="4"/>
        <v>10</v>
      </c>
      <c r="I13" s="63">
        <f t="shared" si="5"/>
        <v>10</v>
      </c>
      <c r="J13" s="63">
        <f t="shared" si="6"/>
        <v>10</v>
      </c>
      <c r="K13" s="63">
        <f t="shared" si="7"/>
        <v>10</v>
      </c>
      <c r="L13" s="63">
        <f t="shared" si="8"/>
        <v>10</v>
      </c>
      <c r="M13" s="63">
        <f t="shared" si="9"/>
        <v>10</v>
      </c>
      <c r="N13" s="70">
        <f>'e okul Bilg Yapıştır'!G9</f>
        <v>100</v>
      </c>
      <c r="O13" s="7"/>
      <c r="P13" s="72"/>
    </row>
    <row r="14" spans="1:16">
      <c r="A14" s="37">
        <v>9</v>
      </c>
      <c r="B14" s="71">
        <f>'e okul Bilg Yapıştır'!A10</f>
        <v>9</v>
      </c>
      <c r="C14" s="64" t="str">
        <f>'e okul Bilg Yapıştır'!B10</f>
        <v>Mustafa ERGÜL</v>
      </c>
      <c r="D14" s="63">
        <f t="shared" si="0"/>
        <v>10</v>
      </c>
      <c r="E14" s="63">
        <f t="shared" si="1"/>
        <v>10</v>
      </c>
      <c r="F14" s="63">
        <f t="shared" si="2"/>
        <v>10</v>
      </c>
      <c r="G14" s="63">
        <f t="shared" si="3"/>
        <v>10</v>
      </c>
      <c r="H14" s="63">
        <f t="shared" si="4"/>
        <v>10</v>
      </c>
      <c r="I14" s="63">
        <f t="shared" si="5"/>
        <v>10</v>
      </c>
      <c r="J14" s="63">
        <f t="shared" si="6"/>
        <v>10</v>
      </c>
      <c r="K14" s="63">
        <f t="shared" si="7"/>
        <v>10</v>
      </c>
      <c r="L14" s="63">
        <f t="shared" si="8"/>
        <v>10</v>
      </c>
      <c r="M14" s="63">
        <f t="shared" si="9"/>
        <v>10</v>
      </c>
      <c r="N14" s="70">
        <f>'e okul Bilg Yapıştır'!G10</f>
        <v>100</v>
      </c>
      <c r="O14" s="7"/>
      <c r="P14" s="72"/>
    </row>
    <row r="15" spans="1:16">
      <c r="A15" s="37">
        <v>10</v>
      </c>
      <c r="B15" s="71">
        <f>'e okul Bilg Yapıştır'!A11</f>
        <v>10</v>
      </c>
      <c r="C15" s="64" t="str">
        <f>'e okul Bilg Yapıştır'!B11</f>
        <v>Mustafa ERGÜL</v>
      </c>
      <c r="D15" s="63">
        <f t="shared" si="0"/>
        <v>9</v>
      </c>
      <c r="E15" s="63">
        <f t="shared" si="1"/>
        <v>9</v>
      </c>
      <c r="F15" s="63">
        <f t="shared" si="2"/>
        <v>9</v>
      </c>
      <c r="G15" s="63">
        <f t="shared" si="3"/>
        <v>9</v>
      </c>
      <c r="H15" s="63">
        <f t="shared" si="4"/>
        <v>9</v>
      </c>
      <c r="I15" s="63">
        <f t="shared" si="5"/>
        <v>9</v>
      </c>
      <c r="J15" s="63">
        <f t="shared" si="6"/>
        <v>9</v>
      </c>
      <c r="K15" s="63">
        <f t="shared" si="7"/>
        <v>9</v>
      </c>
      <c r="L15" s="63">
        <f t="shared" si="8"/>
        <v>9</v>
      </c>
      <c r="M15" s="63">
        <f t="shared" si="9"/>
        <v>9</v>
      </c>
      <c r="N15" s="70">
        <f>'e okul Bilg Yapıştır'!G11</f>
        <v>90</v>
      </c>
      <c r="O15" s="7"/>
      <c r="P15" s="72"/>
    </row>
    <row r="16" spans="1:16">
      <c r="A16" s="37">
        <v>11</v>
      </c>
      <c r="B16" s="71">
        <f>'e okul Bilg Yapıştır'!A12</f>
        <v>11</v>
      </c>
      <c r="C16" s="64" t="str">
        <f>'e okul Bilg Yapıştır'!B12</f>
        <v>Mustafa ERGÜL</v>
      </c>
      <c r="D16" s="63">
        <f t="shared" si="0"/>
        <v>10</v>
      </c>
      <c r="E16" s="63">
        <f t="shared" si="1"/>
        <v>10</v>
      </c>
      <c r="F16" s="63">
        <f t="shared" si="2"/>
        <v>10</v>
      </c>
      <c r="G16" s="63">
        <f t="shared" si="3"/>
        <v>10</v>
      </c>
      <c r="H16" s="63">
        <f t="shared" si="4"/>
        <v>10</v>
      </c>
      <c r="I16" s="63">
        <f t="shared" si="5"/>
        <v>10</v>
      </c>
      <c r="J16" s="63">
        <f t="shared" si="6"/>
        <v>10</v>
      </c>
      <c r="K16" s="63">
        <f t="shared" si="7"/>
        <v>10</v>
      </c>
      <c r="L16" s="63">
        <f t="shared" si="8"/>
        <v>10</v>
      </c>
      <c r="M16" s="63">
        <f t="shared" si="9"/>
        <v>10</v>
      </c>
      <c r="N16" s="70">
        <f>'e okul Bilg Yapıştır'!G12</f>
        <v>100</v>
      </c>
      <c r="O16" s="7"/>
      <c r="P16" s="72"/>
    </row>
    <row r="17" spans="1:16">
      <c r="A17" s="37">
        <v>12</v>
      </c>
      <c r="B17" s="71">
        <f>'e okul Bilg Yapıştır'!A13</f>
        <v>12</v>
      </c>
      <c r="C17" s="64" t="str">
        <f>'e okul Bilg Yapıştır'!B13</f>
        <v>Mustafa ERGÜL</v>
      </c>
      <c r="D17" s="63">
        <f t="shared" si="0"/>
        <v>10</v>
      </c>
      <c r="E17" s="63">
        <f t="shared" si="1"/>
        <v>10</v>
      </c>
      <c r="F17" s="63">
        <f t="shared" si="2"/>
        <v>10</v>
      </c>
      <c r="G17" s="63">
        <f t="shared" si="3"/>
        <v>10</v>
      </c>
      <c r="H17" s="63">
        <f t="shared" si="4"/>
        <v>10</v>
      </c>
      <c r="I17" s="63">
        <f t="shared" si="5"/>
        <v>9</v>
      </c>
      <c r="J17" s="63">
        <f t="shared" si="6"/>
        <v>9</v>
      </c>
      <c r="K17" s="63">
        <f t="shared" si="7"/>
        <v>9</v>
      </c>
      <c r="L17" s="63">
        <f t="shared" si="8"/>
        <v>9</v>
      </c>
      <c r="M17" s="63">
        <f t="shared" si="9"/>
        <v>9</v>
      </c>
      <c r="N17" s="70">
        <f>'e okul Bilg Yapıştır'!G13</f>
        <v>95</v>
      </c>
      <c r="O17" s="7"/>
      <c r="P17" s="72"/>
    </row>
    <row r="18" spans="1:16">
      <c r="A18" s="37">
        <v>13</v>
      </c>
      <c r="B18" s="71">
        <f>'e okul Bilg Yapıştır'!A14</f>
        <v>13</v>
      </c>
      <c r="C18" s="64" t="str">
        <f>'e okul Bilg Yapıştır'!B14</f>
        <v>Mustafa ERGÜL</v>
      </c>
      <c r="D18" s="63">
        <f t="shared" si="0"/>
        <v>10</v>
      </c>
      <c r="E18" s="63">
        <f t="shared" si="1"/>
        <v>10</v>
      </c>
      <c r="F18" s="63">
        <f t="shared" si="2"/>
        <v>10</v>
      </c>
      <c r="G18" s="63">
        <f t="shared" si="3"/>
        <v>10</v>
      </c>
      <c r="H18" s="63">
        <f t="shared" si="4"/>
        <v>10</v>
      </c>
      <c r="I18" s="63">
        <f t="shared" si="5"/>
        <v>10</v>
      </c>
      <c r="J18" s="63">
        <f t="shared" si="6"/>
        <v>10</v>
      </c>
      <c r="K18" s="63">
        <f t="shared" si="7"/>
        <v>10</v>
      </c>
      <c r="L18" s="63">
        <f t="shared" si="8"/>
        <v>10</v>
      </c>
      <c r="M18" s="63">
        <f t="shared" si="9"/>
        <v>10</v>
      </c>
      <c r="N18" s="70">
        <f>'e okul Bilg Yapıştır'!G14</f>
        <v>100</v>
      </c>
      <c r="O18" s="7"/>
      <c r="P18" s="72"/>
    </row>
    <row r="19" spans="1:16">
      <c r="A19" s="37">
        <v>14</v>
      </c>
      <c r="B19" s="71">
        <f>'e okul Bilg Yapıştır'!A15</f>
        <v>14</v>
      </c>
      <c r="C19" s="64" t="str">
        <f>'e okul Bilg Yapıştır'!B15</f>
        <v>Mustafa ERGÜL</v>
      </c>
      <c r="D19" s="63">
        <f t="shared" si="0"/>
        <v>7</v>
      </c>
      <c r="E19" s="63">
        <f t="shared" si="1"/>
        <v>7</v>
      </c>
      <c r="F19" s="63">
        <f t="shared" si="2"/>
        <v>7</v>
      </c>
      <c r="G19" s="63">
        <f t="shared" si="3"/>
        <v>7</v>
      </c>
      <c r="H19" s="63">
        <f t="shared" si="4"/>
        <v>7</v>
      </c>
      <c r="I19" s="63">
        <f t="shared" si="5"/>
        <v>6</v>
      </c>
      <c r="J19" s="63">
        <f t="shared" si="6"/>
        <v>6</v>
      </c>
      <c r="K19" s="63">
        <f t="shared" si="7"/>
        <v>6</v>
      </c>
      <c r="L19" s="63">
        <f t="shared" si="8"/>
        <v>6</v>
      </c>
      <c r="M19" s="63">
        <f t="shared" si="9"/>
        <v>6</v>
      </c>
      <c r="N19" s="70">
        <f>'e okul Bilg Yapıştır'!G15</f>
        <v>65</v>
      </c>
      <c r="O19" s="7"/>
      <c r="P19" s="72"/>
    </row>
    <row r="20" spans="1:16">
      <c r="A20" s="37">
        <v>15</v>
      </c>
      <c r="B20" s="71">
        <f>'e okul Bilg Yapıştır'!A16</f>
        <v>15</v>
      </c>
      <c r="C20" s="64" t="str">
        <f>'e okul Bilg Yapıştır'!B16</f>
        <v>Mustafa ERGÜL</v>
      </c>
      <c r="D20" s="63">
        <f t="shared" si="0"/>
        <v>10</v>
      </c>
      <c r="E20" s="63">
        <f t="shared" si="1"/>
        <v>10</v>
      </c>
      <c r="F20" s="63">
        <f t="shared" si="2"/>
        <v>10</v>
      </c>
      <c r="G20" s="63">
        <f t="shared" si="3"/>
        <v>10</v>
      </c>
      <c r="H20" s="63">
        <f t="shared" si="4"/>
        <v>10</v>
      </c>
      <c r="I20" s="63">
        <f t="shared" si="5"/>
        <v>9</v>
      </c>
      <c r="J20" s="63">
        <f t="shared" si="6"/>
        <v>9</v>
      </c>
      <c r="K20" s="63">
        <f t="shared" si="7"/>
        <v>9</v>
      </c>
      <c r="L20" s="63">
        <f t="shared" si="8"/>
        <v>9</v>
      </c>
      <c r="M20" s="63">
        <f t="shared" si="9"/>
        <v>9</v>
      </c>
      <c r="N20" s="70">
        <f>'e okul Bilg Yapıştır'!G16</f>
        <v>95</v>
      </c>
      <c r="O20" s="7"/>
      <c r="P20" s="72"/>
    </row>
    <row r="21" spans="1:16">
      <c r="A21" s="37">
        <v>16</v>
      </c>
      <c r="B21" s="71">
        <f>'e okul Bilg Yapıştır'!A17</f>
        <v>16</v>
      </c>
      <c r="C21" s="64" t="str">
        <f>'e okul Bilg Yapıştır'!B17</f>
        <v>Mustafa ERGÜL</v>
      </c>
      <c r="D21" s="63">
        <f t="shared" si="0"/>
        <v>10</v>
      </c>
      <c r="E21" s="63">
        <f t="shared" si="1"/>
        <v>10</v>
      </c>
      <c r="F21" s="63">
        <f t="shared" si="2"/>
        <v>10</v>
      </c>
      <c r="G21" s="63">
        <f t="shared" si="3"/>
        <v>10</v>
      </c>
      <c r="H21" s="63">
        <f t="shared" si="4"/>
        <v>10</v>
      </c>
      <c r="I21" s="63">
        <f t="shared" si="5"/>
        <v>10</v>
      </c>
      <c r="J21" s="63">
        <f t="shared" si="6"/>
        <v>10</v>
      </c>
      <c r="K21" s="63">
        <f t="shared" si="7"/>
        <v>10</v>
      </c>
      <c r="L21" s="63">
        <f t="shared" si="8"/>
        <v>10</v>
      </c>
      <c r="M21" s="63">
        <f t="shared" si="9"/>
        <v>10</v>
      </c>
      <c r="N21" s="70">
        <f>'e okul Bilg Yapıştır'!G17</f>
        <v>100</v>
      </c>
      <c r="O21" s="7"/>
      <c r="P21" s="72"/>
    </row>
    <row r="22" spans="1:16">
      <c r="A22" s="37">
        <v>17</v>
      </c>
      <c r="B22" s="71">
        <f>'e okul Bilg Yapıştır'!A18</f>
        <v>17</v>
      </c>
      <c r="C22" s="64" t="str">
        <f>'e okul Bilg Yapıştır'!B18</f>
        <v>Mustafa ERGÜL</v>
      </c>
      <c r="D22" s="63">
        <f t="shared" si="0"/>
        <v>10</v>
      </c>
      <c r="E22" s="63">
        <f t="shared" si="1"/>
        <v>10</v>
      </c>
      <c r="F22" s="63">
        <f t="shared" si="2"/>
        <v>10</v>
      </c>
      <c r="G22" s="63">
        <f t="shared" si="3"/>
        <v>10</v>
      </c>
      <c r="H22" s="63">
        <f t="shared" si="4"/>
        <v>10</v>
      </c>
      <c r="I22" s="63">
        <f t="shared" si="5"/>
        <v>10</v>
      </c>
      <c r="J22" s="63">
        <f t="shared" si="6"/>
        <v>10</v>
      </c>
      <c r="K22" s="63">
        <f t="shared" si="7"/>
        <v>10</v>
      </c>
      <c r="L22" s="63">
        <f t="shared" si="8"/>
        <v>10</v>
      </c>
      <c r="M22" s="63">
        <f t="shared" si="9"/>
        <v>10</v>
      </c>
      <c r="N22" s="70">
        <f>'e okul Bilg Yapıştır'!G18</f>
        <v>100</v>
      </c>
      <c r="O22" s="7"/>
      <c r="P22" s="72"/>
    </row>
    <row r="23" spans="1:16">
      <c r="A23" s="37">
        <v>18</v>
      </c>
      <c r="B23" s="71">
        <f>'e okul Bilg Yapıştır'!A19</f>
        <v>18</v>
      </c>
      <c r="C23" s="64" t="str">
        <f>'e okul Bilg Yapıştır'!B19</f>
        <v>Mustafa ERGÜL</v>
      </c>
      <c r="D23" s="63">
        <f t="shared" si="0"/>
        <v>10</v>
      </c>
      <c r="E23" s="63">
        <f t="shared" si="1"/>
        <v>10</v>
      </c>
      <c r="F23" s="63">
        <f t="shared" si="2"/>
        <v>10</v>
      </c>
      <c r="G23" s="63">
        <f t="shared" si="3"/>
        <v>10</v>
      </c>
      <c r="H23" s="63">
        <f t="shared" si="4"/>
        <v>10</v>
      </c>
      <c r="I23" s="63">
        <f t="shared" si="5"/>
        <v>10</v>
      </c>
      <c r="J23" s="63">
        <f t="shared" si="6"/>
        <v>10</v>
      </c>
      <c r="K23" s="63">
        <f t="shared" si="7"/>
        <v>10</v>
      </c>
      <c r="L23" s="63">
        <f t="shared" si="8"/>
        <v>10</v>
      </c>
      <c r="M23" s="63">
        <f t="shared" si="9"/>
        <v>10</v>
      </c>
      <c r="N23" s="70">
        <f>'e okul Bilg Yapıştır'!G19</f>
        <v>100</v>
      </c>
      <c r="O23" s="7"/>
      <c r="P23" s="72"/>
    </row>
    <row r="24" spans="1:16">
      <c r="A24" s="37">
        <v>19</v>
      </c>
      <c r="B24" s="71">
        <f>'e okul Bilg Yapıştır'!A20</f>
        <v>19</v>
      </c>
      <c r="C24" s="64" t="str">
        <f>'e okul Bilg Yapıştır'!B20</f>
        <v>Mustafa ERGÜL</v>
      </c>
      <c r="D24" s="63">
        <f t="shared" si="0"/>
        <v>10</v>
      </c>
      <c r="E24" s="63">
        <f t="shared" si="1"/>
        <v>10</v>
      </c>
      <c r="F24" s="63">
        <f t="shared" si="2"/>
        <v>10</v>
      </c>
      <c r="G24" s="63">
        <f t="shared" si="3"/>
        <v>10</v>
      </c>
      <c r="H24" s="63">
        <f t="shared" si="4"/>
        <v>10</v>
      </c>
      <c r="I24" s="63">
        <f t="shared" si="5"/>
        <v>9</v>
      </c>
      <c r="J24" s="63">
        <f t="shared" si="6"/>
        <v>9</v>
      </c>
      <c r="K24" s="63">
        <f t="shared" si="7"/>
        <v>9</v>
      </c>
      <c r="L24" s="63">
        <f t="shared" si="8"/>
        <v>9</v>
      </c>
      <c r="M24" s="63">
        <f t="shared" si="9"/>
        <v>9</v>
      </c>
      <c r="N24" s="70">
        <f>'e okul Bilg Yapıştır'!G20</f>
        <v>95</v>
      </c>
      <c r="O24" s="7"/>
      <c r="P24" s="72"/>
    </row>
    <row r="25" spans="1:16">
      <c r="A25" s="37">
        <v>20</v>
      </c>
      <c r="B25" s="71">
        <f>'e okul Bilg Yapıştır'!A21</f>
        <v>20</v>
      </c>
      <c r="C25" s="64" t="str">
        <f>'e okul Bilg Yapıştır'!B21</f>
        <v>Mustafa ERGÜL</v>
      </c>
      <c r="D25" s="63">
        <f t="shared" si="0"/>
        <v>10</v>
      </c>
      <c r="E25" s="63">
        <f t="shared" si="1"/>
        <v>10</v>
      </c>
      <c r="F25" s="63">
        <f t="shared" si="2"/>
        <v>10</v>
      </c>
      <c r="G25" s="63">
        <f t="shared" si="3"/>
        <v>10</v>
      </c>
      <c r="H25" s="63">
        <f t="shared" si="4"/>
        <v>10</v>
      </c>
      <c r="I25" s="63">
        <f t="shared" si="5"/>
        <v>10</v>
      </c>
      <c r="J25" s="63">
        <f t="shared" si="6"/>
        <v>10</v>
      </c>
      <c r="K25" s="63">
        <f t="shared" si="7"/>
        <v>10</v>
      </c>
      <c r="L25" s="63">
        <f t="shared" si="8"/>
        <v>10</v>
      </c>
      <c r="M25" s="63">
        <f t="shared" si="9"/>
        <v>10</v>
      </c>
      <c r="N25" s="70">
        <f>'e okul Bilg Yapıştır'!G21</f>
        <v>100</v>
      </c>
      <c r="O25" s="7"/>
      <c r="P25" s="72"/>
    </row>
    <row r="26" spans="1:16">
      <c r="A26" s="37">
        <v>21</v>
      </c>
      <c r="B26" s="71">
        <f>'e okul Bilg Yapıştır'!A22</f>
        <v>21</v>
      </c>
      <c r="C26" s="64" t="str">
        <f>'e okul Bilg Yapıştır'!B22</f>
        <v>Mustafa ERGÜL</v>
      </c>
      <c r="D26" s="63">
        <f t="shared" si="0"/>
        <v>7</v>
      </c>
      <c r="E26" s="63">
        <f t="shared" si="1"/>
        <v>7</v>
      </c>
      <c r="F26" s="63">
        <f t="shared" si="2"/>
        <v>7</v>
      </c>
      <c r="G26" s="63">
        <f t="shared" si="3"/>
        <v>7</v>
      </c>
      <c r="H26" s="63">
        <f t="shared" si="4"/>
        <v>7</v>
      </c>
      <c r="I26" s="63">
        <f t="shared" si="5"/>
        <v>7</v>
      </c>
      <c r="J26" s="63">
        <f t="shared" si="6"/>
        <v>7</v>
      </c>
      <c r="K26" s="63">
        <f t="shared" si="7"/>
        <v>7</v>
      </c>
      <c r="L26" s="63">
        <f t="shared" si="8"/>
        <v>7</v>
      </c>
      <c r="M26" s="63">
        <f t="shared" si="9"/>
        <v>7</v>
      </c>
      <c r="N26" s="70">
        <f>'e okul Bilg Yapıştır'!G22</f>
        <v>70</v>
      </c>
      <c r="O26" s="7"/>
    </row>
    <row r="27" spans="1:16">
      <c r="A27" s="37">
        <v>22</v>
      </c>
      <c r="B27" s="71">
        <f>'e okul Bilg Yapıştır'!A23</f>
        <v>22</v>
      </c>
      <c r="C27" s="64" t="str">
        <f>'e okul Bilg Yapıştır'!B23</f>
        <v>Mustafa ERGÜL</v>
      </c>
      <c r="D27" s="63">
        <f t="shared" si="0"/>
        <v>10</v>
      </c>
      <c r="E27" s="63">
        <f t="shared" si="1"/>
        <v>10</v>
      </c>
      <c r="F27" s="63">
        <f t="shared" si="2"/>
        <v>10</v>
      </c>
      <c r="G27" s="63">
        <f t="shared" si="3"/>
        <v>10</v>
      </c>
      <c r="H27" s="63">
        <f t="shared" si="4"/>
        <v>10</v>
      </c>
      <c r="I27" s="63">
        <f t="shared" si="5"/>
        <v>10</v>
      </c>
      <c r="J27" s="63">
        <f t="shared" si="6"/>
        <v>10</v>
      </c>
      <c r="K27" s="63">
        <f t="shared" si="7"/>
        <v>10</v>
      </c>
      <c r="L27" s="63">
        <f t="shared" si="8"/>
        <v>10</v>
      </c>
      <c r="M27" s="63">
        <f t="shared" si="9"/>
        <v>10</v>
      </c>
      <c r="N27" s="70">
        <f>'e okul Bilg Yapıştır'!G23</f>
        <v>100</v>
      </c>
      <c r="O27" s="7"/>
    </row>
    <row r="28" spans="1:16">
      <c r="A28" s="37">
        <v>23</v>
      </c>
      <c r="B28" s="71">
        <f>'e okul Bilg Yapıştır'!A24</f>
        <v>23</v>
      </c>
      <c r="C28" s="64" t="str">
        <f>'e okul Bilg Yapıştır'!B24</f>
        <v>Mustafa ERGÜL</v>
      </c>
      <c r="D28" s="63">
        <f t="shared" si="0"/>
        <v>10</v>
      </c>
      <c r="E28" s="63">
        <f t="shared" si="1"/>
        <v>10</v>
      </c>
      <c r="F28" s="63">
        <f t="shared" si="2"/>
        <v>10</v>
      </c>
      <c r="G28" s="63">
        <f t="shared" si="3"/>
        <v>10</v>
      </c>
      <c r="H28" s="63">
        <f t="shared" si="4"/>
        <v>10</v>
      </c>
      <c r="I28" s="63">
        <f t="shared" si="5"/>
        <v>9</v>
      </c>
      <c r="J28" s="63">
        <f t="shared" si="6"/>
        <v>9</v>
      </c>
      <c r="K28" s="63">
        <f t="shared" si="7"/>
        <v>9</v>
      </c>
      <c r="L28" s="63">
        <f t="shared" si="8"/>
        <v>9</v>
      </c>
      <c r="M28" s="63">
        <f t="shared" si="9"/>
        <v>9</v>
      </c>
      <c r="N28" s="70">
        <f>'e okul Bilg Yapıştır'!G24</f>
        <v>95</v>
      </c>
      <c r="O28" s="7"/>
    </row>
    <row r="29" spans="1:16">
      <c r="A29" s="37">
        <v>24</v>
      </c>
      <c r="B29" s="71">
        <f>'e okul Bilg Yapıştır'!A25</f>
        <v>24</v>
      </c>
      <c r="C29" s="64" t="str">
        <f>'e okul Bilg Yapıştır'!B25</f>
        <v>Mustafa ERGÜL</v>
      </c>
      <c r="D29" s="63">
        <f t="shared" si="0"/>
        <v>10</v>
      </c>
      <c r="E29" s="63">
        <f t="shared" si="1"/>
        <v>10</v>
      </c>
      <c r="F29" s="63">
        <f t="shared" si="2"/>
        <v>10</v>
      </c>
      <c r="G29" s="63">
        <f t="shared" si="3"/>
        <v>10</v>
      </c>
      <c r="H29" s="63">
        <f t="shared" si="4"/>
        <v>10</v>
      </c>
      <c r="I29" s="63">
        <f t="shared" si="5"/>
        <v>10</v>
      </c>
      <c r="J29" s="63">
        <f t="shared" si="6"/>
        <v>10</v>
      </c>
      <c r="K29" s="63">
        <f t="shared" si="7"/>
        <v>10</v>
      </c>
      <c r="L29" s="63">
        <f t="shared" si="8"/>
        <v>10</v>
      </c>
      <c r="M29" s="63">
        <f t="shared" si="9"/>
        <v>10</v>
      </c>
      <c r="N29" s="70">
        <f>'e okul Bilg Yapıştır'!G25</f>
        <v>100</v>
      </c>
      <c r="O29" s="7"/>
    </row>
    <row r="30" spans="1:16">
      <c r="A30" s="37">
        <v>25</v>
      </c>
      <c r="B30" s="71">
        <f>'e okul Bilg Yapıştır'!A26</f>
        <v>25</v>
      </c>
      <c r="C30" s="64" t="str">
        <f>'e okul Bilg Yapıştır'!B26</f>
        <v>Mustafa ERGÜL</v>
      </c>
      <c r="D30" s="63">
        <f t="shared" si="0"/>
        <v>7</v>
      </c>
      <c r="E30" s="63">
        <f t="shared" si="1"/>
        <v>7</v>
      </c>
      <c r="F30" s="63">
        <f t="shared" si="2"/>
        <v>7</v>
      </c>
      <c r="G30" s="63">
        <f t="shared" si="3"/>
        <v>7</v>
      </c>
      <c r="H30" s="63">
        <f t="shared" si="4"/>
        <v>7</v>
      </c>
      <c r="I30" s="63">
        <f t="shared" si="5"/>
        <v>7</v>
      </c>
      <c r="J30" s="63">
        <f t="shared" si="6"/>
        <v>7</v>
      </c>
      <c r="K30" s="63">
        <f t="shared" si="7"/>
        <v>7</v>
      </c>
      <c r="L30" s="63">
        <f t="shared" si="8"/>
        <v>7</v>
      </c>
      <c r="M30" s="63">
        <f t="shared" si="9"/>
        <v>7</v>
      </c>
      <c r="N30" s="70">
        <f>'e okul Bilg Yapıştır'!G26</f>
        <v>70</v>
      </c>
      <c r="O30" s="7"/>
    </row>
    <row r="31" spans="1:16">
      <c r="A31" s="37">
        <v>26</v>
      </c>
      <c r="B31" s="71">
        <f>'e okul Bilg Yapıştır'!A27</f>
        <v>26</v>
      </c>
      <c r="C31" s="64" t="str">
        <f>'e okul Bilg Yapıştır'!B27</f>
        <v>Mustafa ERGÜL</v>
      </c>
      <c r="D31" s="63">
        <f t="shared" si="0"/>
        <v>10</v>
      </c>
      <c r="E31" s="63">
        <f t="shared" si="1"/>
        <v>10</v>
      </c>
      <c r="F31" s="63">
        <f t="shared" si="2"/>
        <v>10</v>
      </c>
      <c r="G31" s="63">
        <f t="shared" si="3"/>
        <v>10</v>
      </c>
      <c r="H31" s="63">
        <f t="shared" si="4"/>
        <v>10</v>
      </c>
      <c r="I31" s="63">
        <f t="shared" si="5"/>
        <v>10</v>
      </c>
      <c r="J31" s="63">
        <f t="shared" si="6"/>
        <v>10</v>
      </c>
      <c r="K31" s="63">
        <f t="shared" si="7"/>
        <v>10</v>
      </c>
      <c r="L31" s="63">
        <f t="shared" si="8"/>
        <v>10</v>
      </c>
      <c r="M31" s="63">
        <f t="shared" si="9"/>
        <v>10</v>
      </c>
      <c r="N31" s="70">
        <f>'e okul Bilg Yapıştır'!G27</f>
        <v>100</v>
      </c>
      <c r="O31" s="7"/>
    </row>
    <row r="32" spans="1:16">
      <c r="A32" s="37">
        <v>27</v>
      </c>
      <c r="B32" s="71">
        <f>'e okul Bilg Yapıştır'!A28</f>
        <v>27</v>
      </c>
      <c r="C32" s="64" t="str">
        <f>'e okul Bilg Yapıştır'!B28</f>
        <v>Mustafa ERGÜL</v>
      </c>
      <c r="D32" s="63">
        <f t="shared" si="0"/>
        <v>7</v>
      </c>
      <c r="E32" s="63">
        <f t="shared" si="1"/>
        <v>7</v>
      </c>
      <c r="F32" s="63">
        <f t="shared" si="2"/>
        <v>7</v>
      </c>
      <c r="G32" s="63">
        <f t="shared" si="3"/>
        <v>7</v>
      </c>
      <c r="H32" s="63">
        <f t="shared" si="4"/>
        <v>7</v>
      </c>
      <c r="I32" s="63">
        <f t="shared" si="5"/>
        <v>7</v>
      </c>
      <c r="J32" s="63">
        <f t="shared" si="6"/>
        <v>7</v>
      </c>
      <c r="K32" s="63">
        <f t="shared" si="7"/>
        <v>7</v>
      </c>
      <c r="L32" s="63">
        <f t="shared" si="8"/>
        <v>7</v>
      </c>
      <c r="M32" s="63">
        <f t="shared" si="9"/>
        <v>7</v>
      </c>
      <c r="N32" s="70">
        <f>'e okul Bilg Yapıştır'!G28</f>
        <v>70</v>
      </c>
      <c r="O32" s="7"/>
    </row>
    <row r="33" spans="1:15">
      <c r="A33" s="37">
        <v>28</v>
      </c>
      <c r="B33" s="71">
        <f>'e okul Bilg Yapıştır'!A29</f>
        <v>28</v>
      </c>
      <c r="C33" s="64" t="str">
        <f>'e okul Bilg Yapıştır'!B29</f>
        <v>Mustafa ERGÜL</v>
      </c>
      <c r="D33" s="63">
        <f t="shared" si="0"/>
        <v>7</v>
      </c>
      <c r="E33" s="63">
        <f t="shared" si="1"/>
        <v>7</v>
      </c>
      <c r="F33" s="63">
        <f t="shared" si="2"/>
        <v>7</v>
      </c>
      <c r="G33" s="63">
        <f t="shared" si="3"/>
        <v>7</v>
      </c>
      <c r="H33" s="63">
        <f t="shared" si="4"/>
        <v>7</v>
      </c>
      <c r="I33" s="63">
        <f t="shared" si="5"/>
        <v>7</v>
      </c>
      <c r="J33" s="63">
        <f t="shared" si="6"/>
        <v>7</v>
      </c>
      <c r="K33" s="63">
        <f t="shared" si="7"/>
        <v>7</v>
      </c>
      <c r="L33" s="63">
        <f t="shared" si="8"/>
        <v>7</v>
      </c>
      <c r="M33" s="63">
        <f t="shared" si="9"/>
        <v>7</v>
      </c>
      <c r="N33" s="70">
        <f>'e okul Bilg Yapıştır'!G29</f>
        <v>70</v>
      </c>
      <c r="O33" s="7"/>
    </row>
    <row r="34" spans="1:15">
      <c r="A34" s="37">
        <v>29</v>
      </c>
      <c r="B34" s="71">
        <f>'e okul Bilg Yapıştır'!A30</f>
        <v>29</v>
      </c>
      <c r="C34" s="64">
        <f>'e okul Bilg Yapıştır'!B30</f>
        <v>0</v>
      </c>
      <c r="D34" s="63">
        <f t="shared" si="0"/>
        <v>0</v>
      </c>
      <c r="E34" s="63">
        <f t="shared" si="1"/>
        <v>0</v>
      </c>
      <c r="F34" s="63">
        <f t="shared" si="2"/>
        <v>0</v>
      </c>
      <c r="G34" s="63">
        <f t="shared" si="3"/>
        <v>0</v>
      </c>
      <c r="H34" s="63">
        <f t="shared" si="4"/>
        <v>0</v>
      </c>
      <c r="I34" s="63">
        <f t="shared" si="5"/>
        <v>0</v>
      </c>
      <c r="J34" s="63">
        <f t="shared" si="6"/>
        <v>0</v>
      </c>
      <c r="K34" s="63">
        <f t="shared" si="7"/>
        <v>0</v>
      </c>
      <c r="L34" s="63">
        <f t="shared" si="8"/>
        <v>0</v>
      </c>
      <c r="M34" s="63">
        <f t="shared" si="9"/>
        <v>0</v>
      </c>
      <c r="N34" s="70">
        <f>'e okul Bilg Yapıştır'!G30</f>
        <v>0</v>
      </c>
      <c r="O34" s="7"/>
    </row>
    <row r="35" spans="1:15">
      <c r="A35" s="37">
        <v>30</v>
      </c>
      <c r="B35" s="71">
        <f>'e okul Bilg Yapıştır'!A31</f>
        <v>30</v>
      </c>
      <c r="C35" s="64">
        <f>'e okul Bilg Yapıştır'!B31</f>
        <v>0</v>
      </c>
      <c r="D35" s="63">
        <f t="shared" si="0"/>
        <v>0</v>
      </c>
      <c r="E35" s="63">
        <f t="shared" si="1"/>
        <v>0</v>
      </c>
      <c r="F35" s="63">
        <f t="shared" si="2"/>
        <v>0</v>
      </c>
      <c r="G35" s="63">
        <f t="shared" si="3"/>
        <v>0</v>
      </c>
      <c r="H35" s="63">
        <f t="shared" si="4"/>
        <v>0</v>
      </c>
      <c r="I35" s="63">
        <f t="shared" si="5"/>
        <v>0</v>
      </c>
      <c r="J35" s="63">
        <f t="shared" si="6"/>
        <v>0</v>
      </c>
      <c r="K35" s="63">
        <f t="shared" si="7"/>
        <v>0</v>
      </c>
      <c r="L35" s="63">
        <f t="shared" si="8"/>
        <v>0</v>
      </c>
      <c r="M35" s="63">
        <f t="shared" si="9"/>
        <v>0</v>
      </c>
      <c r="N35" s="70">
        <f>'e okul Bilg Yapıştır'!G31</f>
        <v>0</v>
      </c>
      <c r="O35" s="7"/>
    </row>
    <row r="36" spans="1:15">
      <c r="A36" s="37">
        <v>31</v>
      </c>
      <c r="B36" s="71">
        <f>'e okul Bilg Yapıştır'!A32</f>
        <v>31</v>
      </c>
      <c r="C36" s="64">
        <f>'e okul Bilg Yapıştır'!B32</f>
        <v>0</v>
      </c>
      <c r="D36" s="63">
        <f t="shared" si="0"/>
        <v>0</v>
      </c>
      <c r="E36" s="63">
        <f t="shared" si="1"/>
        <v>0</v>
      </c>
      <c r="F36" s="63">
        <f t="shared" si="2"/>
        <v>0</v>
      </c>
      <c r="G36" s="63">
        <f t="shared" si="3"/>
        <v>0</v>
      </c>
      <c r="H36" s="63">
        <f t="shared" si="4"/>
        <v>0</v>
      </c>
      <c r="I36" s="63">
        <f t="shared" si="5"/>
        <v>0</v>
      </c>
      <c r="J36" s="63">
        <f t="shared" si="6"/>
        <v>0</v>
      </c>
      <c r="K36" s="63">
        <f t="shared" si="7"/>
        <v>0</v>
      </c>
      <c r="L36" s="63">
        <f t="shared" si="8"/>
        <v>0</v>
      </c>
      <c r="M36" s="63">
        <f t="shared" si="9"/>
        <v>0</v>
      </c>
      <c r="N36" s="70">
        <f>'e okul Bilg Yapıştır'!H32</f>
        <v>0</v>
      </c>
      <c r="O36" s="7"/>
    </row>
    <row r="37" spans="1:15">
      <c r="A37" s="37">
        <v>32</v>
      </c>
      <c r="B37" s="71">
        <f>'e okul Bilg Yapıştır'!A33</f>
        <v>32</v>
      </c>
      <c r="C37" s="64">
        <f>'e okul Bilg Yapıştır'!B33</f>
        <v>0</v>
      </c>
      <c r="D37" s="63">
        <f t="shared" si="0"/>
        <v>0</v>
      </c>
      <c r="E37" s="63">
        <f t="shared" si="1"/>
        <v>0</v>
      </c>
      <c r="F37" s="63">
        <f t="shared" si="2"/>
        <v>0</v>
      </c>
      <c r="G37" s="63">
        <f t="shared" si="3"/>
        <v>0</v>
      </c>
      <c r="H37" s="63">
        <f t="shared" si="4"/>
        <v>0</v>
      </c>
      <c r="I37" s="63">
        <f t="shared" si="5"/>
        <v>0</v>
      </c>
      <c r="J37" s="63">
        <f t="shared" si="6"/>
        <v>0</v>
      </c>
      <c r="K37" s="63">
        <f t="shared" si="7"/>
        <v>0</v>
      </c>
      <c r="L37" s="63">
        <f t="shared" si="8"/>
        <v>0</v>
      </c>
      <c r="M37" s="63">
        <f t="shared" si="9"/>
        <v>0</v>
      </c>
      <c r="N37" s="70">
        <f>'e okul Bilg Yapıştır'!H33</f>
        <v>0</v>
      </c>
      <c r="O37" s="7"/>
    </row>
    <row r="38" spans="1:15">
      <c r="A38" s="37">
        <v>33</v>
      </c>
      <c r="B38" s="71">
        <f>'e okul Bilg Yapıştır'!A34</f>
        <v>33</v>
      </c>
      <c r="C38" s="64">
        <f>'e okul Bilg Yapıştır'!B34</f>
        <v>0</v>
      </c>
      <c r="D38" s="63">
        <f t="shared" si="0"/>
        <v>0</v>
      </c>
      <c r="E38" s="63">
        <f t="shared" si="1"/>
        <v>0</v>
      </c>
      <c r="F38" s="63">
        <f t="shared" si="2"/>
        <v>0</v>
      </c>
      <c r="G38" s="63">
        <f t="shared" si="3"/>
        <v>0</v>
      </c>
      <c r="H38" s="63">
        <f t="shared" si="4"/>
        <v>0</v>
      </c>
      <c r="I38" s="63">
        <f t="shared" si="5"/>
        <v>0</v>
      </c>
      <c r="J38" s="63">
        <f t="shared" si="6"/>
        <v>0</v>
      </c>
      <c r="K38" s="63">
        <f t="shared" si="7"/>
        <v>0</v>
      </c>
      <c r="L38" s="63">
        <f t="shared" si="8"/>
        <v>0</v>
      </c>
      <c r="M38" s="63">
        <f t="shared" si="9"/>
        <v>0</v>
      </c>
      <c r="N38" s="70">
        <f>'e okul Bilg Yapıştır'!H34</f>
        <v>0</v>
      </c>
      <c r="O38" s="7"/>
    </row>
    <row r="39" spans="1:15">
      <c r="A39" s="37">
        <v>34</v>
      </c>
      <c r="B39" s="71">
        <f>'e okul Bilg Yapıştır'!A35</f>
        <v>34</v>
      </c>
      <c r="C39" s="64">
        <f>'e okul Bilg Yapıştır'!B35</f>
        <v>0</v>
      </c>
      <c r="D39" s="63">
        <f t="shared" si="0"/>
        <v>0</v>
      </c>
      <c r="E39" s="63">
        <f t="shared" si="1"/>
        <v>0</v>
      </c>
      <c r="F39" s="63">
        <f t="shared" si="2"/>
        <v>0</v>
      </c>
      <c r="G39" s="63">
        <f t="shared" si="3"/>
        <v>0</v>
      </c>
      <c r="H39" s="63">
        <f t="shared" si="4"/>
        <v>0</v>
      </c>
      <c r="I39" s="63">
        <f t="shared" si="5"/>
        <v>0</v>
      </c>
      <c r="J39" s="63">
        <f t="shared" si="6"/>
        <v>0</v>
      </c>
      <c r="K39" s="63">
        <f t="shared" si="7"/>
        <v>0</v>
      </c>
      <c r="L39" s="63">
        <f t="shared" si="8"/>
        <v>0</v>
      </c>
      <c r="M39" s="63">
        <f t="shared" si="9"/>
        <v>0</v>
      </c>
      <c r="N39" s="70">
        <f>'e okul Bilg Yapıştır'!H35</f>
        <v>0</v>
      </c>
      <c r="O39" s="7"/>
    </row>
    <row r="40" spans="1:15">
      <c r="A40" s="37">
        <v>35</v>
      </c>
      <c r="B40" s="71">
        <f>'e okul Bilg Yapıştır'!A36</f>
        <v>35</v>
      </c>
      <c r="C40" s="64">
        <f>'e okul Bilg Yapıştır'!B36</f>
        <v>0</v>
      </c>
      <c r="D40" s="63">
        <f t="shared" si="0"/>
        <v>0</v>
      </c>
      <c r="E40" s="63">
        <f t="shared" si="1"/>
        <v>0</v>
      </c>
      <c r="F40" s="63">
        <f t="shared" si="2"/>
        <v>0</v>
      </c>
      <c r="G40" s="63">
        <f t="shared" si="3"/>
        <v>0</v>
      </c>
      <c r="H40" s="63">
        <f t="shared" si="4"/>
        <v>0</v>
      </c>
      <c r="I40" s="63">
        <f t="shared" si="5"/>
        <v>0</v>
      </c>
      <c r="J40" s="63">
        <f t="shared" si="6"/>
        <v>0</v>
      </c>
      <c r="K40" s="63">
        <f t="shared" si="7"/>
        <v>0</v>
      </c>
      <c r="L40" s="63">
        <f t="shared" si="8"/>
        <v>0</v>
      </c>
      <c r="M40" s="63">
        <f t="shared" si="9"/>
        <v>0</v>
      </c>
      <c r="N40" s="70">
        <f>'e okul Bilg Yapıştır'!H36</f>
        <v>0</v>
      </c>
      <c r="O40" s="7"/>
    </row>
    <row r="41" spans="1:15">
      <c r="A41" s="37">
        <v>36</v>
      </c>
      <c r="B41" s="71">
        <f>'e okul Bilg Yapıştır'!A37</f>
        <v>36</v>
      </c>
      <c r="C41" s="64">
        <f>'e okul Bilg Yapıştır'!B37</f>
        <v>0</v>
      </c>
      <c r="D41" s="63">
        <f t="shared" si="0"/>
        <v>0</v>
      </c>
      <c r="E41" s="63">
        <f t="shared" si="1"/>
        <v>0</v>
      </c>
      <c r="F41" s="63">
        <f t="shared" si="2"/>
        <v>0</v>
      </c>
      <c r="G41" s="63">
        <f t="shared" si="3"/>
        <v>0</v>
      </c>
      <c r="H41" s="63">
        <f t="shared" si="4"/>
        <v>0</v>
      </c>
      <c r="I41" s="63">
        <f t="shared" si="5"/>
        <v>0</v>
      </c>
      <c r="J41" s="63">
        <f t="shared" si="6"/>
        <v>0</v>
      </c>
      <c r="K41" s="63">
        <f t="shared" si="7"/>
        <v>0</v>
      </c>
      <c r="L41" s="63">
        <f t="shared" si="8"/>
        <v>0</v>
      </c>
      <c r="M41" s="63">
        <f t="shared" si="9"/>
        <v>0</v>
      </c>
      <c r="N41" s="70">
        <f>'e okul Bilg Yapıştır'!H37</f>
        <v>0</v>
      </c>
      <c r="O41" s="7"/>
    </row>
    <row r="42" spans="1:15">
      <c r="A42" s="37">
        <v>37</v>
      </c>
      <c r="B42" s="71">
        <f>'e okul Bilg Yapıştır'!A38</f>
        <v>37</v>
      </c>
      <c r="C42" s="64">
        <f>'e okul Bilg Yapıştır'!B38</f>
        <v>0</v>
      </c>
      <c r="D42" s="63">
        <f t="shared" si="0"/>
        <v>0</v>
      </c>
      <c r="E42" s="63">
        <f t="shared" si="1"/>
        <v>0</v>
      </c>
      <c r="F42" s="63">
        <f t="shared" si="2"/>
        <v>0</v>
      </c>
      <c r="G42" s="63">
        <f t="shared" si="3"/>
        <v>0</v>
      </c>
      <c r="H42" s="63">
        <f t="shared" si="4"/>
        <v>0</v>
      </c>
      <c r="I42" s="63">
        <f t="shared" si="5"/>
        <v>0</v>
      </c>
      <c r="J42" s="63">
        <f t="shared" si="6"/>
        <v>0</v>
      </c>
      <c r="K42" s="63">
        <f t="shared" si="7"/>
        <v>0</v>
      </c>
      <c r="L42" s="63">
        <f t="shared" si="8"/>
        <v>0</v>
      </c>
      <c r="M42" s="63">
        <f t="shared" si="9"/>
        <v>0</v>
      </c>
      <c r="N42" s="70">
        <f>'e okul Bilg Yapıştır'!H38</f>
        <v>0</v>
      </c>
      <c r="O42" s="7"/>
    </row>
    <row r="43" spans="1:15">
      <c r="A43" s="37">
        <v>38</v>
      </c>
      <c r="B43" s="71">
        <f>'e okul Bilg Yapıştır'!A39</f>
        <v>38</v>
      </c>
      <c r="C43" s="64">
        <f>'e okul Bilg Yapıştır'!B39</f>
        <v>0</v>
      </c>
      <c r="D43" s="63">
        <f t="shared" si="0"/>
        <v>0</v>
      </c>
      <c r="E43" s="63">
        <f t="shared" si="1"/>
        <v>0</v>
      </c>
      <c r="F43" s="63">
        <f t="shared" si="2"/>
        <v>0</v>
      </c>
      <c r="G43" s="63">
        <f t="shared" si="3"/>
        <v>0</v>
      </c>
      <c r="H43" s="63">
        <f t="shared" si="4"/>
        <v>0</v>
      </c>
      <c r="I43" s="63">
        <f t="shared" si="5"/>
        <v>0</v>
      </c>
      <c r="J43" s="63">
        <f t="shared" si="6"/>
        <v>0</v>
      </c>
      <c r="K43" s="63">
        <f t="shared" si="7"/>
        <v>0</v>
      </c>
      <c r="L43" s="63">
        <f t="shared" si="8"/>
        <v>0</v>
      </c>
      <c r="M43" s="63">
        <f t="shared" si="9"/>
        <v>0</v>
      </c>
      <c r="N43" s="70">
        <f>'e okul Bilg Yapıştır'!H39</f>
        <v>0</v>
      </c>
      <c r="O43" s="7"/>
    </row>
    <row r="44" spans="1:15">
      <c r="A44" s="37">
        <v>39</v>
      </c>
      <c r="B44" s="71">
        <f>'e okul Bilg Yapıştır'!A40</f>
        <v>39</v>
      </c>
      <c r="C44" s="64">
        <f>'e okul Bilg Yapıştır'!B40</f>
        <v>0</v>
      </c>
      <c r="D44" s="63">
        <f t="shared" si="0"/>
        <v>0</v>
      </c>
      <c r="E44" s="63">
        <f t="shared" si="1"/>
        <v>0</v>
      </c>
      <c r="F44" s="63">
        <f t="shared" si="2"/>
        <v>0</v>
      </c>
      <c r="G44" s="63">
        <f t="shared" si="3"/>
        <v>0</v>
      </c>
      <c r="H44" s="63">
        <f t="shared" si="4"/>
        <v>0</v>
      </c>
      <c r="I44" s="63">
        <f t="shared" si="5"/>
        <v>0</v>
      </c>
      <c r="J44" s="63">
        <f t="shared" si="6"/>
        <v>0</v>
      </c>
      <c r="K44" s="63">
        <f t="shared" si="7"/>
        <v>0</v>
      </c>
      <c r="L44" s="63">
        <f t="shared" si="8"/>
        <v>0</v>
      </c>
      <c r="M44" s="63">
        <f t="shared" si="9"/>
        <v>0</v>
      </c>
      <c r="N44" s="70">
        <f>'e okul Bilg Yapıştır'!H40</f>
        <v>0</v>
      </c>
      <c r="O44" s="7"/>
    </row>
    <row r="45" spans="1:15">
      <c r="A45" s="37">
        <v>40</v>
      </c>
      <c r="B45" s="71">
        <f>'e okul Bilg Yapıştır'!A41</f>
        <v>40</v>
      </c>
      <c r="C45" s="64">
        <f>'e okul Bilg Yapıştır'!B41</f>
        <v>0</v>
      </c>
      <c r="D45" s="63">
        <f t="shared" si="0"/>
        <v>0</v>
      </c>
      <c r="E45" s="63">
        <f t="shared" si="1"/>
        <v>0</v>
      </c>
      <c r="F45" s="63">
        <f t="shared" si="2"/>
        <v>0</v>
      </c>
      <c r="G45" s="63">
        <f t="shared" si="3"/>
        <v>0</v>
      </c>
      <c r="H45" s="63">
        <f t="shared" si="4"/>
        <v>0</v>
      </c>
      <c r="I45" s="63">
        <f t="shared" si="5"/>
        <v>0</v>
      </c>
      <c r="J45" s="63">
        <f t="shared" si="6"/>
        <v>0</v>
      </c>
      <c r="K45" s="63">
        <f t="shared" si="7"/>
        <v>0</v>
      </c>
      <c r="L45" s="63">
        <f t="shared" si="8"/>
        <v>0</v>
      </c>
      <c r="M45" s="63">
        <f t="shared" si="9"/>
        <v>0</v>
      </c>
      <c r="N45" s="70">
        <f>'e okul Bilg Yapıştır'!H41</f>
        <v>0</v>
      </c>
      <c r="O45" s="7"/>
    </row>
    <row r="46" spans="1:15" ht="6" customHeight="1">
      <c r="A46" s="59"/>
      <c r="B46" s="59"/>
      <c r="C46" s="59"/>
      <c r="D46" s="59"/>
      <c r="E46" s="59"/>
      <c r="F46" s="59"/>
      <c r="G46" s="59"/>
      <c r="H46" s="59"/>
      <c r="I46" s="59"/>
      <c r="J46" s="59"/>
      <c r="K46" s="59"/>
      <c r="L46" s="59"/>
      <c r="M46" s="59"/>
      <c r="N46" s="62"/>
      <c r="O46" s="7"/>
    </row>
    <row r="47" spans="1:15" ht="18.75" customHeight="1">
      <c r="A47" s="59"/>
      <c r="B47" s="59"/>
      <c r="C47" s="59"/>
      <c r="D47" s="59"/>
      <c r="E47" s="59"/>
      <c r="F47" s="59"/>
      <c r="G47" s="59"/>
      <c r="H47" s="59"/>
      <c r="I47" s="59"/>
      <c r="J47" s="59"/>
      <c r="K47" s="59"/>
      <c r="L47" s="59"/>
      <c r="M47" s="59"/>
      <c r="N47" s="62"/>
      <c r="O47" s="7"/>
    </row>
    <row r="48" spans="1:15">
      <c r="A48" s="59"/>
      <c r="B48" s="61"/>
      <c r="J48" s="55"/>
      <c r="K48" s="55"/>
      <c r="L48" s="60" t="str">
        <f>'e okul Bilg Yapıştır'!S7</f>
        <v>Mustafa ERGÜL</v>
      </c>
      <c r="M48" s="55"/>
      <c r="N48" s="57"/>
      <c r="O48" s="7"/>
    </row>
    <row r="49" spans="1:15">
      <c r="A49" s="59"/>
      <c r="B49" s="59"/>
      <c r="C49" s="59"/>
      <c r="D49" s="59"/>
      <c r="E49" s="59"/>
      <c r="F49" s="59"/>
      <c r="G49" s="59"/>
      <c r="H49" s="59"/>
      <c r="I49" s="59"/>
      <c r="J49" s="60"/>
      <c r="K49" s="55"/>
      <c r="L49" s="58" t="str">
        <f>'e okul Bilg Yapıştır'!S8</f>
        <v>Beden Eğitimi Öğretmeni</v>
      </c>
      <c r="M49" s="55"/>
      <c r="N49" s="57"/>
      <c r="O49" s="7"/>
    </row>
    <row r="50" spans="1:15">
      <c r="J50" s="55"/>
      <c r="K50" s="55"/>
      <c r="L50" s="55"/>
      <c r="M50" s="55"/>
      <c r="N50" s="54"/>
    </row>
    <row r="54" spans="1:15">
      <c r="C54" s="2"/>
      <c r="D54" s="59"/>
      <c r="E54" s="59"/>
      <c r="F54" s="59"/>
      <c r="G54" s="59"/>
      <c r="H54" s="59"/>
      <c r="I54" s="2"/>
      <c r="J54" s="2"/>
      <c r="K54" s="190"/>
      <c r="L54" s="190"/>
      <c r="M54" s="190"/>
    </row>
    <row r="55" spans="1:15">
      <c r="C55" s="2"/>
      <c r="D55" s="61"/>
      <c r="E55" s="61"/>
      <c r="F55" s="61"/>
      <c r="G55" s="61"/>
      <c r="H55" s="61"/>
      <c r="I55" s="2"/>
      <c r="J55" s="2"/>
      <c r="K55" s="191"/>
      <c r="L55" s="191"/>
      <c r="M55" s="191"/>
    </row>
  </sheetData>
  <sheetProtection password="EB51" sheet="1" objects="1" scenarios="1"/>
  <mergeCells count="8">
    <mergeCell ref="A1:N1"/>
    <mergeCell ref="K54:M54"/>
    <mergeCell ref="K55:M55"/>
    <mergeCell ref="A4:N4"/>
    <mergeCell ref="A2:N2"/>
    <mergeCell ref="A3:E3"/>
    <mergeCell ref="F3:G3"/>
    <mergeCell ref="H3:N3"/>
  </mergeCells>
  <pageMargins left="0.43" right="0.19685039370078741" top="0.44" bottom="0.35" header="0.31496062992125984" footer="0.27559055118110237"/>
  <pageSetup paperSize="9" scale="85" orientation="portrait" r:id="rId1"/>
  <drawing r:id="rId2"/>
</worksheet>
</file>

<file path=xl/worksheets/sheet9.xml><?xml version="1.0" encoding="utf-8"?>
<worksheet xmlns="http://schemas.openxmlformats.org/spreadsheetml/2006/main" xmlns:r="http://schemas.openxmlformats.org/officeDocument/2006/relationships">
  <sheetPr>
    <tabColor indexed="10"/>
  </sheetPr>
  <dimension ref="A1:P49"/>
  <sheetViews>
    <sheetView showZeros="0" topLeftCell="A22" zoomScale="77" zoomScaleNormal="77" workbookViewId="0">
      <selection activeCell="S31" sqref="S31"/>
    </sheetView>
  </sheetViews>
  <sheetFormatPr defaultColWidth="9.1796875" defaultRowHeight="14.5"/>
  <cols>
    <col min="1" max="1" width="4.1796875" style="7" customWidth="1"/>
    <col min="2" max="2" width="5.1796875" style="7" customWidth="1"/>
    <col min="3" max="3" width="23.453125" style="6" customWidth="1"/>
    <col min="4" max="4" width="5.7265625" style="50" customWidth="1"/>
    <col min="5" max="5" width="4.7265625" style="50" customWidth="1"/>
    <col min="6" max="6" width="7.453125" style="50" customWidth="1"/>
    <col min="7" max="7" width="7.81640625" style="50" customWidth="1"/>
    <col min="8" max="8" width="7" style="50" customWidth="1"/>
    <col min="9" max="9" width="6.26953125" style="50" customWidth="1"/>
    <col min="10" max="10" width="6.1796875" style="50" customWidth="1"/>
    <col min="11" max="11" width="6.7265625" style="50" customWidth="1"/>
    <col min="12" max="12" width="5.1796875" style="50" customWidth="1"/>
    <col min="13" max="13" width="9.1796875" style="50"/>
    <col min="14" max="14" width="7" style="49" customWidth="1"/>
    <col min="15" max="15" width="3.54296875" style="6" customWidth="1"/>
    <col min="16" max="16" width="4.26953125" style="2" customWidth="1"/>
    <col min="17" max="17" width="5.453125" style="2" customWidth="1"/>
    <col min="18" max="18" width="4.54296875" style="2" customWidth="1"/>
    <col min="19" max="16384" width="9.1796875" style="2"/>
  </cols>
  <sheetData>
    <row r="1" spans="1:16" ht="18.75" customHeight="1">
      <c r="A1" s="192" t="str">
        <f>'e okul Bilg Yapıştır'!S10</f>
        <v xml:space="preserve">İ S T İ K L A L   O R T A O K U L U  
</v>
      </c>
      <c r="B1" s="192"/>
      <c r="C1" s="192"/>
      <c r="D1" s="192"/>
      <c r="E1" s="192"/>
      <c r="F1" s="192"/>
      <c r="G1" s="192"/>
      <c r="H1" s="192"/>
      <c r="I1" s="192"/>
      <c r="J1" s="192"/>
      <c r="K1" s="192"/>
      <c r="L1" s="192"/>
      <c r="M1" s="192"/>
      <c r="N1" s="192"/>
    </row>
    <row r="2" spans="1:16" ht="18.75" customHeight="1">
      <c r="A2" s="192" t="str">
        <f>'e okul Bilg Yapıştır'!S25</f>
        <v xml:space="preserve">2 0 2 0 - 2 0 2 1   E Ğ İ T İ M   Ö Ğ R E T İ M   Y I L I </v>
      </c>
      <c r="B2" s="192"/>
      <c r="C2" s="192"/>
      <c r="D2" s="192"/>
      <c r="E2" s="192"/>
      <c r="F2" s="192"/>
      <c r="G2" s="192"/>
      <c r="H2" s="192"/>
      <c r="I2" s="192"/>
      <c r="J2" s="192"/>
      <c r="K2" s="192"/>
      <c r="L2" s="192"/>
      <c r="M2" s="192"/>
      <c r="N2" s="192"/>
    </row>
    <row r="3" spans="1:16" ht="33.75" customHeight="1">
      <c r="A3" s="193" t="str">
        <f>'e okul Bilg Yapıştır'!S21</f>
        <v>B E D E N   E Ğ İ T İ M İ   D E R S İ</v>
      </c>
      <c r="B3" s="193"/>
      <c r="C3" s="193"/>
      <c r="D3" s="193"/>
      <c r="E3" s="193"/>
      <c r="F3" s="194" t="str">
        <f>'e okul Bilg Yapıştır'!S23</f>
        <v xml:space="preserve">I . D Ö N E M </v>
      </c>
      <c r="G3" s="194"/>
      <c r="H3" s="195" t="s">
        <v>56</v>
      </c>
      <c r="I3" s="195"/>
      <c r="J3" s="195"/>
      <c r="K3" s="195"/>
      <c r="L3" s="195"/>
      <c r="M3" s="195"/>
      <c r="N3" s="195"/>
      <c r="O3" s="7"/>
      <c r="P3" s="72"/>
    </row>
    <row r="4" spans="1:16" ht="17.25" customHeight="1">
      <c r="A4" s="196" t="str">
        <f>'e okul Bilg Yapıştır'!S18</f>
        <v>6  B    S I N I F I</v>
      </c>
      <c r="B4" s="196"/>
      <c r="C4" s="196"/>
      <c r="D4" s="196"/>
      <c r="E4" s="196"/>
      <c r="F4" s="196"/>
      <c r="G4" s="196"/>
      <c r="H4" s="196"/>
      <c r="I4" s="196"/>
      <c r="J4" s="196"/>
      <c r="K4" s="196"/>
      <c r="L4" s="196"/>
      <c r="M4" s="196"/>
      <c r="N4" s="196"/>
      <c r="O4" s="7"/>
      <c r="P4" s="72"/>
    </row>
    <row r="5" spans="1:16" ht="152.25" customHeight="1">
      <c r="A5" s="69" t="s">
        <v>53</v>
      </c>
      <c r="B5" s="69" t="s">
        <v>52</v>
      </c>
      <c r="C5" s="68" t="s">
        <v>51</v>
      </c>
      <c r="D5" s="67" t="str">
        <f>'ÖLÇEK KRİTERLERİ'!F3</f>
        <v>E-derslere katılmada istekli oluş, Dersin öğretmeni ile iletişim içinde olma</v>
      </c>
      <c r="E5" s="67" t="str">
        <f>'ÖLÇEK KRİTERLERİ'!F4</f>
        <v xml:space="preserve">Derste kurallara uyar, dersin düzenini bozmaz. </v>
      </c>
      <c r="F5" s="67" t="str">
        <f>'ÖLÇEK KRİTERLERİ'!F5</f>
        <v>Derse karşı tutum (istekli oluş),Konuları günlük yaşamla ilişkilendirme,  Hazırbulunuşluluk düzeyi</v>
      </c>
      <c r="G5" s="67" t="str">
        <f>'ÖLÇEK KRİTERLERİ'!F6</f>
        <v>e-Öğrenme sürecinde öğrenciler arası tartışmalara katılım isteği</v>
      </c>
      <c r="H5" s="67" t="str">
        <f>'ÖLÇEK KRİTERLERİ'!F7</f>
        <v>EBA 'da verilen görevleri yapabilme, . EBA'yı verimli kullanabilme,</v>
      </c>
      <c r="I5" s="67" t="str">
        <f>'ÖLÇEK KRİTERLERİ'!F8</f>
        <v xml:space="preserve">Fikir yürütme, çıkarımda bulunma, işlem becerisi.                              </v>
      </c>
      <c r="J5" s="67" t="str">
        <f>'ÖLÇEK KRİTERLERİ'!F9</f>
        <v>Yeni, özgün ve eleştirel sorular sorar.     Tahmin ve gözlem yapabilme</v>
      </c>
      <c r="K5" s="67" t="str">
        <f>'ÖLÇEK KRİTERLERİ'!F10</f>
        <v>Görüşü sorulduğunda söyler. Tahmin ve gözlem yapabilme,</v>
      </c>
      <c r="L5" s="67" t="str">
        <f>'ÖLÇEK KRİTERLERİ'!F11</f>
        <v>Analiz ve sentez yapabilme ve  Eleştirel düşünme becerisi</v>
      </c>
      <c r="M5" s="67" t="str">
        <f>'ÖLÇEK KRİTERLERİ'!F12</f>
        <v xml:space="preserve">Ödevlerini  nitelikli ve özenerek yapabilme. </v>
      </c>
      <c r="N5" s="69" t="s">
        <v>54</v>
      </c>
      <c r="O5" s="7"/>
      <c r="P5" s="72"/>
    </row>
    <row r="6" spans="1:16">
      <c r="A6" s="37">
        <v>1</v>
      </c>
      <c r="B6" s="71">
        <f>'e okul Bilg Yapıştır'!A2</f>
        <v>1</v>
      </c>
      <c r="C6" s="64" t="str">
        <f>'e okul Bilg Yapıştır'!B2</f>
        <v>Mustafa ERGÜL</v>
      </c>
      <c r="D6" s="63">
        <f t="shared" ref="D6:D45" si="0">($N6-MOD($N6,10))/10+IF(MOD($N6,10)&gt;0,1,0)</f>
        <v>9</v>
      </c>
      <c r="E6" s="63">
        <f t="shared" ref="E6:E45" si="1">($N6-MOD($N6,10))/10+IF(MOD($N6,10)&gt;1,1,0)</f>
        <v>9</v>
      </c>
      <c r="F6" s="63">
        <f t="shared" ref="F6:F45" si="2">($N6-MOD($N6,10))/10+IF(MOD($N6,10)&gt;2,1,0)</f>
        <v>9</v>
      </c>
      <c r="G6" s="63">
        <f t="shared" ref="G6:G45" si="3">($N6-MOD($N6,10))/10+IF(MOD($N6,10)&gt;3,1,0)</f>
        <v>9</v>
      </c>
      <c r="H6" s="63">
        <f t="shared" ref="H6:H45" si="4">($N6-MOD($N6,10))/10+IF(MOD($N6,10)&gt;4,1,0)</f>
        <v>9</v>
      </c>
      <c r="I6" s="63">
        <f t="shared" ref="I6:I45" si="5">($N6-MOD($N6,10))/10+IF(MOD($N6,10)&gt;5,1,0)</f>
        <v>9</v>
      </c>
      <c r="J6" s="63">
        <f t="shared" ref="J6:J45" si="6">($N6-MOD($N6,10))/10+IF(MOD($N6,10)&gt;6,1,0)</f>
        <v>9</v>
      </c>
      <c r="K6" s="63">
        <f t="shared" ref="K6:K45" si="7">($N6-MOD($N6,10))/10+IF(MOD($N6,10)&gt;7,1,0)</f>
        <v>9</v>
      </c>
      <c r="L6" s="63">
        <f t="shared" ref="L6:L45" si="8">($N6-MOD($N6,10))/10+IF(MOD($N6,10)&gt;8,1,0)</f>
        <v>9</v>
      </c>
      <c r="M6" s="63">
        <f t="shared" ref="M6:M45" si="9">($N6-MOD($N6,10))/10+IF(MOD($N6,10)&gt;9,1,0)</f>
        <v>9</v>
      </c>
      <c r="N6" s="70">
        <f>'e okul Bilg Yapıştır'!H2</f>
        <v>90</v>
      </c>
      <c r="O6" s="7"/>
      <c r="P6" s="72"/>
    </row>
    <row r="7" spans="1:16">
      <c r="A7" s="37">
        <v>2</v>
      </c>
      <c r="B7" s="71">
        <f>'e okul Bilg Yapıştır'!A3</f>
        <v>2</v>
      </c>
      <c r="C7" s="64" t="str">
        <f>'e okul Bilg Yapıştır'!B3</f>
        <v>Mustafa ERGÜL</v>
      </c>
      <c r="D7" s="63">
        <f t="shared" si="0"/>
        <v>10</v>
      </c>
      <c r="E7" s="63">
        <f t="shared" si="1"/>
        <v>10</v>
      </c>
      <c r="F7" s="63">
        <f t="shared" si="2"/>
        <v>10</v>
      </c>
      <c r="G7" s="63">
        <f t="shared" si="3"/>
        <v>10</v>
      </c>
      <c r="H7" s="63">
        <f t="shared" si="4"/>
        <v>10</v>
      </c>
      <c r="I7" s="63">
        <f t="shared" si="5"/>
        <v>10</v>
      </c>
      <c r="J7" s="63">
        <f t="shared" si="6"/>
        <v>10</v>
      </c>
      <c r="K7" s="63">
        <f t="shared" si="7"/>
        <v>10</v>
      </c>
      <c r="L7" s="63">
        <f t="shared" si="8"/>
        <v>10</v>
      </c>
      <c r="M7" s="63">
        <f t="shared" si="9"/>
        <v>10</v>
      </c>
      <c r="N7" s="70">
        <f>'e okul Bilg Yapıştır'!H3</f>
        <v>100</v>
      </c>
      <c r="O7" s="7"/>
      <c r="P7" s="72"/>
    </row>
    <row r="8" spans="1:16">
      <c r="A8" s="37">
        <v>3</v>
      </c>
      <c r="B8" s="71">
        <f>'e okul Bilg Yapıştır'!A4</f>
        <v>3</v>
      </c>
      <c r="C8" s="64" t="str">
        <f>'e okul Bilg Yapıştır'!B4</f>
        <v>Mustafa ERGÜL</v>
      </c>
      <c r="D8" s="63">
        <f t="shared" si="0"/>
        <v>10</v>
      </c>
      <c r="E8" s="63">
        <f t="shared" si="1"/>
        <v>10</v>
      </c>
      <c r="F8" s="63">
        <f t="shared" si="2"/>
        <v>10</v>
      </c>
      <c r="G8" s="63">
        <f t="shared" si="3"/>
        <v>10</v>
      </c>
      <c r="H8" s="63">
        <f t="shared" si="4"/>
        <v>10</v>
      </c>
      <c r="I8" s="63">
        <f t="shared" si="5"/>
        <v>10</v>
      </c>
      <c r="J8" s="63">
        <f t="shared" si="6"/>
        <v>10</v>
      </c>
      <c r="K8" s="63">
        <f t="shared" si="7"/>
        <v>10</v>
      </c>
      <c r="L8" s="63">
        <f t="shared" si="8"/>
        <v>10</v>
      </c>
      <c r="M8" s="63">
        <f t="shared" si="9"/>
        <v>10</v>
      </c>
      <c r="N8" s="70">
        <f>'e okul Bilg Yapıştır'!H4</f>
        <v>100</v>
      </c>
      <c r="O8" s="7"/>
      <c r="P8" s="72"/>
    </row>
    <row r="9" spans="1:16">
      <c r="A9" s="37">
        <v>4</v>
      </c>
      <c r="B9" s="71">
        <f>'e okul Bilg Yapıştır'!A5</f>
        <v>4</v>
      </c>
      <c r="C9" s="64" t="str">
        <f>'e okul Bilg Yapıştır'!B5</f>
        <v>Mustafa ERGÜL</v>
      </c>
      <c r="D9" s="63">
        <f t="shared" si="0"/>
        <v>10</v>
      </c>
      <c r="E9" s="63">
        <f t="shared" si="1"/>
        <v>10</v>
      </c>
      <c r="F9" s="63">
        <f t="shared" si="2"/>
        <v>10</v>
      </c>
      <c r="G9" s="63">
        <f t="shared" si="3"/>
        <v>10</v>
      </c>
      <c r="H9" s="63">
        <f t="shared" si="4"/>
        <v>10</v>
      </c>
      <c r="I9" s="63">
        <f t="shared" si="5"/>
        <v>9</v>
      </c>
      <c r="J9" s="63">
        <f t="shared" si="6"/>
        <v>9</v>
      </c>
      <c r="K9" s="63">
        <f t="shared" si="7"/>
        <v>9</v>
      </c>
      <c r="L9" s="63">
        <f t="shared" si="8"/>
        <v>9</v>
      </c>
      <c r="M9" s="63">
        <f t="shared" si="9"/>
        <v>9</v>
      </c>
      <c r="N9" s="70">
        <f>'e okul Bilg Yapıştır'!H5</f>
        <v>95</v>
      </c>
      <c r="O9" s="7"/>
      <c r="P9" s="72"/>
    </row>
    <row r="10" spans="1:16">
      <c r="A10" s="37">
        <v>5</v>
      </c>
      <c r="B10" s="71">
        <f>'e okul Bilg Yapıştır'!A6</f>
        <v>5</v>
      </c>
      <c r="C10" s="64" t="str">
        <f>'e okul Bilg Yapıştır'!B6</f>
        <v>Mustafa ERGÜL</v>
      </c>
      <c r="D10" s="63">
        <f t="shared" si="0"/>
        <v>9</v>
      </c>
      <c r="E10" s="63">
        <f t="shared" si="1"/>
        <v>9</v>
      </c>
      <c r="F10" s="63">
        <f t="shared" si="2"/>
        <v>9</v>
      </c>
      <c r="G10" s="63">
        <f t="shared" si="3"/>
        <v>9</v>
      </c>
      <c r="H10" s="63">
        <f t="shared" si="4"/>
        <v>9</v>
      </c>
      <c r="I10" s="63">
        <f t="shared" si="5"/>
        <v>9</v>
      </c>
      <c r="J10" s="63">
        <f t="shared" si="6"/>
        <v>9</v>
      </c>
      <c r="K10" s="63">
        <f t="shared" si="7"/>
        <v>9</v>
      </c>
      <c r="L10" s="63">
        <f t="shared" si="8"/>
        <v>9</v>
      </c>
      <c r="M10" s="63">
        <f t="shared" si="9"/>
        <v>9</v>
      </c>
      <c r="N10" s="70">
        <f>'e okul Bilg Yapıştır'!H6</f>
        <v>90</v>
      </c>
      <c r="O10" s="7"/>
      <c r="P10" s="72"/>
    </row>
    <row r="11" spans="1:16">
      <c r="A11" s="37">
        <v>6</v>
      </c>
      <c r="B11" s="71">
        <f>'e okul Bilg Yapıştır'!A7</f>
        <v>6</v>
      </c>
      <c r="C11" s="64" t="str">
        <f>'e okul Bilg Yapıştır'!B7</f>
        <v>Mustafa ERGÜL</v>
      </c>
      <c r="D11" s="63">
        <f t="shared" si="0"/>
        <v>8</v>
      </c>
      <c r="E11" s="63">
        <f t="shared" si="1"/>
        <v>8</v>
      </c>
      <c r="F11" s="63">
        <f t="shared" si="2"/>
        <v>8</v>
      </c>
      <c r="G11" s="63">
        <f t="shared" si="3"/>
        <v>8</v>
      </c>
      <c r="H11" s="63">
        <f t="shared" si="4"/>
        <v>8</v>
      </c>
      <c r="I11" s="63">
        <f t="shared" si="5"/>
        <v>8</v>
      </c>
      <c r="J11" s="63">
        <f t="shared" si="6"/>
        <v>8</v>
      </c>
      <c r="K11" s="63">
        <f t="shared" si="7"/>
        <v>8</v>
      </c>
      <c r="L11" s="63">
        <f t="shared" si="8"/>
        <v>8</v>
      </c>
      <c r="M11" s="63">
        <f t="shared" si="9"/>
        <v>8</v>
      </c>
      <c r="N11" s="70">
        <f>'e okul Bilg Yapıştır'!H7</f>
        <v>80</v>
      </c>
      <c r="O11" s="7"/>
      <c r="P11" s="72"/>
    </row>
    <row r="12" spans="1:16">
      <c r="A12" s="37">
        <v>7</v>
      </c>
      <c r="B12" s="71">
        <f>'e okul Bilg Yapıştır'!A8</f>
        <v>7</v>
      </c>
      <c r="C12" s="64" t="str">
        <f>'e okul Bilg Yapıştır'!B8</f>
        <v>Mustafa ERGÜL</v>
      </c>
      <c r="D12" s="63">
        <f t="shared" si="0"/>
        <v>10</v>
      </c>
      <c r="E12" s="63">
        <f t="shared" si="1"/>
        <v>10</v>
      </c>
      <c r="F12" s="63">
        <f t="shared" si="2"/>
        <v>10</v>
      </c>
      <c r="G12" s="63">
        <f t="shared" si="3"/>
        <v>10</v>
      </c>
      <c r="H12" s="63">
        <f t="shared" si="4"/>
        <v>10</v>
      </c>
      <c r="I12" s="63">
        <f t="shared" si="5"/>
        <v>10</v>
      </c>
      <c r="J12" s="63">
        <f t="shared" si="6"/>
        <v>10</v>
      </c>
      <c r="K12" s="63">
        <f t="shared" si="7"/>
        <v>10</v>
      </c>
      <c r="L12" s="63">
        <f t="shared" si="8"/>
        <v>10</v>
      </c>
      <c r="M12" s="63">
        <f t="shared" si="9"/>
        <v>10</v>
      </c>
      <c r="N12" s="70">
        <f>'e okul Bilg Yapıştır'!H8</f>
        <v>100</v>
      </c>
      <c r="O12" s="7"/>
      <c r="P12" s="72"/>
    </row>
    <row r="13" spans="1:16">
      <c r="A13" s="37">
        <v>8</v>
      </c>
      <c r="B13" s="71">
        <f>'e okul Bilg Yapıştır'!A9</f>
        <v>8</v>
      </c>
      <c r="C13" s="64" t="str">
        <f>'e okul Bilg Yapıştır'!B9</f>
        <v>Mustafa ERGÜL</v>
      </c>
      <c r="D13" s="63">
        <f t="shared" si="0"/>
        <v>10</v>
      </c>
      <c r="E13" s="63">
        <f t="shared" si="1"/>
        <v>10</v>
      </c>
      <c r="F13" s="63">
        <f t="shared" si="2"/>
        <v>10</v>
      </c>
      <c r="G13" s="63">
        <f t="shared" si="3"/>
        <v>10</v>
      </c>
      <c r="H13" s="63">
        <f t="shared" si="4"/>
        <v>10</v>
      </c>
      <c r="I13" s="63">
        <f t="shared" si="5"/>
        <v>10</v>
      </c>
      <c r="J13" s="63">
        <f t="shared" si="6"/>
        <v>10</v>
      </c>
      <c r="K13" s="63">
        <f t="shared" si="7"/>
        <v>10</v>
      </c>
      <c r="L13" s="63">
        <f t="shared" si="8"/>
        <v>10</v>
      </c>
      <c r="M13" s="63">
        <f t="shared" si="9"/>
        <v>10</v>
      </c>
      <c r="N13" s="70">
        <f>'e okul Bilg Yapıştır'!H9</f>
        <v>100</v>
      </c>
      <c r="O13" s="7"/>
      <c r="P13" s="72"/>
    </row>
    <row r="14" spans="1:16">
      <c r="A14" s="37">
        <v>9</v>
      </c>
      <c r="B14" s="71">
        <f>'e okul Bilg Yapıştır'!A10</f>
        <v>9</v>
      </c>
      <c r="C14" s="64" t="str">
        <f>'e okul Bilg Yapıştır'!B10</f>
        <v>Mustafa ERGÜL</v>
      </c>
      <c r="D14" s="63">
        <f t="shared" si="0"/>
        <v>10</v>
      </c>
      <c r="E14" s="63">
        <f t="shared" si="1"/>
        <v>10</v>
      </c>
      <c r="F14" s="63">
        <f t="shared" si="2"/>
        <v>10</v>
      </c>
      <c r="G14" s="63">
        <f t="shared" si="3"/>
        <v>10</v>
      </c>
      <c r="H14" s="63">
        <f t="shared" si="4"/>
        <v>10</v>
      </c>
      <c r="I14" s="63">
        <f t="shared" si="5"/>
        <v>10</v>
      </c>
      <c r="J14" s="63">
        <f t="shared" si="6"/>
        <v>10</v>
      </c>
      <c r="K14" s="63">
        <f t="shared" si="7"/>
        <v>10</v>
      </c>
      <c r="L14" s="63">
        <f t="shared" si="8"/>
        <v>10</v>
      </c>
      <c r="M14" s="63">
        <f t="shared" si="9"/>
        <v>10</v>
      </c>
      <c r="N14" s="70">
        <f>'e okul Bilg Yapıştır'!H10</f>
        <v>100</v>
      </c>
      <c r="O14" s="7"/>
      <c r="P14" s="72"/>
    </row>
    <row r="15" spans="1:16">
      <c r="A15" s="37">
        <v>10</v>
      </c>
      <c r="B15" s="71">
        <f>'e okul Bilg Yapıştır'!A11</f>
        <v>10</v>
      </c>
      <c r="C15" s="64" t="str">
        <f>'e okul Bilg Yapıştır'!B11</f>
        <v>Mustafa ERGÜL</v>
      </c>
      <c r="D15" s="63">
        <f t="shared" si="0"/>
        <v>9</v>
      </c>
      <c r="E15" s="63">
        <f t="shared" si="1"/>
        <v>9</v>
      </c>
      <c r="F15" s="63">
        <f t="shared" si="2"/>
        <v>9</v>
      </c>
      <c r="G15" s="63">
        <f t="shared" si="3"/>
        <v>9</v>
      </c>
      <c r="H15" s="63">
        <f t="shared" si="4"/>
        <v>9</v>
      </c>
      <c r="I15" s="63">
        <f t="shared" si="5"/>
        <v>8</v>
      </c>
      <c r="J15" s="63">
        <f t="shared" si="6"/>
        <v>8</v>
      </c>
      <c r="K15" s="63">
        <f t="shared" si="7"/>
        <v>8</v>
      </c>
      <c r="L15" s="63">
        <f t="shared" si="8"/>
        <v>8</v>
      </c>
      <c r="M15" s="63">
        <f t="shared" si="9"/>
        <v>8</v>
      </c>
      <c r="N15" s="70">
        <f>'e okul Bilg Yapıştır'!H11</f>
        <v>85</v>
      </c>
      <c r="O15" s="7"/>
      <c r="P15" s="72"/>
    </row>
    <row r="16" spans="1:16">
      <c r="A16" s="37">
        <v>11</v>
      </c>
      <c r="B16" s="71">
        <f>'e okul Bilg Yapıştır'!A12</f>
        <v>11</v>
      </c>
      <c r="C16" s="64" t="str">
        <f>'e okul Bilg Yapıştır'!B12</f>
        <v>Mustafa ERGÜL</v>
      </c>
      <c r="D16" s="63">
        <f t="shared" si="0"/>
        <v>10</v>
      </c>
      <c r="E16" s="63">
        <f t="shared" si="1"/>
        <v>10</v>
      </c>
      <c r="F16" s="63">
        <f t="shared" si="2"/>
        <v>10</v>
      </c>
      <c r="G16" s="63">
        <f t="shared" si="3"/>
        <v>10</v>
      </c>
      <c r="H16" s="63">
        <f t="shared" si="4"/>
        <v>10</v>
      </c>
      <c r="I16" s="63">
        <f t="shared" si="5"/>
        <v>10</v>
      </c>
      <c r="J16" s="63">
        <f t="shared" si="6"/>
        <v>10</v>
      </c>
      <c r="K16" s="63">
        <f t="shared" si="7"/>
        <v>10</v>
      </c>
      <c r="L16" s="63">
        <f t="shared" si="8"/>
        <v>10</v>
      </c>
      <c r="M16" s="63">
        <f t="shared" si="9"/>
        <v>10</v>
      </c>
      <c r="N16" s="70">
        <f>'e okul Bilg Yapıştır'!H12</f>
        <v>100</v>
      </c>
      <c r="O16" s="7"/>
      <c r="P16" s="72"/>
    </row>
    <row r="17" spans="1:16">
      <c r="A17" s="37">
        <v>12</v>
      </c>
      <c r="B17" s="71">
        <f>'e okul Bilg Yapıştır'!A13</f>
        <v>12</v>
      </c>
      <c r="C17" s="64" t="str">
        <f>'e okul Bilg Yapıştır'!B13</f>
        <v>Mustafa ERGÜL</v>
      </c>
      <c r="D17" s="63">
        <f t="shared" si="0"/>
        <v>10</v>
      </c>
      <c r="E17" s="63">
        <f t="shared" si="1"/>
        <v>10</v>
      </c>
      <c r="F17" s="63">
        <f t="shared" si="2"/>
        <v>10</v>
      </c>
      <c r="G17" s="63">
        <f t="shared" si="3"/>
        <v>10</v>
      </c>
      <c r="H17" s="63">
        <f t="shared" si="4"/>
        <v>10</v>
      </c>
      <c r="I17" s="63">
        <f t="shared" si="5"/>
        <v>10</v>
      </c>
      <c r="J17" s="63">
        <f t="shared" si="6"/>
        <v>10</v>
      </c>
      <c r="K17" s="63">
        <f t="shared" si="7"/>
        <v>10</v>
      </c>
      <c r="L17" s="63">
        <f t="shared" si="8"/>
        <v>10</v>
      </c>
      <c r="M17" s="63">
        <f t="shared" si="9"/>
        <v>10</v>
      </c>
      <c r="N17" s="70">
        <f>'e okul Bilg Yapıştır'!H13</f>
        <v>100</v>
      </c>
      <c r="O17" s="7"/>
      <c r="P17" s="72"/>
    </row>
    <row r="18" spans="1:16">
      <c r="A18" s="37">
        <v>13</v>
      </c>
      <c r="B18" s="71">
        <f>'e okul Bilg Yapıştır'!A14</f>
        <v>13</v>
      </c>
      <c r="C18" s="64" t="str">
        <f>'e okul Bilg Yapıştır'!B14</f>
        <v>Mustafa ERGÜL</v>
      </c>
      <c r="D18" s="63">
        <f t="shared" si="0"/>
        <v>10</v>
      </c>
      <c r="E18" s="63">
        <f t="shared" si="1"/>
        <v>10</v>
      </c>
      <c r="F18" s="63">
        <f t="shared" si="2"/>
        <v>10</v>
      </c>
      <c r="G18" s="63">
        <f t="shared" si="3"/>
        <v>10</v>
      </c>
      <c r="H18" s="63">
        <f t="shared" si="4"/>
        <v>10</v>
      </c>
      <c r="I18" s="63">
        <f t="shared" si="5"/>
        <v>10</v>
      </c>
      <c r="J18" s="63">
        <f t="shared" si="6"/>
        <v>10</v>
      </c>
      <c r="K18" s="63">
        <f t="shared" si="7"/>
        <v>10</v>
      </c>
      <c r="L18" s="63">
        <f t="shared" si="8"/>
        <v>10</v>
      </c>
      <c r="M18" s="63">
        <f t="shared" si="9"/>
        <v>10</v>
      </c>
      <c r="N18" s="70">
        <f>'e okul Bilg Yapıştır'!H14</f>
        <v>100</v>
      </c>
      <c r="O18" s="7"/>
      <c r="P18" s="72"/>
    </row>
    <row r="19" spans="1:16">
      <c r="A19" s="37">
        <v>14</v>
      </c>
      <c r="B19" s="71">
        <f>'e okul Bilg Yapıştır'!A15</f>
        <v>14</v>
      </c>
      <c r="C19" s="64" t="str">
        <f>'e okul Bilg Yapıştır'!B15</f>
        <v>Mustafa ERGÜL</v>
      </c>
      <c r="D19" s="63">
        <f t="shared" si="0"/>
        <v>6</v>
      </c>
      <c r="E19" s="63">
        <f t="shared" si="1"/>
        <v>6</v>
      </c>
      <c r="F19" s="63">
        <f t="shared" si="2"/>
        <v>6</v>
      </c>
      <c r="G19" s="63">
        <f t="shared" si="3"/>
        <v>6</v>
      </c>
      <c r="H19" s="63">
        <f t="shared" si="4"/>
        <v>6</v>
      </c>
      <c r="I19" s="63">
        <f t="shared" si="5"/>
        <v>5</v>
      </c>
      <c r="J19" s="63">
        <f t="shared" si="6"/>
        <v>5</v>
      </c>
      <c r="K19" s="63">
        <f t="shared" si="7"/>
        <v>5</v>
      </c>
      <c r="L19" s="63">
        <f t="shared" si="8"/>
        <v>5</v>
      </c>
      <c r="M19" s="63">
        <f t="shared" si="9"/>
        <v>5</v>
      </c>
      <c r="N19" s="70">
        <f>'e okul Bilg Yapıştır'!H15</f>
        <v>55</v>
      </c>
      <c r="O19" s="7"/>
      <c r="P19" s="72"/>
    </row>
    <row r="20" spans="1:16">
      <c r="A20" s="37">
        <v>15</v>
      </c>
      <c r="B20" s="71">
        <f>'e okul Bilg Yapıştır'!A16</f>
        <v>15</v>
      </c>
      <c r="C20" s="64" t="str">
        <f>'e okul Bilg Yapıştır'!B16</f>
        <v>Mustafa ERGÜL</v>
      </c>
      <c r="D20" s="63">
        <f t="shared" si="0"/>
        <v>10</v>
      </c>
      <c r="E20" s="63">
        <f t="shared" si="1"/>
        <v>10</v>
      </c>
      <c r="F20" s="63">
        <f t="shared" si="2"/>
        <v>10</v>
      </c>
      <c r="G20" s="63">
        <f t="shared" si="3"/>
        <v>10</v>
      </c>
      <c r="H20" s="63">
        <f t="shared" si="4"/>
        <v>10</v>
      </c>
      <c r="I20" s="63">
        <f t="shared" si="5"/>
        <v>10</v>
      </c>
      <c r="J20" s="63">
        <f t="shared" si="6"/>
        <v>10</v>
      </c>
      <c r="K20" s="63">
        <f t="shared" si="7"/>
        <v>10</v>
      </c>
      <c r="L20" s="63">
        <f t="shared" si="8"/>
        <v>10</v>
      </c>
      <c r="M20" s="63">
        <f t="shared" si="9"/>
        <v>10</v>
      </c>
      <c r="N20" s="70">
        <f>'e okul Bilg Yapıştır'!H16</f>
        <v>100</v>
      </c>
      <c r="O20" s="7"/>
      <c r="P20" s="72"/>
    </row>
    <row r="21" spans="1:16">
      <c r="A21" s="37">
        <v>16</v>
      </c>
      <c r="B21" s="71">
        <f>'e okul Bilg Yapıştır'!A17</f>
        <v>16</v>
      </c>
      <c r="C21" s="64" t="str">
        <f>'e okul Bilg Yapıştır'!B17</f>
        <v>Mustafa ERGÜL</v>
      </c>
      <c r="D21" s="63">
        <f t="shared" si="0"/>
        <v>10</v>
      </c>
      <c r="E21" s="63">
        <f t="shared" si="1"/>
        <v>10</v>
      </c>
      <c r="F21" s="63">
        <f t="shared" si="2"/>
        <v>10</v>
      </c>
      <c r="G21" s="63">
        <f t="shared" si="3"/>
        <v>10</v>
      </c>
      <c r="H21" s="63">
        <f t="shared" si="4"/>
        <v>10</v>
      </c>
      <c r="I21" s="63">
        <f t="shared" si="5"/>
        <v>10</v>
      </c>
      <c r="J21" s="63">
        <f t="shared" si="6"/>
        <v>10</v>
      </c>
      <c r="K21" s="63">
        <f t="shared" si="7"/>
        <v>10</v>
      </c>
      <c r="L21" s="63">
        <f t="shared" si="8"/>
        <v>10</v>
      </c>
      <c r="M21" s="63">
        <f t="shared" si="9"/>
        <v>10</v>
      </c>
      <c r="N21" s="70">
        <f>'e okul Bilg Yapıştır'!H17</f>
        <v>100</v>
      </c>
      <c r="O21" s="7"/>
      <c r="P21" s="72"/>
    </row>
    <row r="22" spans="1:16">
      <c r="A22" s="37">
        <v>17</v>
      </c>
      <c r="B22" s="71">
        <f>'e okul Bilg Yapıştır'!A18</f>
        <v>17</v>
      </c>
      <c r="C22" s="64" t="str">
        <f>'e okul Bilg Yapıştır'!B18</f>
        <v>Mustafa ERGÜL</v>
      </c>
      <c r="D22" s="63">
        <f t="shared" si="0"/>
        <v>10</v>
      </c>
      <c r="E22" s="63">
        <f t="shared" si="1"/>
        <v>10</v>
      </c>
      <c r="F22" s="63">
        <f t="shared" si="2"/>
        <v>10</v>
      </c>
      <c r="G22" s="63">
        <f t="shared" si="3"/>
        <v>10</v>
      </c>
      <c r="H22" s="63">
        <f t="shared" si="4"/>
        <v>10</v>
      </c>
      <c r="I22" s="63">
        <f t="shared" si="5"/>
        <v>10</v>
      </c>
      <c r="J22" s="63">
        <f t="shared" si="6"/>
        <v>10</v>
      </c>
      <c r="K22" s="63">
        <f t="shared" si="7"/>
        <v>10</v>
      </c>
      <c r="L22" s="63">
        <f t="shared" si="8"/>
        <v>10</v>
      </c>
      <c r="M22" s="63">
        <f t="shared" si="9"/>
        <v>10</v>
      </c>
      <c r="N22" s="70">
        <f>'e okul Bilg Yapıştır'!H18</f>
        <v>100</v>
      </c>
      <c r="O22" s="7"/>
      <c r="P22" s="72"/>
    </row>
    <row r="23" spans="1:16">
      <c r="A23" s="37">
        <v>18</v>
      </c>
      <c r="B23" s="71">
        <f>'e okul Bilg Yapıştır'!A19</f>
        <v>18</v>
      </c>
      <c r="C23" s="64" t="str">
        <f>'e okul Bilg Yapıştır'!B19</f>
        <v>Mustafa ERGÜL</v>
      </c>
      <c r="D23" s="63">
        <f t="shared" si="0"/>
        <v>10</v>
      </c>
      <c r="E23" s="63">
        <f t="shared" si="1"/>
        <v>10</v>
      </c>
      <c r="F23" s="63">
        <f t="shared" si="2"/>
        <v>10</v>
      </c>
      <c r="G23" s="63">
        <f t="shared" si="3"/>
        <v>10</v>
      </c>
      <c r="H23" s="63">
        <f t="shared" si="4"/>
        <v>10</v>
      </c>
      <c r="I23" s="63">
        <f t="shared" si="5"/>
        <v>10</v>
      </c>
      <c r="J23" s="63">
        <f t="shared" si="6"/>
        <v>10</v>
      </c>
      <c r="K23" s="63">
        <f t="shared" si="7"/>
        <v>10</v>
      </c>
      <c r="L23" s="63">
        <f t="shared" si="8"/>
        <v>10</v>
      </c>
      <c r="M23" s="63">
        <f t="shared" si="9"/>
        <v>10</v>
      </c>
      <c r="N23" s="70">
        <f>'e okul Bilg Yapıştır'!H19</f>
        <v>100</v>
      </c>
      <c r="O23" s="7"/>
      <c r="P23" s="72"/>
    </row>
    <row r="24" spans="1:16">
      <c r="A24" s="37">
        <v>19</v>
      </c>
      <c r="B24" s="71">
        <f>'e okul Bilg Yapıştır'!A20</f>
        <v>19</v>
      </c>
      <c r="C24" s="64" t="str">
        <f>'e okul Bilg Yapıştır'!B20</f>
        <v>Mustafa ERGÜL</v>
      </c>
      <c r="D24" s="63">
        <f t="shared" si="0"/>
        <v>10</v>
      </c>
      <c r="E24" s="63">
        <f t="shared" si="1"/>
        <v>10</v>
      </c>
      <c r="F24" s="63">
        <f t="shared" si="2"/>
        <v>10</v>
      </c>
      <c r="G24" s="63">
        <f t="shared" si="3"/>
        <v>10</v>
      </c>
      <c r="H24" s="63">
        <f t="shared" si="4"/>
        <v>10</v>
      </c>
      <c r="I24" s="63">
        <f t="shared" si="5"/>
        <v>10</v>
      </c>
      <c r="J24" s="63">
        <f t="shared" si="6"/>
        <v>10</v>
      </c>
      <c r="K24" s="63">
        <f t="shared" si="7"/>
        <v>10</v>
      </c>
      <c r="L24" s="63">
        <f t="shared" si="8"/>
        <v>10</v>
      </c>
      <c r="M24" s="63">
        <f t="shared" si="9"/>
        <v>10</v>
      </c>
      <c r="N24" s="70">
        <f>'e okul Bilg Yapıştır'!H20</f>
        <v>100</v>
      </c>
      <c r="O24" s="7"/>
      <c r="P24" s="72"/>
    </row>
    <row r="25" spans="1:16">
      <c r="A25" s="37">
        <v>20</v>
      </c>
      <c r="B25" s="71">
        <f>'e okul Bilg Yapıştır'!A21</f>
        <v>20</v>
      </c>
      <c r="C25" s="64" t="str">
        <f>'e okul Bilg Yapıştır'!B21</f>
        <v>Mustafa ERGÜL</v>
      </c>
      <c r="D25" s="63">
        <f t="shared" si="0"/>
        <v>10</v>
      </c>
      <c r="E25" s="63">
        <f t="shared" si="1"/>
        <v>10</v>
      </c>
      <c r="F25" s="63">
        <f t="shared" si="2"/>
        <v>10</v>
      </c>
      <c r="G25" s="63">
        <f t="shared" si="3"/>
        <v>10</v>
      </c>
      <c r="H25" s="63">
        <f t="shared" si="4"/>
        <v>10</v>
      </c>
      <c r="I25" s="63">
        <f t="shared" si="5"/>
        <v>10</v>
      </c>
      <c r="J25" s="63">
        <f t="shared" si="6"/>
        <v>10</v>
      </c>
      <c r="K25" s="63">
        <f t="shared" si="7"/>
        <v>10</v>
      </c>
      <c r="L25" s="63">
        <f t="shared" si="8"/>
        <v>10</v>
      </c>
      <c r="M25" s="63">
        <f t="shared" si="9"/>
        <v>10</v>
      </c>
      <c r="N25" s="70">
        <f>'e okul Bilg Yapıştır'!H21</f>
        <v>100</v>
      </c>
      <c r="O25" s="7"/>
      <c r="P25" s="72"/>
    </row>
    <row r="26" spans="1:16">
      <c r="A26" s="37">
        <v>21</v>
      </c>
      <c r="B26" s="71">
        <f>'e okul Bilg Yapıştır'!A22</f>
        <v>21</v>
      </c>
      <c r="C26" s="64" t="str">
        <f>'e okul Bilg Yapıştır'!B22</f>
        <v>Mustafa ERGÜL</v>
      </c>
      <c r="D26" s="63">
        <f t="shared" si="0"/>
        <v>7</v>
      </c>
      <c r="E26" s="63">
        <f t="shared" si="1"/>
        <v>7</v>
      </c>
      <c r="F26" s="63">
        <f t="shared" si="2"/>
        <v>7</v>
      </c>
      <c r="G26" s="63">
        <f t="shared" si="3"/>
        <v>7</v>
      </c>
      <c r="H26" s="63">
        <f t="shared" si="4"/>
        <v>7</v>
      </c>
      <c r="I26" s="63">
        <f t="shared" si="5"/>
        <v>6</v>
      </c>
      <c r="J26" s="63">
        <f t="shared" si="6"/>
        <v>6</v>
      </c>
      <c r="K26" s="63">
        <f t="shared" si="7"/>
        <v>6</v>
      </c>
      <c r="L26" s="63">
        <f t="shared" si="8"/>
        <v>6</v>
      </c>
      <c r="M26" s="63">
        <f t="shared" si="9"/>
        <v>6</v>
      </c>
      <c r="N26" s="70">
        <f>'e okul Bilg Yapıştır'!H22</f>
        <v>65</v>
      </c>
      <c r="O26" s="7"/>
    </row>
    <row r="27" spans="1:16">
      <c r="A27" s="37">
        <v>22</v>
      </c>
      <c r="B27" s="71">
        <f>'e okul Bilg Yapıştır'!A23</f>
        <v>22</v>
      </c>
      <c r="C27" s="64" t="str">
        <f>'e okul Bilg Yapıştır'!B23</f>
        <v>Mustafa ERGÜL</v>
      </c>
      <c r="D27" s="63">
        <f t="shared" si="0"/>
        <v>10</v>
      </c>
      <c r="E27" s="63">
        <f t="shared" si="1"/>
        <v>10</v>
      </c>
      <c r="F27" s="63">
        <f t="shared" si="2"/>
        <v>10</v>
      </c>
      <c r="G27" s="63">
        <f t="shared" si="3"/>
        <v>10</v>
      </c>
      <c r="H27" s="63">
        <f t="shared" si="4"/>
        <v>10</v>
      </c>
      <c r="I27" s="63">
        <f t="shared" si="5"/>
        <v>10</v>
      </c>
      <c r="J27" s="63">
        <f t="shared" si="6"/>
        <v>10</v>
      </c>
      <c r="K27" s="63">
        <f t="shared" si="7"/>
        <v>10</v>
      </c>
      <c r="L27" s="63">
        <f t="shared" si="8"/>
        <v>10</v>
      </c>
      <c r="M27" s="63">
        <f t="shared" si="9"/>
        <v>10</v>
      </c>
      <c r="N27" s="70">
        <f>'e okul Bilg Yapıştır'!H23</f>
        <v>100</v>
      </c>
      <c r="O27" s="7"/>
    </row>
    <row r="28" spans="1:16">
      <c r="A28" s="37">
        <v>23</v>
      </c>
      <c r="B28" s="71">
        <f>'e okul Bilg Yapıştır'!A24</f>
        <v>23</v>
      </c>
      <c r="C28" s="64" t="str">
        <f>'e okul Bilg Yapıştır'!B24</f>
        <v>Mustafa ERGÜL</v>
      </c>
      <c r="D28" s="63">
        <f t="shared" si="0"/>
        <v>10</v>
      </c>
      <c r="E28" s="63">
        <f t="shared" si="1"/>
        <v>10</v>
      </c>
      <c r="F28" s="63">
        <f t="shared" si="2"/>
        <v>10</v>
      </c>
      <c r="G28" s="63">
        <f t="shared" si="3"/>
        <v>10</v>
      </c>
      <c r="H28" s="63">
        <f t="shared" si="4"/>
        <v>10</v>
      </c>
      <c r="I28" s="63">
        <f t="shared" si="5"/>
        <v>10</v>
      </c>
      <c r="J28" s="63">
        <f t="shared" si="6"/>
        <v>10</v>
      </c>
      <c r="K28" s="63">
        <f t="shared" si="7"/>
        <v>10</v>
      </c>
      <c r="L28" s="63">
        <f t="shared" si="8"/>
        <v>10</v>
      </c>
      <c r="M28" s="63">
        <f t="shared" si="9"/>
        <v>10</v>
      </c>
      <c r="N28" s="70">
        <f>'e okul Bilg Yapıştır'!H24</f>
        <v>100</v>
      </c>
      <c r="O28" s="7"/>
    </row>
    <row r="29" spans="1:16">
      <c r="A29" s="37">
        <v>24</v>
      </c>
      <c r="B29" s="71">
        <f>'e okul Bilg Yapıştır'!A25</f>
        <v>24</v>
      </c>
      <c r="C29" s="64" t="str">
        <f>'e okul Bilg Yapıştır'!B25</f>
        <v>Mustafa ERGÜL</v>
      </c>
      <c r="D29" s="63">
        <f t="shared" si="0"/>
        <v>10</v>
      </c>
      <c r="E29" s="63">
        <f t="shared" si="1"/>
        <v>10</v>
      </c>
      <c r="F29" s="63">
        <f t="shared" si="2"/>
        <v>10</v>
      </c>
      <c r="G29" s="63">
        <f t="shared" si="3"/>
        <v>10</v>
      </c>
      <c r="H29" s="63">
        <f t="shared" si="4"/>
        <v>10</v>
      </c>
      <c r="I29" s="63">
        <f t="shared" si="5"/>
        <v>10</v>
      </c>
      <c r="J29" s="63">
        <f t="shared" si="6"/>
        <v>10</v>
      </c>
      <c r="K29" s="63">
        <f t="shared" si="7"/>
        <v>10</v>
      </c>
      <c r="L29" s="63">
        <f t="shared" si="8"/>
        <v>10</v>
      </c>
      <c r="M29" s="63">
        <f t="shared" si="9"/>
        <v>10</v>
      </c>
      <c r="N29" s="70">
        <f>'e okul Bilg Yapıştır'!H25</f>
        <v>100</v>
      </c>
      <c r="O29" s="7"/>
    </row>
    <row r="30" spans="1:16">
      <c r="A30" s="37">
        <v>25</v>
      </c>
      <c r="B30" s="71">
        <f>'e okul Bilg Yapıştır'!A26</f>
        <v>25</v>
      </c>
      <c r="C30" s="64" t="str">
        <f>'e okul Bilg Yapıştır'!B26</f>
        <v>Mustafa ERGÜL</v>
      </c>
      <c r="D30" s="63">
        <f t="shared" si="0"/>
        <v>10</v>
      </c>
      <c r="E30" s="63">
        <f t="shared" si="1"/>
        <v>10</v>
      </c>
      <c r="F30" s="63">
        <f t="shared" si="2"/>
        <v>10</v>
      </c>
      <c r="G30" s="63">
        <f t="shared" si="3"/>
        <v>10</v>
      </c>
      <c r="H30" s="63">
        <f t="shared" si="4"/>
        <v>10</v>
      </c>
      <c r="I30" s="63">
        <f t="shared" si="5"/>
        <v>9</v>
      </c>
      <c r="J30" s="63">
        <f t="shared" si="6"/>
        <v>9</v>
      </c>
      <c r="K30" s="63">
        <f t="shared" si="7"/>
        <v>9</v>
      </c>
      <c r="L30" s="63">
        <f t="shared" si="8"/>
        <v>9</v>
      </c>
      <c r="M30" s="63">
        <f t="shared" si="9"/>
        <v>9</v>
      </c>
      <c r="N30" s="70">
        <f>'e okul Bilg Yapıştır'!H26</f>
        <v>95</v>
      </c>
      <c r="O30" s="7"/>
    </row>
    <row r="31" spans="1:16">
      <c r="A31" s="37">
        <v>26</v>
      </c>
      <c r="B31" s="71">
        <f>'e okul Bilg Yapıştır'!A27</f>
        <v>26</v>
      </c>
      <c r="C31" s="64" t="str">
        <f>'e okul Bilg Yapıştır'!B27</f>
        <v>Mustafa ERGÜL</v>
      </c>
      <c r="D31" s="63">
        <f t="shared" si="0"/>
        <v>10</v>
      </c>
      <c r="E31" s="63">
        <f t="shared" si="1"/>
        <v>10</v>
      </c>
      <c r="F31" s="63">
        <f t="shared" si="2"/>
        <v>10</v>
      </c>
      <c r="G31" s="63">
        <f t="shared" si="3"/>
        <v>10</v>
      </c>
      <c r="H31" s="63">
        <f t="shared" si="4"/>
        <v>10</v>
      </c>
      <c r="I31" s="63">
        <f t="shared" si="5"/>
        <v>10</v>
      </c>
      <c r="J31" s="63">
        <f t="shared" si="6"/>
        <v>10</v>
      </c>
      <c r="K31" s="63">
        <f t="shared" si="7"/>
        <v>10</v>
      </c>
      <c r="L31" s="63">
        <f t="shared" si="8"/>
        <v>10</v>
      </c>
      <c r="M31" s="63">
        <f t="shared" si="9"/>
        <v>10</v>
      </c>
      <c r="N31" s="70">
        <f>'e okul Bilg Yapıştır'!H27</f>
        <v>100</v>
      </c>
      <c r="O31" s="7"/>
    </row>
    <row r="32" spans="1:16">
      <c r="A32" s="37">
        <v>27</v>
      </c>
      <c r="B32" s="71">
        <f>'e okul Bilg Yapıştır'!A28</f>
        <v>27</v>
      </c>
      <c r="C32" s="64" t="str">
        <f>'e okul Bilg Yapıştır'!B28</f>
        <v>Mustafa ERGÜL</v>
      </c>
      <c r="D32" s="63">
        <f t="shared" si="0"/>
        <v>8</v>
      </c>
      <c r="E32" s="63">
        <f t="shared" si="1"/>
        <v>8</v>
      </c>
      <c r="F32" s="63">
        <f t="shared" si="2"/>
        <v>8</v>
      </c>
      <c r="G32" s="63">
        <f t="shared" si="3"/>
        <v>8</v>
      </c>
      <c r="H32" s="63">
        <f t="shared" si="4"/>
        <v>8</v>
      </c>
      <c r="I32" s="63">
        <f t="shared" si="5"/>
        <v>8</v>
      </c>
      <c r="J32" s="63">
        <f t="shared" si="6"/>
        <v>8</v>
      </c>
      <c r="K32" s="63">
        <f t="shared" si="7"/>
        <v>8</v>
      </c>
      <c r="L32" s="63">
        <f t="shared" si="8"/>
        <v>8</v>
      </c>
      <c r="M32" s="63">
        <f t="shared" si="9"/>
        <v>8</v>
      </c>
      <c r="N32" s="70">
        <f>'e okul Bilg Yapıştır'!H28</f>
        <v>80</v>
      </c>
      <c r="O32" s="7"/>
    </row>
    <row r="33" spans="1:15">
      <c r="A33" s="37">
        <v>28</v>
      </c>
      <c r="B33" s="71">
        <f>'e okul Bilg Yapıştır'!A29</f>
        <v>28</v>
      </c>
      <c r="C33" s="64" t="str">
        <f>'e okul Bilg Yapıştır'!B29</f>
        <v>Mustafa ERGÜL</v>
      </c>
      <c r="D33" s="63">
        <f t="shared" si="0"/>
        <v>7</v>
      </c>
      <c r="E33" s="63">
        <f t="shared" si="1"/>
        <v>7</v>
      </c>
      <c r="F33" s="63">
        <f t="shared" si="2"/>
        <v>7</v>
      </c>
      <c r="G33" s="63">
        <f t="shared" si="3"/>
        <v>7</v>
      </c>
      <c r="H33" s="63">
        <f t="shared" si="4"/>
        <v>7</v>
      </c>
      <c r="I33" s="63">
        <f t="shared" si="5"/>
        <v>7</v>
      </c>
      <c r="J33" s="63">
        <f t="shared" si="6"/>
        <v>7</v>
      </c>
      <c r="K33" s="63">
        <f t="shared" si="7"/>
        <v>7</v>
      </c>
      <c r="L33" s="63">
        <f t="shared" si="8"/>
        <v>7</v>
      </c>
      <c r="M33" s="63">
        <f t="shared" si="9"/>
        <v>7</v>
      </c>
      <c r="N33" s="70">
        <f>'e okul Bilg Yapıştır'!H29</f>
        <v>70</v>
      </c>
      <c r="O33" s="7"/>
    </row>
    <row r="34" spans="1:15">
      <c r="A34" s="37">
        <v>29</v>
      </c>
      <c r="B34" s="71">
        <f>'e okul Bilg Yapıştır'!A30</f>
        <v>29</v>
      </c>
      <c r="C34" s="64">
        <f>'e okul Bilg Yapıştır'!B30</f>
        <v>0</v>
      </c>
      <c r="D34" s="63">
        <f t="shared" si="0"/>
        <v>0</v>
      </c>
      <c r="E34" s="63">
        <f t="shared" si="1"/>
        <v>0</v>
      </c>
      <c r="F34" s="63">
        <f t="shared" si="2"/>
        <v>0</v>
      </c>
      <c r="G34" s="63">
        <f t="shared" si="3"/>
        <v>0</v>
      </c>
      <c r="H34" s="63">
        <f t="shared" si="4"/>
        <v>0</v>
      </c>
      <c r="I34" s="63">
        <f t="shared" si="5"/>
        <v>0</v>
      </c>
      <c r="J34" s="63">
        <f t="shared" si="6"/>
        <v>0</v>
      </c>
      <c r="K34" s="63">
        <f t="shared" si="7"/>
        <v>0</v>
      </c>
      <c r="L34" s="63">
        <f t="shared" si="8"/>
        <v>0</v>
      </c>
      <c r="M34" s="63">
        <f t="shared" si="9"/>
        <v>0</v>
      </c>
      <c r="N34" s="70">
        <f>'e okul Bilg Yapıştır'!H30</f>
        <v>0</v>
      </c>
      <c r="O34" s="7"/>
    </row>
    <row r="35" spans="1:15">
      <c r="A35" s="37">
        <v>30</v>
      </c>
      <c r="B35" s="71">
        <f>'e okul Bilg Yapıştır'!A31</f>
        <v>30</v>
      </c>
      <c r="C35" s="64">
        <f>'e okul Bilg Yapıştır'!B31</f>
        <v>0</v>
      </c>
      <c r="D35" s="63">
        <f t="shared" si="0"/>
        <v>0</v>
      </c>
      <c r="E35" s="63">
        <f t="shared" si="1"/>
        <v>0</v>
      </c>
      <c r="F35" s="63">
        <f t="shared" si="2"/>
        <v>0</v>
      </c>
      <c r="G35" s="63">
        <f t="shared" si="3"/>
        <v>0</v>
      </c>
      <c r="H35" s="63">
        <f t="shared" si="4"/>
        <v>0</v>
      </c>
      <c r="I35" s="63">
        <f t="shared" si="5"/>
        <v>0</v>
      </c>
      <c r="J35" s="63">
        <f t="shared" si="6"/>
        <v>0</v>
      </c>
      <c r="K35" s="63">
        <f t="shared" si="7"/>
        <v>0</v>
      </c>
      <c r="L35" s="63">
        <f t="shared" si="8"/>
        <v>0</v>
      </c>
      <c r="M35" s="63">
        <f t="shared" si="9"/>
        <v>0</v>
      </c>
      <c r="N35" s="70">
        <f>'e okul Bilg Yapıştır'!H31</f>
        <v>0</v>
      </c>
      <c r="O35" s="7"/>
    </row>
    <row r="36" spans="1:15">
      <c r="A36" s="37">
        <v>31</v>
      </c>
      <c r="B36" s="71">
        <f>'e okul Bilg Yapıştır'!A32</f>
        <v>31</v>
      </c>
      <c r="C36" s="64">
        <f>'e okul Bilg Yapıştır'!B32</f>
        <v>0</v>
      </c>
      <c r="D36" s="63">
        <f t="shared" si="0"/>
        <v>0</v>
      </c>
      <c r="E36" s="63">
        <f t="shared" si="1"/>
        <v>0</v>
      </c>
      <c r="F36" s="63">
        <f t="shared" si="2"/>
        <v>0</v>
      </c>
      <c r="G36" s="63">
        <f t="shared" si="3"/>
        <v>0</v>
      </c>
      <c r="H36" s="63">
        <f t="shared" si="4"/>
        <v>0</v>
      </c>
      <c r="I36" s="63">
        <f t="shared" si="5"/>
        <v>0</v>
      </c>
      <c r="J36" s="63">
        <f t="shared" si="6"/>
        <v>0</v>
      </c>
      <c r="K36" s="63">
        <f t="shared" si="7"/>
        <v>0</v>
      </c>
      <c r="L36" s="63">
        <f t="shared" si="8"/>
        <v>0</v>
      </c>
      <c r="M36" s="63">
        <f t="shared" si="9"/>
        <v>0</v>
      </c>
      <c r="N36" s="70">
        <f>'e okul Bilg Yapıştır'!H32</f>
        <v>0</v>
      </c>
      <c r="O36" s="7"/>
    </row>
    <row r="37" spans="1:15">
      <c r="A37" s="37">
        <v>32</v>
      </c>
      <c r="B37" s="71">
        <f>'e okul Bilg Yapıştır'!A33</f>
        <v>32</v>
      </c>
      <c r="C37" s="64">
        <f>'e okul Bilg Yapıştır'!B33</f>
        <v>0</v>
      </c>
      <c r="D37" s="63">
        <f t="shared" si="0"/>
        <v>0</v>
      </c>
      <c r="E37" s="63">
        <f t="shared" si="1"/>
        <v>0</v>
      </c>
      <c r="F37" s="63">
        <f t="shared" si="2"/>
        <v>0</v>
      </c>
      <c r="G37" s="63">
        <f t="shared" si="3"/>
        <v>0</v>
      </c>
      <c r="H37" s="63">
        <f t="shared" si="4"/>
        <v>0</v>
      </c>
      <c r="I37" s="63">
        <f t="shared" si="5"/>
        <v>0</v>
      </c>
      <c r="J37" s="63">
        <f t="shared" si="6"/>
        <v>0</v>
      </c>
      <c r="K37" s="63">
        <f t="shared" si="7"/>
        <v>0</v>
      </c>
      <c r="L37" s="63">
        <f t="shared" si="8"/>
        <v>0</v>
      </c>
      <c r="M37" s="63">
        <f t="shared" si="9"/>
        <v>0</v>
      </c>
      <c r="N37" s="70">
        <f>'e okul Bilg Yapıştır'!H33</f>
        <v>0</v>
      </c>
      <c r="O37" s="7"/>
    </row>
    <row r="38" spans="1:15">
      <c r="A38" s="37">
        <v>33</v>
      </c>
      <c r="B38" s="71">
        <f>'e okul Bilg Yapıştır'!A34</f>
        <v>33</v>
      </c>
      <c r="C38" s="64">
        <f>'e okul Bilg Yapıştır'!B34</f>
        <v>0</v>
      </c>
      <c r="D38" s="63">
        <f t="shared" si="0"/>
        <v>0</v>
      </c>
      <c r="E38" s="63">
        <f t="shared" si="1"/>
        <v>0</v>
      </c>
      <c r="F38" s="63">
        <f t="shared" si="2"/>
        <v>0</v>
      </c>
      <c r="G38" s="63">
        <f t="shared" si="3"/>
        <v>0</v>
      </c>
      <c r="H38" s="63">
        <f t="shared" si="4"/>
        <v>0</v>
      </c>
      <c r="I38" s="63">
        <f t="shared" si="5"/>
        <v>0</v>
      </c>
      <c r="J38" s="63">
        <f t="shared" si="6"/>
        <v>0</v>
      </c>
      <c r="K38" s="63">
        <f t="shared" si="7"/>
        <v>0</v>
      </c>
      <c r="L38" s="63">
        <f t="shared" si="8"/>
        <v>0</v>
      </c>
      <c r="M38" s="63">
        <f t="shared" si="9"/>
        <v>0</v>
      </c>
      <c r="N38" s="70">
        <f>'e okul Bilg Yapıştır'!H34</f>
        <v>0</v>
      </c>
      <c r="O38" s="7"/>
    </row>
    <row r="39" spans="1:15">
      <c r="A39" s="37">
        <v>34</v>
      </c>
      <c r="B39" s="71">
        <f>'e okul Bilg Yapıştır'!A35</f>
        <v>34</v>
      </c>
      <c r="C39" s="64">
        <f>'e okul Bilg Yapıştır'!B35</f>
        <v>0</v>
      </c>
      <c r="D39" s="63">
        <f t="shared" si="0"/>
        <v>0</v>
      </c>
      <c r="E39" s="63">
        <f t="shared" si="1"/>
        <v>0</v>
      </c>
      <c r="F39" s="63">
        <f t="shared" si="2"/>
        <v>0</v>
      </c>
      <c r="G39" s="63">
        <f t="shared" si="3"/>
        <v>0</v>
      </c>
      <c r="H39" s="63">
        <f t="shared" si="4"/>
        <v>0</v>
      </c>
      <c r="I39" s="63">
        <f t="shared" si="5"/>
        <v>0</v>
      </c>
      <c r="J39" s="63">
        <f t="shared" si="6"/>
        <v>0</v>
      </c>
      <c r="K39" s="63">
        <f t="shared" si="7"/>
        <v>0</v>
      </c>
      <c r="L39" s="63">
        <f t="shared" si="8"/>
        <v>0</v>
      </c>
      <c r="M39" s="63">
        <f t="shared" si="9"/>
        <v>0</v>
      </c>
      <c r="N39" s="70">
        <f>'e okul Bilg Yapıştır'!H35</f>
        <v>0</v>
      </c>
      <c r="O39" s="7"/>
    </row>
    <row r="40" spans="1:15">
      <c r="A40" s="37">
        <v>35</v>
      </c>
      <c r="B40" s="71">
        <f>'e okul Bilg Yapıştır'!A36</f>
        <v>35</v>
      </c>
      <c r="C40" s="64">
        <f>'e okul Bilg Yapıştır'!B36</f>
        <v>0</v>
      </c>
      <c r="D40" s="63">
        <f t="shared" si="0"/>
        <v>0</v>
      </c>
      <c r="E40" s="63">
        <f t="shared" si="1"/>
        <v>0</v>
      </c>
      <c r="F40" s="63">
        <f t="shared" si="2"/>
        <v>0</v>
      </c>
      <c r="G40" s="63">
        <f t="shared" si="3"/>
        <v>0</v>
      </c>
      <c r="H40" s="63">
        <f t="shared" si="4"/>
        <v>0</v>
      </c>
      <c r="I40" s="63">
        <f t="shared" si="5"/>
        <v>0</v>
      </c>
      <c r="J40" s="63">
        <f t="shared" si="6"/>
        <v>0</v>
      </c>
      <c r="K40" s="63">
        <f t="shared" si="7"/>
        <v>0</v>
      </c>
      <c r="L40" s="63">
        <f t="shared" si="8"/>
        <v>0</v>
      </c>
      <c r="M40" s="63">
        <f t="shared" si="9"/>
        <v>0</v>
      </c>
      <c r="N40" s="70">
        <f>'e okul Bilg Yapıştır'!H36</f>
        <v>0</v>
      </c>
      <c r="O40" s="7"/>
    </row>
    <row r="41" spans="1:15">
      <c r="A41" s="37">
        <v>36</v>
      </c>
      <c r="B41" s="71">
        <f>'e okul Bilg Yapıştır'!A37</f>
        <v>36</v>
      </c>
      <c r="C41" s="64">
        <f>'e okul Bilg Yapıştır'!B37</f>
        <v>0</v>
      </c>
      <c r="D41" s="63">
        <f t="shared" si="0"/>
        <v>0</v>
      </c>
      <c r="E41" s="63">
        <f t="shared" si="1"/>
        <v>0</v>
      </c>
      <c r="F41" s="63">
        <f t="shared" si="2"/>
        <v>0</v>
      </c>
      <c r="G41" s="63">
        <f t="shared" si="3"/>
        <v>0</v>
      </c>
      <c r="H41" s="63">
        <f t="shared" si="4"/>
        <v>0</v>
      </c>
      <c r="I41" s="63">
        <f t="shared" si="5"/>
        <v>0</v>
      </c>
      <c r="J41" s="63">
        <f t="shared" si="6"/>
        <v>0</v>
      </c>
      <c r="K41" s="63">
        <f t="shared" si="7"/>
        <v>0</v>
      </c>
      <c r="L41" s="63">
        <f t="shared" si="8"/>
        <v>0</v>
      </c>
      <c r="M41" s="63">
        <f t="shared" si="9"/>
        <v>0</v>
      </c>
      <c r="N41" s="70">
        <f>'e okul Bilg Yapıştır'!H37</f>
        <v>0</v>
      </c>
      <c r="O41" s="7"/>
    </row>
    <row r="42" spans="1:15">
      <c r="A42" s="37">
        <v>37</v>
      </c>
      <c r="B42" s="71">
        <f>'e okul Bilg Yapıştır'!A38</f>
        <v>37</v>
      </c>
      <c r="C42" s="64">
        <f>'e okul Bilg Yapıştır'!B38</f>
        <v>0</v>
      </c>
      <c r="D42" s="63">
        <f t="shared" si="0"/>
        <v>0</v>
      </c>
      <c r="E42" s="63">
        <f t="shared" si="1"/>
        <v>0</v>
      </c>
      <c r="F42" s="63">
        <f t="shared" si="2"/>
        <v>0</v>
      </c>
      <c r="G42" s="63">
        <f t="shared" si="3"/>
        <v>0</v>
      </c>
      <c r="H42" s="63">
        <f t="shared" si="4"/>
        <v>0</v>
      </c>
      <c r="I42" s="63">
        <f t="shared" si="5"/>
        <v>0</v>
      </c>
      <c r="J42" s="63">
        <f t="shared" si="6"/>
        <v>0</v>
      </c>
      <c r="K42" s="63">
        <f t="shared" si="7"/>
        <v>0</v>
      </c>
      <c r="L42" s="63">
        <f t="shared" si="8"/>
        <v>0</v>
      </c>
      <c r="M42" s="63">
        <f t="shared" si="9"/>
        <v>0</v>
      </c>
      <c r="N42" s="70">
        <f>'e okul Bilg Yapıştır'!H38</f>
        <v>0</v>
      </c>
      <c r="O42" s="7"/>
    </row>
    <row r="43" spans="1:15">
      <c r="A43" s="37">
        <v>38</v>
      </c>
      <c r="B43" s="71">
        <f>'e okul Bilg Yapıştır'!A39</f>
        <v>38</v>
      </c>
      <c r="C43" s="64">
        <f>'e okul Bilg Yapıştır'!B39</f>
        <v>0</v>
      </c>
      <c r="D43" s="63">
        <f t="shared" si="0"/>
        <v>0</v>
      </c>
      <c r="E43" s="63">
        <f t="shared" si="1"/>
        <v>0</v>
      </c>
      <c r="F43" s="63">
        <f t="shared" si="2"/>
        <v>0</v>
      </c>
      <c r="G43" s="63">
        <f t="shared" si="3"/>
        <v>0</v>
      </c>
      <c r="H43" s="63">
        <f t="shared" si="4"/>
        <v>0</v>
      </c>
      <c r="I43" s="63">
        <f t="shared" si="5"/>
        <v>0</v>
      </c>
      <c r="J43" s="63">
        <f t="shared" si="6"/>
        <v>0</v>
      </c>
      <c r="K43" s="63">
        <f t="shared" si="7"/>
        <v>0</v>
      </c>
      <c r="L43" s="63">
        <f t="shared" si="8"/>
        <v>0</v>
      </c>
      <c r="M43" s="63">
        <f t="shared" si="9"/>
        <v>0</v>
      </c>
      <c r="N43" s="70">
        <f>'e okul Bilg Yapıştır'!H39</f>
        <v>0</v>
      </c>
      <c r="O43" s="7"/>
    </row>
    <row r="44" spans="1:15">
      <c r="A44" s="37">
        <v>39</v>
      </c>
      <c r="B44" s="71">
        <f>'e okul Bilg Yapıştır'!A40</f>
        <v>39</v>
      </c>
      <c r="C44" s="64">
        <f>'e okul Bilg Yapıştır'!B40</f>
        <v>0</v>
      </c>
      <c r="D44" s="63">
        <f t="shared" si="0"/>
        <v>0</v>
      </c>
      <c r="E44" s="63">
        <f t="shared" si="1"/>
        <v>0</v>
      </c>
      <c r="F44" s="63">
        <f t="shared" si="2"/>
        <v>0</v>
      </c>
      <c r="G44" s="63">
        <f t="shared" si="3"/>
        <v>0</v>
      </c>
      <c r="H44" s="63">
        <f t="shared" si="4"/>
        <v>0</v>
      </c>
      <c r="I44" s="63">
        <f t="shared" si="5"/>
        <v>0</v>
      </c>
      <c r="J44" s="63">
        <f t="shared" si="6"/>
        <v>0</v>
      </c>
      <c r="K44" s="63">
        <f t="shared" si="7"/>
        <v>0</v>
      </c>
      <c r="L44" s="63">
        <f t="shared" si="8"/>
        <v>0</v>
      </c>
      <c r="M44" s="63">
        <f t="shared" si="9"/>
        <v>0</v>
      </c>
      <c r="N44" s="70">
        <f>'e okul Bilg Yapıştır'!H40</f>
        <v>0</v>
      </c>
      <c r="O44" s="7"/>
    </row>
    <row r="45" spans="1:15">
      <c r="A45" s="37">
        <v>40</v>
      </c>
      <c r="B45" s="71">
        <f>'e okul Bilg Yapıştır'!A41</f>
        <v>40</v>
      </c>
      <c r="C45" s="64">
        <f>'e okul Bilg Yapıştır'!B41</f>
        <v>0</v>
      </c>
      <c r="D45" s="63">
        <f t="shared" si="0"/>
        <v>0</v>
      </c>
      <c r="E45" s="63">
        <f t="shared" si="1"/>
        <v>0</v>
      </c>
      <c r="F45" s="63">
        <f t="shared" si="2"/>
        <v>0</v>
      </c>
      <c r="G45" s="63">
        <f t="shared" si="3"/>
        <v>0</v>
      </c>
      <c r="H45" s="63">
        <f t="shared" si="4"/>
        <v>0</v>
      </c>
      <c r="I45" s="63">
        <f t="shared" si="5"/>
        <v>0</v>
      </c>
      <c r="J45" s="63">
        <f t="shared" si="6"/>
        <v>0</v>
      </c>
      <c r="K45" s="63">
        <f t="shared" si="7"/>
        <v>0</v>
      </c>
      <c r="L45" s="63">
        <f t="shared" si="8"/>
        <v>0</v>
      </c>
      <c r="M45" s="63">
        <f t="shared" si="9"/>
        <v>0</v>
      </c>
      <c r="N45" s="70">
        <f>'e okul Bilg Yapıştır'!H41</f>
        <v>0</v>
      </c>
      <c r="O45" s="7"/>
    </row>
    <row r="46" spans="1:15" ht="36.75" customHeight="1">
      <c r="A46" s="59"/>
      <c r="B46" s="59"/>
      <c r="C46" s="59"/>
      <c r="D46" s="59"/>
      <c r="E46" s="59"/>
      <c r="F46" s="59"/>
      <c r="G46" s="59"/>
      <c r="H46" s="59"/>
      <c r="I46" s="59"/>
      <c r="J46" s="59"/>
      <c r="K46" s="60"/>
      <c r="L46" s="60"/>
      <c r="M46" s="60"/>
      <c r="N46" s="57"/>
      <c r="O46" s="7"/>
    </row>
    <row r="47" spans="1:15">
      <c r="A47" s="59"/>
      <c r="B47" s="59"/>
      <c r="C47" s="2"/>
      <c r="D47" s="59"/>
      <c r="E47" s="59"/>
      <c r="F47" s="59"/>
      <c r="G47" s="59"/>
      <c r="H47" s="59"/>
      <c r="I47" s="2"/>
      <c r="J47" s="2"/>
      <c r="K47" s="74"/>
      <c r="L47" s="74"/>
      <c r="M47" s="60" t="str">
        <f>'e okul Bilg Yapıştır'!S7</f>
        <v>Mustafa ERGÜL</v>
      </c>
      <c r="N47" s="57"/>
      <c r="O47" s="7"/>
    </row>
    <row r="48" spans="1:15">
      <c r="A48" s="59"/>
      <c r="B48" s="61"/>
      <c r="C48" s="2"/>
      <c r="D48" s="61"/>
      <c r="E48" s="61"/>
      <c r="F48" s="61"/>
      <c r="G48" s="61"/>
      <c r="H48" s="61"/>
      <c r="I48" s="2"/>
      <c r="J48" s="2"/>
      <c r="K48" s="73"/>
      <c r="L48" s="73"/>
      <c r="M48" s="58" t="str">
        <f>'e okul Bilg Yapıştır'!S8</f>
        <v>Beden Eğitimi Öğretmeni</v>
      </c>
      <c r="N48" s="57"/>
      <c r="O48" s="7"/>
    </row>
    <row r="49" spans="1:15">
      <c r="A49" s="59"/>
      <c r="B49" s="59"/>
      <c r="C49" s="59"/>
      <c r="D49" s="59"/>
      <c r="E49" s="59"/>
      <c r="F49" s="59"/>
      <c r="G49" s="59"/>
      <c r="H49" s="59"/>
      <c r="I49" s="59"/>
      <c r="J49" s="59"/>
      <c r="K49" s="60"/>
      <c r="L49" s="60"/>
      <c r="M49" s="60"/>
      <c r="N49" s="57"/>
      <c r="O49" s="7"/>
    </row>
  </sheetData>
  <sheetProtection password="EB51" sheet="1" objects="1" scenarios="1"/>
  <mergeCells count="6">
    <mergeCell ref="A4:N4"/>
    <mergeCell ref="A1:N1"/>
    <mergeCell ref="A2:N2"/>
    <mergeCell ref="A3:E3"/>
    <mergeCell ref="F3:G3"/>
    <mergeCell ref="H3:N3"/>
  </mergeCells>
  <pageMargins left="0.56000000000000005" right="0.19685039370078741" top="0.41" bottom="0.15" header="0.19" footer="0.1"/>
  <pageSetup paperSize="9" scale="8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11</vt:i4>
      </vt:variant>
      <vt:variant>
        <vt:lpstr>Adlandırılmış Aralıklar</vt:lpstr>
      </vt:variant>
      <vt:variant>
        <vt:i4>6</vt:i4>
      </vt:variant>
    </vt:vector>
  </HeadingPairs>
  <TitlesOfParts>
    <vt:vector size="17" baseType="lpstr">
      <vt:lpstr>Hakkında</vt:lpstr>
      <vt:lpstr>e okul Bilg Yapıştır</vt:lpstr>
      <vt:lpstr>ÖLÇEK KRİTERLERİ</vt:lpstr>
      <vt:lpstr>1.Sınav</vt:lpstr>
      <vt:lpstr>2.Sınav</vt:lpstr>
      <vt:lpstr>Dersiçi 123</vt:lpstr>
      <vt:lpstr>Proje</vt:lpstr>
      <vt:lpstr>Dersici-1</vt:lpstr>
      <vt:lpstr>Dersici-2</vt:lpstr>
      <vt:lpstr>Dersici-3</vt:lpstr>
      <vt:lpstr>Sonuç Rp</vt:lpstr>
      <vt:lpstr>'1.Sınav'!Yazdırma_Alanı</vt:lpstr>
      <vt:lpstr>'2.Sınav'!Yazdırma_Alanı</vt:lpstr>
      <vt:lpstr>'Dersici-1'!Yazdırma_Alanı</vt:lpstr>
      <vt:lpstr>'Dersici-2'!Yazdırma_Alanı</vt:lpstr>
      <vt:lpstr>'Dersiçi 123'!Yazdırma_Alanı</vt:lpstr>
      <vt:lpstr>'e okul Bilg Yapıştır'!Yazdırma_Alanı</vt:lpstr>
    </vt:vector>
  </TitlesOfParts>
  <Company>T.C. Milli Eğitim Bakanlığı</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Dersiçi Etk. Ve Proje çizelgesi</dc:title>
  <dc:creator>Mustafa ERGÜL</dc:creator>
  <cp:lastModifiedBy>nesrin deniz</cp:lastModifiedBy>
  <cp:lastPrinted>2021-01-09T14:48:01Z</cp:lastPrinted>
  <dcterms:created xsi:type="dcterms:W3CDTF">2019-05-22T07:35:37Z</dcterms:created>
  <dcterms:modified xsi:type="dcterms:W3CDTF">2021-01-09T17:37:43Z</dcterms:modified>
</cp:coreProperties>
</file>