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data_analysis projects\sales_analysis_project\"/>
    </mc:Choice>
  </mc:AlternateContent>
  <xr:revisionPtr revIDLastSave="0" documentId="13_ncr:1_{62C06475-465D-41DA-AC53-349E2E7D7829}" xr6:coauthVersionLast="47" xr6:coauthVersionMax="47" xr10:uidLastSave="{00000000-0000-0000-0000-000000000000}"/>
  <bookViews>
    <workbookView xWindow="-120" yWindow="-120" windowWidth="20730" windowHeight="11160" activeTab="2" xr2:uid="{016BB51E-8470-4341-A278-7F7192A39915}"/>
  </bookViews>
  <sheets>
    <sheet name="dashbourd_calcu" sheetId="1" r:id="rId1"/>
    <sheet name="data" sheetId="2" r:id="rId2"/>
    <sheet name="dashbourd" sheetId="3" r:id="rId3"/>
  </sheets>
  <definedNames>
    <definedName name="_xlcn.WorksheetConnection_Book1Sheet1" hidden="1">Sheet1[]</definedName>
    <definedName name="ExternalData_1" localSheetId="1" hidden="1">data!$A$1:$M$201</definedName>
    <definedName name="Slicer_Product_Category">#N/A</definedName>
    <definedName name="Slicer_Product_Name">#N/A</definedName>
    <definedName name="Slicer_Region">#N/A</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Book1!Sheet1"/>
        </x15:modelTables>
        <x15:extLst>
          <ext xmlns:x16="http://schemas.microsoft.com/office/spreadsheetml/2014/11/main" uri="{9835A34E-60A6-4A7C-AAB8-D5F71C897F49}">
            <x16:modelTimeGroupings>
              <x16:modelTimeGrouping tableName="Sheet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BI11" i="1" l="1"/>
  <c r="BH11" i="1"/>
  <c r="BG11" i="1"/>
  <c r="BF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41F48E-303D-4F4B-BD20-80243C2CBAFE}"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427F8962-60FE-4398-A79B-9C055BCEC2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A190D96-730D-41AB-B124-B1745F32A400}" name="WorksheetConnection_Book1!Sheet1" type="102" refreshedVersion="8" minRefreshableVersion="5">
    <extLst>
      <ext xmlns:x15="http://schemas.microsoft.com/office/spreadsheetml/2010/11/main" uri="{DE250136-89BD-433C-8126-D09CA5730AF9}">
        <x15:connection id="Sheet1">
          <x15:rangePr sourceName="_xlcn.WorksheetConnection_Book1Sheet1"/>
        </x15:connection>
      </ext>
    </extLst>
  </connection>
</connections>
</file>

<file path=xl/sharedStrings.xml><?xml version="1.0" encoding="utf-8"?>
<sst xmlns="http://schemas.openxmlformats.org/spreadsheetml/2006/main" count="939" uniqueCount="261">
  <si>
    <t>Order ID</t>
  </si>
  <si>
    <t>Order Date</t>
  </si>
  <si>
    <t>Region</t>
  </si>
  <si>
    <t>Product Category</t>
  </si>
  <si>
    <t>Product Name</t>
  </si>
  <si>
    <t>Quantity Sold</t>
  </si>
  <si>
    <t>Unit Price</t>
  </si>
  <si>
    <t>prediscount_sales</t>
  </si>
  <si>
    <t>Discount</t>
  </si>
  <si>
    <t>discount_amount</t>
  </si>
  <si>
    <t>Total Sales</t>
  </si>
  <si>
    <t>Profit</t>
  </si>
  <si>
    <t>COGS</t>
  </si>
  <si>
    <t>ORD1000</t>
  </si>
  <si>
    <t>East</t>
  </si>
  <si>
    <t>Office Supplies</t>
  </si>
  <si>
    <t>Pen</t>
  </si>
  <si>
    <t>ORD1001</t>
  </si>
  <si>
    <t>West</t>
  </si>
  <si>
    <t>Notebook</t>
  </si>
  <si>
    <t>ORD1002</t>
  </si>
  <si>
    <t>North</t>
  </si>
  <si>
    <t>Electronics</t>
  </si>
  <si>
    <t>Laptop</t>
  </si>
  <si>
    <t>ORD1003</t>
  </si>
  <si>
    <t>Headphones</t>
  </si>
  <si>
    <t>ORD1004</t>
  </si>
  <si>
    <t>Furniture</t>
  </si>
  <si>
    <t>Bookshelf</t>
  </si>
  <si>
    <t>ORD1005</t>
  </si>
  <si>
    <t>Monitor</t>
  </si>
  <si>
    <t>ORD1006</t>
  </si>
  <si>
    <t>ORD1007</t>
  </si>
  <si>
    <t>Envelope</t>
  </si>
  <si>
    <t>ORD1008</t>
  </si>
  <si>
    <t>ORD1009</t>
  </si>
  <si>
    <t>South</t>
  </si>
  <si>
    <t>ORD1010</t>
  </si>
  <si>
    <t>ORD1011</t>
  </si>
  <si>
    <t>ORD1012</t>
  </si>
  <si>
    <t>ORD1013</t>
  </si>
  <si>
    <t>ORD1014</t>
  </si>
  <si>
    <t>ORD1015</t>
  </si>
  <si>
    <t>Stapler</t>
  </si>
  <si>
    <t>ORD1016</t>
  </si>
  <si>
    <t>Cabinet</t>
  </si>
  <si>
    <t>ORD1017</t>
  </si>
  <si>
    <t>Desk</t>
  </si>
  <si>
    <t>ORD1018</t>
  </si>
  <si>
    <t>Chair</t>
  </si>
  <si>
    <t>ORD1019</t>
  </si>
  <si>
    <t>Smartphone</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</si>
  <si>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</si>
  <si>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</si>
  <si>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</si>
  <si>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</si>
  <si>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</si>
  <si>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</si>
  <si>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</si>
  <si>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</si>
  <si>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</si>
  <si>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</si>
  <si>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</si>
  <si>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</si>
  <si>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</si>
  <si>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</si>
  <si>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</si>
  <si>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</si>
  <si>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</si>
  <si>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</si>
  <si>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</si>
  <si>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</si>
  <si>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</si>
  <si>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</si>
  <si>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</si>
  <si>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</si>
  <si>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</si>
  <si>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</si>
  <si>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</si>
  <si>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</si>
  <si>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</si>
  <si>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</si>
  <si>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</si>
  <si>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</si>
  <si>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</si>
  <si>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</si>
  <si>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</si>
  <si>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</si>
  <si>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</si>
  <si>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</si>
  <si>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</si>
  <si>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</si>
  <si>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</si>
  <si>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</si>
  <si>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</si>
  <si>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</si>
  <si>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</si>
  <si>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</si>
  <si>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</si>
  <si>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</si>
  <si>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</si>
  <si>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</si>
  <si>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</si>
  <si>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</si>
  <si>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</si>
  <si>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</si>
  <si>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</si>
  <si>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</si>
  <si>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</si>
  <si>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</si>
  <si>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</si>
  <si>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</si>
  <si>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</si>
  <si>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</si>
  <si>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</si>
  <si>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</si>
  <si>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</si>
  <si>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</si>
  <si>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</si>
  <si>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</si>
  <si>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</si>
  <si>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</si>
  <si>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</si>
  <si>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</si>
  <si>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</si>
  <si>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</si>
  <si>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</si>
  <si>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</si>
  <si>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</si>
  <si>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</si>
  <si>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</si>
  <si>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</si>
  <si>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</si>
  <si>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</si>
  <si>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</si>
  <si>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</si>
  <si>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</si>
  <si>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</si>
  <si>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</si>
  <si>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</si>
  <si>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</si>
  <si>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</si>
  <si>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</si>
  <si>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</si>
  <si>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</si>
  <si>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</si>
  <si>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</si>
  <si>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</si>
  <si>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</si>
  <si>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</si>
  <si>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</si>
  <si>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</si>
  <si>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</si>
  <si>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</si>
  <si>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</si>
  <si>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</si>
  <si>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</si>
  <si>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</si>
  <si>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</si>
  <si>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</si>
  <si>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</si>
  <si>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</si>
  <si>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</si>
  <si>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</si>
  <si>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</si>
  <si>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</si>
  <si>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</si>
  <si>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</si>
  <si>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</si>
  <si>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</si>
  <si>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</si>
  <si>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</si>
  <si>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</si>
  <si>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</si>
  <si>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</si>
  <si>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</si>
  <si>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</si>
  <si>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</si>
  <si>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</si>
  <si>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</si>
  <si>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</si>
  <si>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</si>
  <si>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</si>
  <si>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</si>
  <si>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</si>
  <si>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</si>
  <si>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</si>
  <si>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</si>
  <si>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</si>
  <si>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</si>
  <si>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</si>
  <si>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</si>
  <si>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</si>
  <si>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</si>
  <si>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</si>
  <si>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</si>
  <si>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</si>
  <si>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</si>
  <si>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</si>
  <si>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</si>
  <si>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</si>
  <si>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</si>
  <si>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</si>
  <si>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</si>
  <si>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</si>
  <si>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</si>
  <si>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</si>
  <si>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</si>
  <si>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</si>
  <si>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</si>
  <si>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</si>
  <si>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</si>
  <si>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</si>
  <si>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</si>
  <si>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</si>
  <si>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</si>
  <si>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</si>
  <si>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</si>
  <si>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</si>
  <si>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</si>
  <si>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</si>
  <si>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</si>
  <si>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</si>
  <si>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</si>
  <si>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</si>
  <si>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</si>
  <si>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</si>
  <si>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</si>
  <si>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</si>
  <si>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</si>
  <si>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</si>
  <si>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</si>
  <si>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Which region has the highest sales value in 2023?</t>
  </si>
  <si>
    <t>Row Labels</t>
  </si>
  <si>
    <t>Grand Total</t>
  </si>
  <si>
    <t>Sum of Total Sales</t>
  </si>
  <si>
    <t>region</t>
  </si>
  <si>
    <r>
      <rPr>
        <sz val="11"/>
        <color rgb="FFFF0000"/>
        <rFont val="Calibri"/>
        <family val="2"/>
      </rPr>
      <t>North region</t>
    </r>
    <r>
      <rPr>
        <sz val="11"/>
        <color theme="1"/>
        <rFont val="Calibri"/>
        <family val="2"/>
        <charset val="178"/>
        <scheme val="minor"/>
      </rPr>
      <t xml:space="preserve"> has the most sales value</t>
    </r>
  </si>
  <si>
    <t>Which category of products generate the most sales by region?</t>
  </si>
  <si>
    <t>Column Labels</t>
  </si>
  <si>
    <r>
      <rPr>
        <sz val="11"/>
        <color rgb="FFFF0000"/>
        <rFont val="Calibri"/>
        <family val="2"/>
      </rPr>
      <t>electronic category in north region</t>
    </r>
    <r>
      <rPr>
        <sz val="11"/>
        <color theme="1"/>
        <rFont val="Calibri"/>
        <family val="2"/>
        <charset val="178"/>
        <scheme val="minor"/>
      </rPr>
      <t xml:space="preserve"> has the highest sales vales </t>
    </r>
  </si>
  <si>
    <t>Which product has the most percentage (contribution) of sales by region?</t>
  </si>
  <si>
    <t>Which products has the most percentage (contribution) of sales ?</t>
  </si>
  <si>
    <r>
      <rPr>
        <sz val="11"/>
        <color rgb="FFFF0000"/>
        <rFont val="Calibri"/>
        <family val="2"/>
      </rPr>
      <t>smart prone product</t>
    </r>
    <r>
      <rPr>
        <sz val="11"/>
        <color theme="1"/>
        <rFont val="Calibri"/>
        <family val="2"/>
        <charset val="178"/>
        <scheme val="minor"/>
      </rPr>
      <t xml:space="preserve"> has the most contribution in sales vales</t>
    </r>
  </si>
  <si>
    <t>2023</t>
  </si>
  <si>
    <t>Qtr1</t>
  </si>
  <si>
    <t>Qtr2</t>
  </si>
  <si>
    <t>Qtr3</t>
  </si>
  <si>
    <t>Qtr4</t>
  </si>
  <si>
    <t>2024</t>
  </si>
  <si>
    <t>Average of discount_amount</t>
  </si>
  <si>
    <t>Average of discount in terms of product sales and how  discounts negatively or positively affect sales ?</t>
  </si>
  <si>
    <t>in the first 3 month average of discount and sales  are higher than first 3 month in 2024 so discount affect sales positively</t>
  </si>
  <si>
    <t>Which months  has the highest sales value?</t>
  </si>
  <si>
    <r>
      <t>in</t>
    </r>
    <r>
      <rPr>
        <sz val="11"/>
        <color rgb="FFFF0000"/>
        <rFont val="Calibri"/>
        <family val="2"/>
      </rPr>
      <t xml:space="preserve"> quarter 4(last 3 month in 2023)</t>
    </r>
    <r>
      <rPr>
        <sz val="11"/>
        <color theme="1"/>
        <rFont val="Calibri"/>
        <family val="2"/>
        <charset val="178"/>
        <scheme val="minor"/>
      </rPr>
      <t xml:space="preserve"> sales value is high</t>
    </r>
  </si>
  <si>
    <t>Total Sales 2</t>
  </si>
  <si>
    <t>total profit</t>
  </si>
  <si>
    <t>costs of goods</t>
  </si>
  <si>
    <t>quantity by year</t>
  </si>
  <si>
    <t xml:space="preserve"> </t>
  </si>
  <si>
    <r>
      <t xml:space="preserve"> </t>
    </r>
    <r>
      <rPr>
        <sz val="11"/>
        <color rgb="FFFF0000"/>
        <rFont val="Calibri"/>
        <family val="2"/>
      </rPr>
      <t>Headphones product in South region</t>
    </r>
    <r>
      <rPr>
        <sz val="11"/>
        <color theme="1"/>
        <rFont val="Calibri"/>
        <family val="2"/>
        <charset val="178"/>
        <scheme val="minor"/>
      </rPr>
      <t xml:space="preserve"> has the most contribution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</si>
</sst>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0.00;\(#,##0.00\)"/>
  </numFmts>
  <fonts count="5" x14ac:knownFonts="1">
    <font>
      <sz val="11"/>
      <color theme="1"/>
      <name val="Calibri"/>
      <family val="2"/>
      <charset val="178"/>
      <scheme val="minor"/>
    </font>
    <font>
      <sz val="8"/>
      <name val="Calibri"/>
      <family val="2"/>
      <charset val="178"/>
      <scheme val="minor"/>
    </font>
    <font>
      <sz val="11"/>
      <color rgb="FFFF0000"/>
      <name val="Calibri"/>
      <family val="2"/>
    </font>
    <font>
      <sz val="11"/>
      <color theme="1"/>
      <name val="Calibri"/>
      <family val="2"/>
      <scheme val="minor"/>
    </font>
    <font>
      <sz val="11"/>
      <color theme="1"/>
      <name val="Calibri"/>
      <family val="2"/>
      <charset val="178"/>
      <scheme val="minor"/>
    </font>
  </fonts>
  <fills count="4">
    <fill>
      <patternFill patternType="none"/>
    </fill>
    <fill>
      <patternFill patternType="gray125"/>
    </fill>
    <fill>
      <patternFill patternType="solid">
        <fgColor theme="4" tint="-0.499984740745262"/>
        <bgColor indexed="64"/>
      </patternFill>
    </fill>
    <fill>
      <patternFill patternType="solid">
        <fgColor theme="2"/>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13">
    <xf numFmtId="0" fontId="0" fillId="0" borderId="0" xfId="0"/>
    <xf numFmtId="14" fontId="0" fillId="0" borderId="0" xfId="0" applyNumberFormat="1"/>
    <xf numFmtId="0" fontId="0" fillId="0" borderId="0" xfId="0" applyAlignment="1">
      <alignment horizontal="left" indent="1"/>
    </xf>
    <xf numFmtId="0" fontId="0" fillId="0" borderId="0" xfId="0" pivotButton="1"/>
    <xf numFmtId="0" fontId="0" fillId="0" borderId="0" xfId="0" applyAlignment="1">
      <alignment horizontal="left"/>
    </xf>
    <xf numFmtId="0" fontId="3" fillId="0" borderId="0" xfId="0" applyFont="1"/>
    <xf numFmtId="10" fontId="0" fillId="0" borderId="0" xfId="0" applyNumberFormat="1"/>
    <xf numFmtId="164" fontId="0" fillId="0" borderId="0" xfId="0" applyNumberFormat="1"/>
    <xf numFmtId="0" fontId="0" fillId="2" borderId="0" xfId="0" applyFill="1"/>
    <xf numFmtId="3" fontId="0" fillId="0" borderId="0" xfId="0" applyNumberFormat="1"/>
    <xf numFmtId="165" fontId="0" fillId="0" borderId="0" xfId="0" applyNumberFormat="1"/>
    <xf numFmtId="164" fontId="0" fillId="0" borderId="0" xfId="1" applyNumberFormat="1" applyFont="1"/>
    <xf numFmtId="0" fontId="0" fillId="3" borderId="0" xfId="0" applyFill="1"/>
  </cellXfs>
  <cellStyles count="2">
    <cellStyle name="Comma" xfId="1" builtinId="3"/>
    <cellStyle name="Normal" xfId="0" builtinId="0"/>
  </cellStyles>
  <dxfs count="33">
    <dxf>
      <numFmt numFmtId="0" formatCode="General"/>
    </dxf>
    <dxf>
      <numFmt numFmtId="0" formatCode="General"/>
    </dxf>
    <dxf>
      <numFmt numFmtId="0" formatCode="General"/>
    </dxf>
    <dxf>
      <numFmt numFmtId="19" formatCode="dd/mm/yyyy"/>
    </dxf>
    <dxf>
      <numFmt numFmtId="0" formatCode="General"/>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5" formatCode="#,##0.00;\(#,##0.00\)"/>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font>
        <color rgb="FF9C0006"/>
      </font>
      <fill>
        <patternFill>
          <bgColor rgb="FFFFC7CE"/>
        </patternFill>
      </fill>
    </dxf>
    <dxf>
      <font>
        <color rgb="FF9C0006"/>
      </font>
      <fill>
        <patternFill>
          <bgColor rgb="FFFFC7CE"/>
        </patternFill>
      </fill>
    </dxf>
    <dxf>
      <fill>
        <patternFill>
          <bgColor theme="8" tint="-0.24994659260841701"/>
        </patternFill>
      </fill>
    </dxf>
    <dxf>
      <font>
        <b/>
        <sz val="11"/>
        <color theme="1"/>
      </font>
    </dxf>
    <dxf>
      <font>
        <b/>
        <i/>
      </font>
    </dxf>
  </dxfs>
  <tableStyles count="5" defaultTableStyle="TableStyleMedium2" defaultPivotStyle="PivotStyleLight16">
    <tableStyle name="Slicer Style 1" pivot="0" table="0" count="1" xr9:uid="{51FE2FC7-791B-42AE-B40C-4E01C308F01A}"/>
    <tableStyle name="Slicer Style 2" pivot="0" table="0" count="0" xr9:uid="{0CCE341D-FC7A-4D10-8FA3-6349C519CC82}"/>
    <tableStyle name="Slicer Style 3" pivot="0" table="0" count="1" xr9:uid="{AD81D0F3-CAFC-404A-909D-34D5DE6E60AD}"/>
    <tableStyle name="Slicer Style 4" pivot="0" table="0" count="3" xr9:uid="{36F3544D-4768-4616-A763-C8BC934DCAA3}">
      <tableStyleElement type="headerRow" dxfId="32"/>
    </tableStyle>
    <tableStyle name="Timeline Style 1" pivot="0" table="0" count="7" xr9:uid="{EC08C37B-1D8D-45C8-8F42-34B17D9FB024}">
      <tableStyleElement type="headerRow" dxfId="31"/>
    </tableStyle>
  </tableStyles>
  <extLst>
    <ext xmlns:x14="http://schemas.microsoft.com/office/spreadsheetml/2009/9/main" uri="{46F421CA-312F-682f-3DD2-61675219B42D}">
      <x14:dxfs count="4">
        <dxf>
          <font>
            <b/>
            <i/>
            <color theme="0"/>
          </font>
          <fill>
            <patternFill patternType="solid">
              <fgColor auto="1"/>
              <bgColor theme="6" tint="-0.24994659260841701"/>
            </patternFill>
          </fill>
        </dxf>
        <dxf>
          <font>
            <b/>
            <i/>
            <color theme="0"/>
          </font>
          <fill>
            <patternFill patternType="solid">
              <fgColor auto="1"/>
              <bgColor theme="4" tint="-0.24994659260841701"/>
            </patternFill>
          </fill>
        </dxf>
        <dxf>
          <fill>
            <patternFill>
              <bgColor rgb="FF002060"/>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3"/>
          </x14:slicerStyleElements>
        </x14:slicerStyle>
        <x14:slicerStyle name="Slicer Style 2"/>
        <x14:slicerStyle name="Slicer Style 3">
          <x14:slicerStyleElements>
            <x14:slicerStyleElement type="selectedItemWithData" dxfId="2"/>
          </x14:slicerStyleElements>
        </x14:slicerStyle>
        <x14:slicerStyle name="Slicer Style 4">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70C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5.xml"/><Relationship Id="rId51"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[sales_dashbourd.xlsx]dashbourd_calcu!dicount&amp;sales per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disconut&amp;sales</a:t>
            </a:r>
            <a:r>
              <a:rPr lang="en-US" baseline="0"/>
              <a:t> per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dashbourd_calcu!$BA$7</c:f>
              <c:strCache>
                <c:ptCount val="1"/>
                <c:pt idx="0">
                  <c:v>Average of discount_amount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dashbourd_calcu!$AZ$8:$AZ$15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dashbourd_calcu!$BA$8:$BA$15</c:f>
              <c:numCache>
                <c:formatCode>_-* #,##0_-;\-* #,##0_-;_-* "-"??_-;_-@_-</c:formatCode>
                <c:ptCount val="5"/>
                <c:pt idx="0">
                  <c:v>161.98647169811321</c:v>
                </c:pt>
                <c:pt idx="1">
                  <c:v>227.81522692307692</c:v>
                </c:pt>
                <c:pt idx="2">
                  <c:v>165.85668571428573</c:v>
                </c:pt>
                <c:pt idx="3">
                  <c:v>222.32117555555556</c:v>
                </c:pt>
                <c:pt idx="4">
                  <c:v>17.2575</c:v>
                </c:pt>
              </c:numCache>
            </c:numRef>
          </c:val>
          <c:smooth val="0"/>
          <c:extLst>
            <c:ext xmlns:c16="http://schemas.microsoft.com/office/drawing/2014/chart" uri="{C3380CC4-5D6E-409C-BE32-E72D297353CC}">
              <c16:uniqueId val="{0000000F-76EF-4F3E-B819-A212195F9773}"/>
            </c:ext>
          </c:extLst>
        </c:ser>
        <c:ser>
          <c:idx val="1"/>
          <c:order val="1"/>
          <c:tx>
            <c:strRef>
              <c:f>dashbourd_calcu!$BB$7</c:f>
              <c:strCache>
                <c:ptCount val="1"/>
                <c:pt idx="0">
                  <c:v>Sum of Total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dashbourd_calcu!$AZ$8:$AZ$15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dashbourd_calcu!$BB$8:$BB$15</c:f>
              <c:numCache>
                <c:formatCode>_-* #,##0_-;\-* #,##0_-;_-* "-"??_-;_-@_-</c:formatCode>
                <c:ptCount val="5"/>
                <c:pt idx="0">
                  <c:v>55774.157000000007</c:v>
                </c:pt>
                <c:pt idx="1">
                  <c:v>50648.518199999999</c:v>
                </c:pt>
                <c:pt idx="2">
                  <c:v>47896.772400000002</c:v>
                </c:pt>
                <c:pt idx="3">
                  <c:v>57741.557099999984</c:v>
                </c:pt>
                <c:pt idx="4">
                  <c:v>1708.4925000000001</c:v>
                </c:pt>
              </c:numCache>
            </c:numRef>
          </c:val>
          <c:smooth val="0"/>
          <c:extLst>
            <c:ext xmlns:c16="http://schemas.microsoft.com/office/drawing/2014/chart" uri="{C3380CC4-5D6E-409C-BE32-E72D297353CC}">
              <c16:uniqueId val="{00000010-76EF-4F3E-B819-A212195F9773}"/>
            </c:ext>
          </c:extLst>
        </c:ser>
        <c:dLbls>
          <c:showLegendKey val="0"/>
          <c:showVal val="0"/>
          <c:showCatName val="0"/>
          <c:showSerName val="0"/>
          <c:showPercent val="0"/>
          <c:showBubbleSize val="0"/>
        </c:dLbls>
        <c:marker val="1"/>
        <c:smooth val="0"/>
        <c:axId val="1805664768"/>
        <c:axId val="1805664048"/>
      </c:lineChart>
      <c:catAx>
        <c:axId val="1805664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05664048"/>
        <c:crosses val="autoZero"/>
        <c:auto val="1"/>
        <c:lblAlgn val="ctr"/>
        <c:lblOffset val="100"/>
        <c:noMultiLvlLbl val="0"/>
      </c:catAx>
      <c:valAx>
        <c:axId val="1805664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64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by products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15016251059074"/>
          <c:y val="0.17052296357519611"/>
          <c:w val="0.78803531190594145"/>
          <c:h val="0.6750644202894448"/>
        </c:manualLayout>
      </c:layout>
      <c:barChart>
        <c:barDir val="bar"/>
        <c:grouping val="clustered"/>
        <c:varyColors val="0"/>
        <c:ser>
          <c:idx val="0"/>
          <c:order val="0"/>
          <c:tx>
            <c:strRef>
              <c:f>dashbourd_calcu!$AD$6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dashbourd_calcu!$AC$7:$AC$19</c:f>
              <c:strCache>
                <c:ptCount val="12"/>
                <c:pt idx="0">
                  <c:v>Bookshelf</c:v>
                </c:pt>
                <c:pt idx="1">
                  <c:v>Cabinet</c:v>
                </c:pt>
                <c:pt idx="2">
                  <c:v>Chair</c:v>
                </c:pt>
                <c:pt idx="3">
                  <c:v>Desk</c:v>
                </c:pt>
                <c:pt idx="4">
                  <c:v>Envelope</c:v>
                </c:pt>
                <c:pt idx="5">
                  <c:v>Headphones</c:v>
                </c:pt>
                <c:pt idx="6">
                  <c:v>Laptop</c:v>
                </c:pt>
                <c:pt idx="7">
                  <c:v>Monitor</c:v>
                </c:pt>
                <c:pt idx="8">
                  <c:v>Notebook</c:v>
                </c:pt>
                <c:pt idx="9">
                  <c:v>Pen</c:v>
                </c:pt>
                <c:pt idx="10">
                  <c:v>Smartphone</c:v>
                </c:pt>
                <c:pt idx="11">
                  <c:v>Stapler</c:v>
                </c:pt>
              </c:strCache>
            </c:strRef>
          </c:cat>
          <c:val>
            <c:numRef>
              <c:f>dashbourd_calcu!$AD$7:$AD$19</c:f>
              <c:numCache>
                <c:formatCode>0.00%</c:formatCode>
                <c:ptCount val="12"/>
                <c:pt idx="0">
                  <c:v>7.2002655203887517E-2</c:v>
                </c:pt>
                <c:pt idx="1">
                  <c:v>6.958290492718619E-2</c:v>
                </c:pt>
                <c:pt idx="2">
                  <c:v>6.9385136299979097E-2</c:v>
                </c:pt>
                <c:pt idx="3">
                  <c:v>6.2447385033190778E-2</c:v>
                </c:pt>
                <c:pt idx="4">
                  <c:v>0.10541466577393434</c:v>
                </c:pt>
                <c:pt idx="5">
                  <c:v>0.10269817765188623</c:v>
                </c:pt>
                <c:pt idx="6">
                  <c:v>0.11037957243228244</c:v>
                </c:pt>
                <c:pt idx="7">
                  <c:v>8.2049627892374508E-2</c:v>
                </c:pt>
                <c:pt idx="8">
                  <c:v>7.5047648098224534E-2</c:v>
                </c:pt>
                <c:pt idx="9">
                  <c:v>5.7949667105265557E-2</c:v>
                </c:pt>
                <c:pt idx="10">
                  <c:v>0.12383055836649084</c:v>
                </c:pt>
                <c:pt idx="11">
                  <c:v>6.9212001215297789E-2</c:v>
                </c:pt>
              </c:numCache>
            </c:numRef>
          </c:val>
          <c:extLst>
            <c:ext xmlns:c16="http://schemas.microsoft.com/office/drawing/2014/chart" uri="{C3380CC4-5D6E-409C-BE32-E72D297353CC}">
              <c16:uniqueId val="{00000000-6D05-4337-A3C2-4FFEA49B497B}"/>
            </c:ext>
          </c:extLst>
        </c:ser>
        <c:dLbls>
          <c:dLblPos val="outEnd"/>
          <c:showLegendKey val="0"/>
          <c:showVal val="1"/>
          <c:showCatName val="0"/>
          <c:showSerName val="0"/>
          <c:showPercent val="0"/>
          <c:showBubbleSize val="0"/>
        </c:dLbls>
        <c:gapWidth val="182"/>
        <c:axId val="514792288"/>
        <c:axId val="514790488"/>
      </c:barChart>
      <c:catAx>
        <c:axId val="51479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0488"/>
        <c:crosses val="autoZero"/>
        <c:auto val="1"/>
        <c:lblAlgn val="ctr"/>
        <c:lblOffset val="100"/>
        <c:noMultiLvlLbl val="0"/>
      </c:catAx>
      <c:valAx>
        <c:axId val="514790488"/>
        <c:scaling>
          <c:orientation val="minMax"/>
        </c:scaling>
        <c:delete val="1"/>
        <c:axPos val="b"/>
        <c:numFmt formatCode="0.00%" sourceLinked="1"/>
        <c:majorTickMark val="out"/>
        <c:minorTickMark val="none"/>
        <c:tickLblPos val="nextTo"/>
        <c:crossAx val="51479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by months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dashbourd_calcu!$AN$7</c:f>
              <c:strCache>
                <c:ptCount val="1"/>
                <c:pt idx="0">
                  <c:v>Total</c:v>
                </c:pt>
              </c:strCache>
            </c:strRef>
          </c:tx>
          <c:spPr>
            <a:ln w="28575" cap="rnd">
              <a:solidFill>
                <a:schemeClr val="accent1"/>
              </a:solidFill>
              <a:round/>
            </a:ln>
            <a:effectLst/>
          </c:spPr>
          <c:marker>
            <c:symbol val="none"/>
          </c:marker>
          <c:cat>
            <c:multiLvlStrRef>
              <c:f>dashbourd_calcu!$AM$8:$AM$15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dashbourd_calcu!$AN$8:$AN$15</c:f>
              <c:numCache>
                <c:formatCode>_-* #,##0_-;\-* #,##0_-;_-* "-"??_-;_-@_-</c:formatCode>
                <c:ptCount val="5"/>
                <c:pt idx="0">
                  <c:v>55774.157000000007</c:v>
                </c:pt>
                <c:pt idx="1">
                  <c:v>50648.518199999999</c:v>
                </c:pt>
                <c:pt idx="2">
                  <c:v>47896.772400000002</c:v>
                </c:pt>
                <c:pt idx="3">
                  <c:v>57741.557099999984</c:v>
                </c:pt>
                <c:pt idx="4">
                  <c:v>1708.4925000000001</c:v>
                </c:pt>
              </c:numCache>
            </c:numRef>
          </c:val>
          <c:smooth val="0"/>
          <c:extLst>
            <c:ext xmlns:c16="http://schemas.microsoft.com/office/drawing/2014/chart" uri="{C3380CC4-5D6E-409C-BE32-E72D297353CC}">
              <c16:uniqueId val="{00000008-CB86-4CDF-A4B5-07ED9F5E96B8}"/>
            </c:ext>
          </c:extLst>
        </c:ser>
        <c:dLbls>
          <c:showLegendKey val="0"/>
          <c:showVal val="0"/>
          <c:showCatName val="0"/>
          <c:showSerName val="0"/>
          <c:showPercent val="0"/>
          <c:showBubbleSize val="0"/>
        </c:dLbls>
        <c:smooth val="0"/>
        <c:axId val="527217528"/>
        <c:axId val="1811462304"/>
      </c:lineChart>
      <c:catAx>
        <c:axId val="52721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62304"/>
        <c:crosses val="autoZero"/>
        <c:auto val="1"/>
        <c:lblAlgn val="ctr"/>
        <c:lblOffset val="100"/>
        <c:noMultiLvlLbl val="0"/>
      </c:catAx>
      <c:valAx>
        <c:axId val="18114623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1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[sales_dashbourd.xlsx]dashbourd_calcu!dicount&amp;sales per time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disconut&amp;sales</a:t>
            </a:r>
            <a:r>
              <a:rPr lang="en-US" baseline="0"/>
              <a:t> per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dashbourd_calcu!$BB$7</c:f>
              <c:strCache>
                <c:ptCount val="1"/>
                <c:pt idx="0">
                  <c:v>Sum of Total Sales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multiLvlStrRef>
              <c:f>dashbourd_calcu!$AZ$8:$AZ$15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dashbourd_calcu!$BB$8:$BB$15</c:f>
              <c:numCache>
                <c:formatCode>_-* #,##0_-;\-* #,##0_-;_-* "-"??_-;_-@_-</c:formatCode>
                <c:ptCount val="5"/>
                <c:pt idx="0">
                  <c:v>55774.157000000007</c:v>
                </c:pt>
                <c:pt idx="1">
                  <c:v>50648.518199999999</c:v>
                </c:pt>
                <c:pt idx="2">
                  <c:v>47896.772400000002</c:v>
                </c:pt>
                <c:pt idx="3">
                  <c:v>57741.557099999984</c:v>
                </c:pt>
                <c:pt idx="4">
                  <c:v>1708.4925000000001</c:v>
                </c:pt>
              </c:numCache>
            </c:numRef>
          </c:val>
          <c:smooth val="0"/>
          <c:extLst>
            <c:ext xmlns:c16="http://schemas.microsoft.com/office/drawing/2014/chart" uri="{C3380CC4-5D6E-409C-BE32-E72D297353CC}">
              <c16:uniqueId val="{0000000E-8FC2-4340-A903-283D8A2CDE04}"/>
            </c:ext>
          </c:extLst>
        </c:ser>
        <c:dLbls>
          <c:showLegendKey val="0"/>
          <c:showVal val="0"/>
          <c:showCatName val="0"/>
          <c:showSerName val="0"/>
          <c:showPercent val="0"/>
          <c:showBubbleSize val="0"/>
        </c:dLbls>
        <c:marker val="1"/>
        <c:smooth val="0"/>
        <c:axId val="1805664768"/>
        <c:axId val="1805664048"/>
      </c:lineChart>
      <c:lineChart>
        <c:grouping val="standard"/>
        <c:varyColors val="0"/>
        <c:ser>
          <c:idx val="0"/>
          <c:order val="0"/>
          <c:tx>
            <c:strRef>
              <c:f>dashbourd_calcu!$BA$7</c:f>
              <c:strCache>
                <c:ptCount val="1"/>
                <c:pt idx="0">
                  <c:v>Average of discount_amount</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multiLvlStrRef>
              <c:f>dashbourd_calcu!$AZ$8:$AZ$15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dashbourd_calcu!$BA$8:$BA$15</c:f>
              <c:numCache>
                <c:formatCode>_-* #,##0_-;\-* #,##0_-;_-* "-"??_-;_-@_-</c:formatCode>
                <c:ptCount val="5"/>
                <c:pt idx="0">
                  <c:v>161.98647169811321</c:v>
                </c:pt>
                <c:pt idx="1">
                  <c:v>227.81522692307692</c:v>
                </c:pt>
                <c:pt idx="2">
                  <c:v>165.85668571428573</c:v>
                </c:pt>
                <c:pt idx="3">
                  <c:v>222.32117555555556</c:v>
                </c:pt>
                <c:pt idx="4">
                  <c:v>17.2575</c:v>
                </c:pt>
              </c:numCache>
            </c:numRef>
          </c:val>
          <c:smooth val="0"/>
          <c:extLst>
            <c:ext xmlns:c16="http://schemas.microsoft.com/office/drawing/2014/chart" uri="{C3380CC4-5D6E-409C-BE32-E72D297353CC}">
              <c16:uniqueId val="{0000000D-8FC2-4340-A903-283D8A2CDE04}"/>
            </c:ext>
          </c:extLst>
        </c:ser>
        <c:dLbls>
          <c:showLegendKey val="0"/>
          <c:showVal val="0"/>
          <c:showCatName val="0"/>
          <c:showSerName val="0"/>
          <c:showPercent val="0"/>
          <c:showBubbleSize val="0"/>
        </c:dLbls>
        <c:marker val="1"/>
        <c:smooth val="0"/>
        <c:axId val="1800778536"/>
        <c:axId val="1800773856"/>
      </c:lineChart>
      <c:catAx>
        <c:axId val="180566476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05664048"/>
        <c:crosses val="autoZero"/>
        <c:auto val="1"/>
        <c:lblAlgn val="ctr"/>
        <c:lblOffset val="100"/>
        <c:noMultiLvlLbl val="0"/>
      </c:catAx>
      <c:valAx>
        <c:axId val="1805664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664768"/>
        <c:crosses val="autoZero"/>
        <c:crossBetween val="between"/>
      </c:valAx>
      <c:valAx>
        <c:axId val="1800773856"/>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78536"/>
        <c:crosses val="max"/>
        <c:crossBetween val="between"/>
      </c:valAx>
      <c:catAx>
        <c:axId val="1800778536"/>
        <c:scaling>
          <c:orientation val="minMax"/>
        </c:scaling>
        <c:delete val="1"/>
        <c:axPos val="b"/>
        <c:numFmt formatCode="General" sourceLinked="1"/>
        <c:majorTickMark val="out"/>
        <c:minorTickMark val="none"/>
        <c:tickLblPos val="nextTo"/>
        <c:crossAx val="18007738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by months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dashbourd_calcu!$AN$7</c:f>
              <c:strCache>
                <c:ptCount val="1"/>
                <c:pt idx="0">
                  <c:v>Total</c:v>
                </c:pt>
              </c:strCache>
            </c:strRef>
          </c:tx>
          <c:spPr>
            <a:ln w="28575" cap="rnd">
              <a:solidFill>
                <a:schemeClr val="accent1"/>
              </a:solidFill>
              <a:round/>
            </a:ln>
            <a:effectLst/>
          </c:spPr>
          <c:marker>
            <c:symbol val="none"/>
          </c:marker>
          <c:cat>
            <c:multiLvlStrRef>
              <c:f>dashbourd_calcu!$AM$8:$AM$15</c:f>
              <c:multiLvlStrCache>
                <c:ptCount val="5"/>
                <c:lvl>
                  <c:pt idx="0">
                    <c:v>Qtr1</c:v>
                  </c:pt>
                  <c:pt idx="1">
                    <c:v>Qtr2</c:v>
                  </c:pt>
                  <c:pt idx="2">
                    <c:v>Qtr3</c:v>
                  </c:pt>
                  <c:pt idx="3">
                    <c:v>Qtr4</c:v>
                  </c:pt>
                  <c:pt idx="4">
                    <c:v>Qtr1</c:v>
                  </c:pt>
                </c:lvl>
                <c:lvl>
                  <c:pt idx="0">
                    <c:v>2023</c:v>
                  </c:pt>
                  <c:pt idx="4">
                    <c:v>2024</c:v>
                  </c:pt>
                </c:lvl>
              </c:multiLvlStrCache>
            </c:multiLvlStrRef>
          </c:cat>
          <c:val>
            <c:numRef>
              <c:f>dashbourd_calcu!$AN$8:$AN$15</c:f>
              <c:numCache>
                <c:formatCode>_-* #,##0_-;\-* #,##0_-;_-* "-"??_-;_-@_-</c:formatCode>
                <c:ptCount val="5"/>
                <c:pt idx="0">
                  <c:v>55774.157000000007</c:v>
                </c:pt>
                <c:pt idx="1">
                  <c:v>50648.518199999999</c:v>
                </c:pt>
                <c:pt idx="2">
                  <c:v>47896.772400000002</c:v>
                </c:pt>
                <c:pt idx="3">
                  <c:v>57741.557099999984</c:v>
                </c:pt>
                <c:pt idx="4">
                  <c:v>1708.4925000000001</c:v>
                </c:pt>
              </c:numCache>
            </c:numRef>
          </c:val>
          <c:smooth val="0"/>
          <c:extLst>
            <c:ext xmlns:c16="http://schemas.microsoft.com/office/drawing/2014/chart" uri="{C3380CC4-5D6E-409C-BE32-E72D297353CC}">
              <c16:uniqueId val="{00000008-5721-4354-ACB1-035F4F606C2C}"/>
            </c:ext>
          </c:extLst>
        </c:ser>
        <c:dLbls>
          <c:showLegendKey val="0"/>
          <c:showVal val="0"/>
          <c:showCatName val="0"/>
          <c:showSerName val="0"/>
          <c:showPercent val="0"/>
          <c:showBubbleSize val="0"/>
        </c:dLbls>
        <c:smooth val="0"/>
        <c:axId val="527217528"/>
        <c:axId val="1811462304"/>
      </c:lineChart>
      <c:catAx>
        <c:axId val="52721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462304"/>
        <c:crosses val="autoZero"/>
        <c:auto val="1"/>
        <c:lblAlgn val="ctr"/>
        <c:lblOffset val="100"/>
        <c:noMultiLvlLbl val="0"/>
      </c:catAx>
      <c:valAx>
        <c:axId val="18114623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21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by products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15016251059074"/>
          <c:y val="0.17052296357519611"/>
          <c:w val="0.78803531190594145"/>
          <c:h val="0.6750644202894448"/>
        </c:manualLayout>
      </c:layout>
      <c:barChart>
        <c:barDir val="bar"/>
        <c:grouping val="clustered"/>
        <c:varyColors val="0"/>
        <c:ser>
          <c:idx val="0"/>
          <c:order val="0"/>
          <c:tx>
            <c:strRef>
              <c:f>dashbourd_calcu!$AD$6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dashbourd_calcu!$AC$7:$AC$19</c:f>
              <c:strCache>
                <c:ptCount val="12"/>
                <c:pt idx="0">
                  <c:v>Bookshelf</c:v>
                </c:pt>
                <c:pt idx="1">
                  <c:v>Cabinet</c:v>
                </c:pt>
                <c:pt idx="2">
                  <c:v>Chair</c:v>
                </c:pt>
                <c:pt idx="3">
                  <c:v>Desk</c:v>
                </c:pt>
                <c:pt idx="4">
                  <c:v>Envelope</c:v>
                </c:pt>
                <c:pt idx="5">
                  <c:v>Headphones</c:v>
                </c:pt>
                <c:pt idx="6">
                  <c:v>Laptop</c:v>
                </c:pt>
                <c:pt idx="7">
                  <c:v>Monitor</c:v>
                </c:pt>
                <c:pt idx="8">
                  <c:v>Notebook</c:v>
                </c:pt>
                <c:pt idx="9">
                  <c:v>Pen</c:v>
                </c:pt>
                <c:pt idx="10">
                  <c:v>Smartphone</c:v>
                </c:pt>
                <c:pt idx="11">
                  <c:v>Stapler</c:v>
                </c:pt>
              </c:strCache>
            </c:strRef>
          </c:cat>
          <c:val>
            <c:numRef>
              <c:f>dashbourd_calcu!$AD$7:$AD$19</c:f>
              <c:numCache>
                <c:formatCode>0.00%</c:formatCode>
                <c:ptCount val="12"/>
                <c:pt idx="0">
                  <c:v>7.2002655203887517E-2</c:v>
                </c:pt>
                <c:pt idx="1">
                  <c:v>6.958290492718619E-2</c:v>
                </c:pt>
                <c:pt idx="2">
                  <c:v>6.9385136299979097E-2</c:v>
                </c:pt>
                <c:pt idx="3">
                  <c:v>6.2447385033190778E-2</c:v>
                </c:pt>
                <c:pt idx="4">
                  <c:v>0.10541466577393434</c:v>
                </c:pt>
                <c:pt idx="5">
                  <c:v>0.10269817765188623</c:v>
                </c:pt>
                <c:pt idx="6">
                  <c:v>0.11037957243228244</c:v>
                </c:pt>
                <c:pt idx="7">
                  <c:v>8.2049627892374508E-2</c:v>
                </c:pt>
                <c:pt idx="8">
                  <c:v>7.5047648098224534E-2</c:v>
                </c:pt>
                <c:pt idx="9">
                  <c:v>5.7949667105265557E-2</c:v>
                </c:pt>
                <c:pt idx="10">
                  <c:v>0.12383055836649084</c:v>
                </c:pt>
                <c:pt idx="11">
                  <c:v>6.9212001215297789E-2</c:v>
                </c:pt>
              </c:numCache>
            </c:numRef>
          </c:val>
          <c:extLst>
            <c:ext xmlns:c16="http://schemas.microsoft.com/office/drawing/2014/chart" uri="{C3380CC4-5D6E-409C-BE32-E72D297353CC}">
              <c16:uniqueId val="{00000003-3331-4B48-BF54-3C6D7E51E645}"/>
            </c:ext>
          </c:extLst>
        </c:ser>
        <c:dLbls>
          <c:dLblPos val="outEnd"/>
          <c:showLegendKey val="0"/>
          <c:showVal val="1"/>
          <c:showCatName val="0"/>
          <c:showSerName val="0"/>
          <c:showPercent val="0"/>
          <c:showBubbleSize val="0"/>
        </c:dLbls>
        <c:gapWidth val="182"/>
        <c:axId val="514792288"/>
        <c:axId val="514790488"/>
      </c:barChart>
      <c:catAx>
        <c:axId val="514792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790488"/>
        <c:crosses val="autoZero"/>
        <c:auto val="1"/>
        <c:lblAlgn val="ctr"/>
        <c:lblOffset val="100"/>
        <c:noMultiLvlLbl val="0"/>
      </c:catAx>
      <c:valAx>
        <c:axId val="514790488"/>
        <c:scaling>
          <c:orientation val="minMax"/>
        </c:scaling>
        <c:delete val="1"/>
        <c:axPos val="b"/>
        <c:numFmt formatCode="0.00%" sourceLinked="1"/>
        <c:majorTickMark val="out"/>
        <c:minorTickMark val="none"/>
        <c:tickLblPos val="nextTo"/>
        <c:crossAx val="51479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of products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dashbourd_calcu!$U$7</c:f>
              <c:strCache>
                <c:ptCount val="1"/>
                <c:pt idx="0">
                  <c:v>Total</c:v>
                </c:pt>
              </c:strCache>
            </c:strRef>
          </c:tx>
          <c:spPr>
            <a:solidFill>
              <a:schemeClr val="accent1"/>
            </a:solidFill>
            <a:ln>
              <a:noFill/>
            </a:ln>
            <a:effectLst/>
          </c:spPr>
          <c:invertIfNegative val="0"/>
          <c:cat>
            <c:multiLvlStrRef>
              <c:f>dashbourd_calcu!$T$8:$T$59</c:f>
              <c:multiLvlStrCache>
                <c:ptCount val="47"/>
                <c:lvl>
                  <c:pt idx="0">
                    <c:v>Bookshelf</c:v>
                  </c:pt>
                  <c:pt idx="1">
                    <c:v>Cabinet</c:v>
                  </c:pt>
                  <c:pt idx="2">
                    <c:v>Chair</c:v>
                  </c:pt>
                  <c:pt idx="3">
                    <c:v>Desk</c:v>
                  </c:pt>
                  <c:pt idx="4">
                    <c:v>Envelope</c:v>
                  </c:pt>
                  <c:pt idx="5">
                    <c:v>Headphones</c:v>
                  </c:pt>
                  <c:pt idx="6">
                    <c:v>Laptop</c:v>
                  </c:pt>
                  <c:pt idx="7">
                    <c:v>Monitor</c:v>
                  </c:pt>
                  <c:pt idx="8">
                    <c:v>Notebook</c:v>
                  </c:pt>
                  <c:pt idx="9">
                    <c:v>Pen</c:v>
                  </c:pt>
                  <c:pt idx="10">
                    <c:v>Smartphone</c:v>
                  </c:pt>
                  <c:pt idx="11">
                    <c:v>Stapler</c:v>
                  </c:pt>
                  <c:pt idx="12">
                    <c:v>Bookshelf</c:v>
                  </c:pt>
                  <c:pt idx="13">
                    <c:v>Cabinet</c:v>
                  </c:pt>
                  <c:pt idx="14">
                    <c:v>Chair</c:v>
                  </c:pt>
                  <c:pt idx="15">
                    <c:v>Desk</c:v>
                  </c:pt>
                  <c:pt idx="16">
                    <c:v>Envelope</c:v>
                  </c:pt>
                  <c:pt idx="17">
                    <c:v>Headphones</c:v>
                  </c:pt>
                  <c:pt idx="18">
                    <c:v>Laptop</c:v>
                  </c:pt>
                  <c:pt idx="19">
                    <c:v>Monitor</c:v>
                  </c:pt>
                  <c:pt idx="20">
                    <c:v>Notebook</c:v>
                  </c:pt>
                  <c:pt idx="21">
                    <c:v>Pen</c:v>
                  </c:pt>
                  <c:pt idx="22">
                    <c:v>Smartphone</c:v>
                  </c:pt>
                  <c:pt idx="23">
                    <c:v>Stapler</c:v>
                  </c:pt>
                  <c:pt idx="24">
                    <c:v>Bookshelf</c:v>
                  </c:pt>
                  <c:pt idx="25">
                    <c:v>Cabinet</c:v>
                  </c:pt>
                  <c:pt idx="26">
                    <c:v>Chair</c:v>
                  </c:pt>
                  <c:pt idx="27">
                    <c:v>Desk</c:v>
                  </c:pt>
                  <c:pt idx="28">
                    <c:v>Envelope</c:v>
                  </c:pt>
                  <c:pt idx="29">
                    <c:v>Headphones</c:v>
                  </c:pt>
                  <c:pt idx="30">
                    <c:v>Laptop</c:v>
                  </c:pt>
                  <c:pt idx="31">
                    <c:v>Monitor</c:v>
                  </c:pt>
                  <c:pt idx="32">
                    <c:v>Notebook</c:v>
                  </c:pt>
                  <c:pt idx="33">
                    <c:v>Pen</c:v>
                  </c:pt>
                  <c:pt idx="34">
                    <c:v>Smartphone</c:v>
                  </c:pt>
                  <c:pt idx="35">
                    <c:v>Stapler</c:v>
                  </c:pt>
                  <c:pt idx="36">
                    <c:v>Bookshelf</c:v>
                  </c:pt>
                  <c:pt idx="37">
                    <c:v>Cabinet</c:v>
                  </c:pt>
                  <c:pt idx="38">
                    <c:v>Chair</c:v>
                  </c:pt>
                  <c:pt idx="39">
                    <c:v>Desk</c:v>
                  </c:pt>
                  <c:pt idx="40">
                    <c:v>Envelope</c:v>
                  </c:pt>
                  <c:pt idx="41">
                    <c:v>Headphones</c:v>
                  </c:pt>
                  <c:pt idx="42">
                    <c:v>Laptop</c:v>
                  </c:pt>
                  <c:pt idx="43">
                    <c:v>Monitor</c:v>
                  </c:pt>
                  <c:pt idx="44">
                    <c:v>Notebook</c:v>
                  </c:pt>
                  <c:pt idx="45">
                    <c:v>Smartphone</c:v>
                  </c:pt>
                  <c:pt idx="46">
                    <c:v>Stapler</c:v>
                  </c:pt>
                </c:lvl>
                <c:lvl>
                  <c:pt idx="0">
                    <c:v>East</c:v>
                  </c:pt>
                  <c:pt idx="12">
                    <c:v>North</c:v>
                  </c:pt>
                  <c:pt idx="24">
                    <c:v>South</c:v>
                  </c:pt>
                  <c:pt idx="36">
                    <c:v>West</c:v>
                  </c:pt>
                </c:lvl>
              </c:multiLvlStrCache>
            </c:multiLvlStrRef>
          </c:cat>
          <c:val>
            <c:numRef>
              <c:f>dashbourd_calcu!$U$8:$U$59</c:f>
              <c:numCache>
                <c:formatCode>_-* #,##0_-;\-* #,##0_-;_-* "-"??_-;_-@_-</c:formatCode>
                <c:ptCount val="47"/>
                <c:pt idx="0">
                  <c:v>1049.6259</c:v>
                </c:pt>
                <c:pt idx="1">
                  <c:v>2052.4856</c:v>
                </c:pt>
                <c:pt idx="2">
                  <c:v>7528.9097999999994</c:v>
                </c:pt>
                <c:pt idx="3">
                  <c:v>4842.8369999999995</c:v>
                </c:pt>
                <c:pt idx="4">
                  <c:v>5860.7488000000003</c:v>
                </c:pt>
                <c:pt idx="5">
                  <c:v>6191.3032000000003</c:v>
                </c:pt>
                <c:pt idx="6">
                  <c:v>2442.5415000000003</c:v>
                </c:pt>
                <c:pt idx="7">
                  <c:v>5988.8918000000003</c:v>
                </c:pt>
                <c:pt idx="8">
                  <c:v>404.72399999999999</c:v>
                </c:pt>
                <c:pt idx="9">
                  <c:v>6231.5933999999997</c:v>
                </c:pt>
                <c:pt idx="10">
                  <c:v>5367.7314999999999</c:v>
                </c:pt>
                <c:pt idx="11">
                  <c:v>1630.2768000000001</c:v>
                </c:pt>
                <c:pt idx="12">
                  <c:v>5955.0960999999998</c:v>
                </c:pt>
                <c:pt idx="13">
                  <c:v>42.062399999999997</c:v>
                </c:pt>
                <c:pt idx="14">
                  <c:v>237.65</c:v>
                </c:pt>
                <c:pt idx="15">
                  <c:v>2464.0221000000001</c:v>
                </c:pt>
                <c:pt idx="16">
                  <c:v>8737.865600000001</c:v>
                </c:pt>
                <c:pt idx="17">
                  <c:v>1181.8992000000001</c:v>
                </c:pt>
                <c:pt idx="18">
                  <c:v>8170.6634000000004</c:v>
                </c:pt>
                <c:pt idx="19">
                  <c:v>9422.8973999999998</c:v>
                </c:pt>
                <c:pt idx="20">
                  <c:v>6523.134</c:v>
                </c:pt>
                <c:pt idx="21">
                  <c:v>3383.2718000000004</c:v>
                </c:pt>
                <c:pt idx="22">
                  <c:v>12452.810799999999</c:v>
                </c:pt>
                <c:pt idx="23">
                  <c:v>2724.9133999999999</c:v>
                </c:pt>
                <c:pt idx="24">
                  <c:v>4069.7370999999998</c:v>
                </c:pt>
                <c:pt idx="25">
                  <c:v>116.25960000000001</c:v>
                </c:pt>
                <c:pt idx="26">
                  <c:v>424.43540000000002</c:v>
                </c:pt>
                <c:pt idx="27">
                  <c:v>2375.6981000000001</c:v>
                </c:pt>
                <c:pt idx="28">
                  <c:v>1835.0061999999998</c:v>
                </c:pt>
                <c:pt idx="29">
                  <c:v>13136.946399999997</c:v>
                </c:pt>
                <c:pt idx="30">
                  <c:v>6702.5335999999998</c:v>
                </c:pt>
                <c:pt idx="31">
                  <c:v>11.2852</c:v>
                </c:pt>
                <c:pt idx="32">
                  <c:v>4017.3740000000003</c:v>
                </c:pt>
                <c:pt idx="33">
                  <c:v>2773.0060000000003</c:v>
                </c:pt>
                <c:pt idx="34">
                  <c:v>1861.5214000000001</c:v>
                </c:pt>
                <c:pt idx="35">
                  <c:v>6780.5496999999996</c:v>
                </c:pt>
                <c:pt idx="36">
                  <c:v>4317.5123000000003</c:v>
                </c:pt>
                <c:pt idx="37">
                  <c:v>12663.894999999999</c:v>
                </c:pt>
                <c:pt idx="38">
                  <c:v>6641.4304999999995</c:v>
                </c:pt>
                <c:pt idx="39">
                  <c:v>3666.7888999999996</c:v>
                </c:pt>
                <c:pt idx="40">
                  <c:v>6100.8195000000005</c:v>
                </c:pt>
                <c:pt idx="41">
                  <c:v>1443.5889999999999</c:v>
                </c:pt>
                <c:pt idx="42">
                  <c:v>6280.0472</c:v>
                </c:pt>
                <c:pt idx="43">
                  <c:v>2116.6333</c:v>
                </c:pt>
                <c:pt idx="44">
                  <c:v>5097.6660000000002</c:v>
                </c:pt>
                <c:pt idx="45">
                  <c:v>6789.1324999999997</c:v>
                </c:pt>
                <c:pt idx="46">
                  <c:v>3659.6747999999998</c:v>
                </c:pt>
              </c:numCache>
            </c:numRef>
          </c:val>
          <c:extLst>
            <c:ext xmlns:c16="http://schemas.microsoft.com/office/drawing/2014/chart" uri="{C3380CC4-5D6E-409C-BE32-E72D297353CC}">
              <c16:uniqueId val="{00000005-D928-4B97-9985-1A95DEBF483F}"/>
            </c:ext>
          </c:extLst>
        </c:ser>
        <c:dLbls>
          <c:showLegendKey val="0"/>
          <c:showVal val="0"/>
          <c:showCatName val="0"/>
          <c:showSerName val="0"/>
          <c:showPercent val="0"/>
          <c:showBubbleSize val="0"/>
        </c:dLbls>
        <c:gapWidth val="150"/>
        <c:axId val="428724760"/>
        <c:axId val="512864344"/>
      </c:barChart>
      <c:catAx>
        <c:axId val="428724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4344"/>
        <c:crosses val="autoZero"/>
        <c:auto val="1"/>
        <c:lblAlgn val="ctr"/>
        <c:lblOffset val="100"/>
        <c:noMultiLvlLbl val="0"/>
      </c:catAx>
      <c:valAx>
        <c:axId val="51286434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247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[sales_dashbourd.xlsx]dashbourd_calcu!sales of categories by regions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categories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dashbourd_calcu!$K$6:$K$7</c:f>
              <c:strCache>
                <c:ptCount val="1"/>
                <c:pt idx="0">
                  <c:v>East</c:v>
                </c:pt>
              </c:strCache>
            </c:strRef>
          </c:tx>
          <c:spPr>
            <a:solidFill>
              <a:schemeClr val="accent5">
                <a:shade val="58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dashbourd_calcu!$K$8:$K$11</c:f>
              <c:numCache>
                <c:formatCode>_-* #,##0_-;\-* #,##0_-;_-* "-"??_-;_-@_-</c:formatCode>
                <c:ptCount val="3"/>
                <c:pt idx="0">
                  <c:v>19990.468000000001</c:v>
                </c:pt>
                <c:pt idx="1">
                  <c:v>15473.858300000002</c:v>
                </c:pt>
                <c:pt idx="2">
                  <c:v>14127.342999999999</c:v>
                </c:pt>
              </c:numCache>
            </c:numRef>
          </c:val>
          <c:extLst>
            <c:ext xmlns:c16="http://schemas.microsoft.com/office/drawing/2014/chart" uri="{C3380CC4-5D6E-409C-BE32-E72D297353CC}">
              <c16:uniqueId val="{00000000-9D95-4F32-BCBA-F766CC87AB85}"/>
            </c:ext>
          </c:extLst>
        </c:ser>
        <c:ser>
          <c:idx val="1"/>
          <c:order val="1"/>
          <c:tx>
            <c:strRef>
              <c:f>dashbourd_calcu!$L$6:$L$7</c:f>
              <c:strCache>
                <c:ptCount val="1"/>
                <c:pt idx="0">
                  <c:v>North</c:v>
                </c:pt>
              </c:strCache>
            </c:strRef>
          </c:tx>
          <c:spPr>
            <a:solidFill>
              <a:schemeClr val="accent5">
                <a:shade val="86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dashbourd_calcu!$L$8:$L$11</c:f>
              <c:numCache>
                <c:formatCode>_-* #,##0_-;\-* #,##0_-;_-* "-"??_-;_-@_-</c:formatCode>
                <c:ptCount val="3"/>
                <c:pt idx="0">
                  <c:v>31228.270799999998</c:v>
                </c:pt>
                <c:pt idx="1">
                  <c:v>8698.8305999999993</c:v>
                </c:pt>
                <c:pt idx="2">
                  <c:v>21369.184800000003</c:v>
                </c:pt>
              </c:numCache>
            </c:numRef>
          </c:val>
          <c:extLst>
            <c:ext xmlns:c16="http://schemas.microsoft.com/office/drawing/2014/chart" uri="{C3380CC4-5D6E-409C-BE32-E72D297353CC}">
              <c16:uniqueId val="{0000002F-9D95-4F32-BCBA-F766CC87AB85}"/>
            </c:ext>
          </c:extLst>
        </c:ser>
        <c:ser>
          <c:idx val="2"/>
          <c:order val="2"/>
          <c:tx>
            <c:strRef>
              <c:f>dashbourd_calcu!$M$6:$M$7</c:f>
              <c:strCache>
                <c:ptCount val="1"/>
                <c:pt idx="0">
                  <c:v>South</c:v>
                </c:pt>
              </c:strCache>
            </c:strRef>
          </c:tx>
          <c:spPr>
            <a:solidFill>
              <a:schemeClr val="accent5">
                <a:tint val="86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dashbourd_calcu!$M$8:$M$11</c:f>
              <c:numCache>
                <c:formatCode>_-* #,##0_-;\-* #,##0_-;_-* "-"??_-;_-@_-</c:formatCode>
                <c:ptCount val="3"/>
                <c:pt idx="0">
                  <c:v>21712.286599999999</c:v>
                </c:pt>
                <c:pt idx="1">
                  <c:v>6986.1301999999996</c:v>
                </c:pt>
                <c:pt idx="2">
                  <c:v>15405.935900000002</c:v>
                </c:pt>
              </c:numCache>
            </c:numRef>
          </c:val>
          <c:extLst>
            <c:ext xmlns:c16="http://schemas.microsoft.com/office/drawing/2014/chart" uri="{C3380CC4-5D6E-409C-BE32-E72D297353CC}">
              <c16:uniqueId val="{00000030-9D95-4F32-BCBA-F766CC87AB85}"/>
            </c:ext>
          </c:extLst>
        </c:ser>
        <c:ser>
          <c:idx val="3"/>
          <c:order val="3"/>
          <c:tx>
            <c:strRef>
              <c:f>dashbourd_calcu!$N$6:$N$7</c:f>
              <c:strCache>
                <c:ptCount val="1"/>
                <c:pt idx="0">
                  <c:v>West</c:v>
                </c:pt>
              </c:strCache>
            </c:strRef>
          </c:tx>
          <c:spPr>
            <a:solidFill>
              <a:schemeClr val="accent5">
                <a:tint val="58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dashbourd_calcu!$N$8:$N$11</c:f>
              <c:numCache>
                <c:formatCode>_-* #,##0_-;\-* #,##0_-;_-* "-"??_-;_-@_-</c:formatCode>
                <c:ptCount val="3"/>
                <c:pt idx="0">
                  <c:v>16629.401999999998</c:v>
                </c:pt>
                <c:pt idx="1">
                  <c:v>27289.626700000004</c:v>
                </c:pt>
                <c:pt idx="2">
                  <c:v>14858.1603</c:v>
                </c:pt>
              </c:numCache>
            </c:numRef>
          </c:val>
          <c:extLst>
            <c:ext xmlns:c16="http://schemas.microsoft.com/office/drawing/2014/chart" uri="{C3380CC4-5D6E-409C-BE32-E72D297353CC}">
              <c16:uniqueId val="{00000031-9D95-4F32-BCBA-F766CC87AB85}"/>
            </c:ext>
          </c:extLst>
        </c:ser>
        <c:dLbls>
          <c:showLegendKey val="0"/>
          <c:showVal val="0"/>
          <c:showCatName val="0"/>
          <c:showSerName val="0"/>
          <c:showPercent val="0"/>
          <c:showBubbleSize val="0"/>
        </c:dLbls>
        <c:gapWidth val="219"/>
        <c:overlap val="-27"/>
        <c:axId val="552058544"/>
        <c:axId val="552050984"/>
      </c:barChart>
      <c:catAx>
        <c:axId val="5520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0984"/>
        <c:crosses val="autoZero"/>
        <c:auto val="1"/>
        <c:lblAlgn val="ctr"/>
        <c:lblOffset val="100"/>
        <c:noMultiLvlLbl val="0"/>
      </c:catAx>
      <c:valAx>
        <c:axId val="5520509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[sales_dashbourd.xlsx]dashbourd_calcu!region by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w="12700" cap="flat" cmpd="sng" algn="ctr">
              <a:solidFill>
                <a:srgbClr val="4472C4"/>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dashbourd_calcu!$D$6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08-46A9-91E1-222569E583B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208-46A9-91E1-222569E583B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208-46A9-91E1-222569E583B9}"/>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208-46A9-91E1-222569E583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dashbourd_calcu!$C$7:$C$11</c:f>
              <c:strCache>
                <c:ptCount val="4"/>
                <c:pt idx="0">
                  <c:v>East</c:v>
                </c:pt>
                <c:pt idx="1">
                  <c:v>North</c:v>
                </c:pt>
                <c:pt idx="2">
                  <c:v>South</c:v>
                </c:pt>
                <c:pt idx="3">
                  <c:v>West</c:v>
                </c:pt>
              </c:strCache>
            </c:strRef>
          </c:cat>
          <c:val>
            <c:numRef>
              <c:f>dashbourd_calcu!$D$7:$D$11</c:f>
              <c:numCache>
                <c:formatCode>_-* #,##0_-;\-* #,##0_-;_-* "-"??_-;_-@_-</c:formatCode>
                <c:ptCount val="4"/>
                <c:pt idx="0">
                  <c:v>49591.669299999994</c:v>
                </c:pt>
                <c:pt idx="1">
                  <c:v>61296.28620000001</c:v>
                </c:pt>
                <c:pt idx="2">
                  <c:v>44104.352699999996</c:v>
                </c:pt>
                <c:pt idx="3">
                  <c:v>58777.189000000006</c:v>
                </c:pt>
              </c:numCache>
            </c:numRef>
          </c:val>
          <c:extLst>
            <c:ext xmlns:c16="http://schemas.microsoft.com/office/drawing/2014/chart" uri="{C3380CC4-5D6E-409C-BE32-E72D297353CC}">
              <c16:uniqueId val="{0000000B-F28E-4772-821B-47BB5A127B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[sales_dashbourd.xlsx]dashbourd_calcu!region by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 sales</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w="12700" cap="flat" cmpd="sng" algn="ctr">
              <a:solidFill>
                <a:srgbClr val="4472C4"/>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1">
              <a:lumMod val="60000"/>
            </a:schemeClr>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accent5"/>
          </a:solidFill>
          <a:ln w="19050">
            <a:solidFill>
              <a:schemeClr val="lt1"/>
            </a:solidFill>
          </a:ln>
          <a:effectLst/>
        </c:spPr>
      </c:pivotFmt>
      <c:pivotFmt>
        <c:idx val="41"/>
        <c:spPr>
          <a:solidFill>
            <a:schemeClr val="accent1">
              <a:lumMod val="60000"/>
            </a:schemeClr>
          </a:solidFill>
          <a:ln w="19050">
            <a:solidFill>
              <a:schemeClr val="lt1"/>
            </a:solidFill>
          </a:ln>
          <a:effectLst/>
        </c:spPr>
      </c:pivotFmt>
      <c:pivotFmt>
        <c:idx val="42"/>
        <c:marker>
          <c:symbol val="none"/>
        </c:marker>
        <c:dLbl>
          <c:idx val="0"/>
          <c:delete val="1"/>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1">
              <a:lumMod val="60000"/>
            </a:schemeClr>
          </a:solidFill>
          <a:ln w="19050">
            <a:solidFill>
              <a:schemeClr val="lt1"/>
            </a:solidFill>
          </a:ln>
          <a:effectLst/>
        </c:spPr>
      </c:pivotFmt>
      <c:pivotFmt>
        <c:idx val="47"/>
        <c:marker>
          <c:symbol val="none"/>
        </c:marker>
        <c:dLbl>
          <c:idx val="0"/>
          <c:spPr>
            <a:noFill/>
            <a:ln>
              <a:noFill/>
            </a:ln>
            <a:effectLst/>
          </c:spPr>
          <c:txPr>
            <a:bodyPr wrap="square" lIns="38100" tIns="19050" rIns="38100" bIns="19050" anchor="ctr">
              <a:spAutoFit/>
            </a:bodyPr>
            <a:lstStyle/>
            <a:p>
              <a:pPr>
                <a:defRPr sz="1200" b="1">
                  <a:solidFill>
                    <a:schemeClr val="bg1"/>
                  </a:solidFill>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3"/>
          </a:solidFill>
          <a:ln w="19050">
            <a:solidFill>
              <a:schemeClr val="lt1"/>
            </a:solidFill>
          </a:ln>
          <a:effectLst/>
        </c:spPr>
      </c:pivotFmt>
      <c:pivotFmt>
        <c:idx val="50"/>
        <c:spPr>
          <a:solidFill>
            <a:schemeClr val="accent5"/>
          </a:solidFill>
          <a:ln w="19050">
            <a:solidFill>
              <a:schemeClr val="lt1"/>
            </a:solidFill>
          </a:ln>
          <a:effectLst/>
        </c:spPr>
      </c:pivotFmt>
      <c:pivotFmt>
        <c:idx val="51"/>
        <c:spPr>
          <a:solidFill>
            <a:schemeClr val="accent1">
              <a:lumMod val="60000"/>
            </a:schemeClr>
          </a:solidFill>
          <a:ln w="19050">
            <a:solidFill>
              <a:schemeClr val="lt1"/>
            </a:solidFill>
          </a:ln>
          <a:effectLst/>
        </c:spPr>
      </c:pivotFmt>
    </c:pivotFmts>
    <c:plotArea>
      <c:layout/>
      <c:pieChart>
        <c:varyColors val="1"/>
        <c:ser>
          <c:idx val="0"/>
          <c:order val="0"/>
          <c:tx>
            <c:strRef>
              <c:f>dashbourd_calcu!$D$6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5B-4236-BE95-8C89D693C8E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45B-4236-BE95-8C89D693C8E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C45B-4236-BE95-8C89D693C8E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45B-4236-BE95-8C89D693C8EE}"/>
              </c:ext>
            </c:extLst>
          </c:dPt>
          <c:dLbls>
            <c:spPr>
              <a:noFill/>
              <a:ln>
                <a:noFill/>
              </a:ln>
              <a:effectLst/>
            </c:spPr>
            <c:txPr>
              <a:bodyPr wrap="square" lIns="38100" tIns="19050" rIns="38100" bIns="19050" anchor="ctr">
                <a:spAutoFit/>
              </a:bodyPr>
              <a:lstStyle/>
              <a:p>
                <a:pPr>
                  <a:defRPr sz="1200" b="1">
                    <a:solidFill>
                      <a:schemeClr val="bg1"/>
                    </a:solidFil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dashbourd_calcu!$C$7:$C$11</c:f>
              <c:strCache>
                <c:ptCount val="4"/>
                <c:pt idx="0">
                  <c:v>East</c:v>
                </c:pt>
                <c:pt idx="1">
                  <c:v>North</c:v>
                </c:pt>
                <c:pt idx="2">
                  <c:v>South</c:v>
                </c:pt>
                <c:pt idx="3">
                  <c:v>West</c:v>
                </c:pt>
              </c:strCache>
            </c:strRef>
          </c:cat>
          <c:val>
            <c:numRef>
              <c:f>dashbourd_calcu!$D$7:$D$11</c:f>
              <c:numCache>
                <c:formatCode>_-* #,##0_-;\-* #,##0_-;_-* "-"??_-;_-@_-</c:formatCode>
                <c:ptCount val="4"/>
                <c:pt idx="0">
                  <c:v>49591.669299999994</c:v>
                </c:pt>
                <c:pt idx="1">
                  <c:v>61296.28620000001</c:v>
                </c:pt>
                <c:pt idx="2">
                  <c:v>44104.352699999996</c:v>
                </c:pt>
                <c:pt idx="3">
                  <c:v>58777.189000000006</c:v>
                </c:pt>
              </c:numCache>
            </c:numRef>
          </c:val>
          <c:extLst>
            <c:ext xmlns:c16="http://schemas.microsoft.com/office/drawing/2014/chart" uri="{C3380CC4-5D6E-409C-BE32-E72D297353CC}">
              <c16:uniqueId val="{00000026-B840-4EFC-B83B-022205C4E42D}"/>
            </c:ext>
          </c:extLst>
        </c:ser>
        <c:dLbls>
          <c:showLegendKey val="0"/>
          <c:showVal val="0"/>
          <c:showCatName val="0"/>
          <c:showSerName val="0"/>
          <c:showPercent val="1"/>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[sales_dashbourd.xlsx]dashbourd_calcu!sales of categories by regions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categories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dashbourd_calcu!$K$6:$K$7</c:f>
              <c:strCache>
                <c:ptCount val="1"/>
                <c:pt idx="0">
                  <c:v>East</c:v>
                </c:pt>
              </c:strCache>
            </c:strRef>
          </c:tx>
          <c:spPr>
            <a:solidFill>
              <a:schemeClr val="accent5">
                <a:shade val="58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dashbourd_calcu!$K$8:$K$11</c:f>
              <c:numCache>
                <c:formatCode>_-* #,##0_-;\-* #,##0_-;_-* "-"??_-;_-@_-</c:formatCode>
                <c:ptCount val="3"/>
                <c:pt idx="0">
                  <c:v>19990.468000000001</c:v>
                </c:pt>
                <c:pt idx="1">
                  <c:v>15473.858300000002</c:v>
                </c:pt>
                <c:pt idx="2">
                  <c:v>14127.342999999999</c:v>
                </c:pt>
              </c:numCache>
            </c:numRef>
          </c:val>
          <c:extLst>
            <c:ext xmlns:c16="http://schemas.microsoft.com/office/drawing/2014/chart" uri="{C3380CC4-5D6E-409C-BE32-E72D297353CC}">
              <c16:uniqueId val="{00000000-D5C1-40E9-9574-6DB137C71D2A}"/>
            </c:ext>
          </c:extLst>
        </c:ser>
        <c:ser>
          <c:idx val="1"/>
          <c:order val="1"/>
          <c:tx>
            <c:strRef>
              <c:f>dashbourd_calcu!$L$6:$L$7</c:f>
              <c:strCache>
                <c:ptCount val="1"/>
                <c:pt idx="0">
                  <c:v>North</c:v>
                </c:pt>
              </c:strCache>
            </c:strRef>
          </c:tx>
          <c:spPr>
            <a:solidFill>
              <a:schemeClr val="accent5">
                <a:shade val="86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dashbourd_calcu!$L$8:$L$11</c:f>
              <c:numCache>
                <c:formatCode>_-* #,##0_-;\-* #,##0_-;_-* "-"??_-;_-@_-</c:formatCode>
                <c:ptCount val="3"/>
                <c:pt idx="0">
                  <c:v>31228.270799999998</c:v>
                </c:pt>
                <c:pt idx="1">
                  <c:v>8698.8305999999993</c:v>
                </c:pt>
                <c:pt idx="2">
                  <c:v>21369.184800000003</c:v>
                </c:pt>
              </c:numCache>
            </c:numRef>
          </c:val>
          <c:extLst>
            <c:ext xmlns:c16="http://schemas.microsoft.com/office/drawing/2014/chart" uri="{C3380CC4-5D6E-409C-BE32-E72D297353CC}">
              <c16:uniqueId val="{0000002F-D5C1-40E9-9574-6DB137C71D2A}"/>
            </c:ext>
          </c:extLst>
        </c:ser>
        <c:ser>
          <c:idx val="2"/>
          <c:order val="2"/>
          <c:tx>
            <c:strRef>
              <c:f>dashbourd_calcu!$M$6:$M$7</c:f>
              <c:strCache>
                <c:ptCount val="1"/>
                <c:pt idx="0">
                  <c:v>South</c:v>
                </c:pt>
              </c:strCache>
            </c:strRef>
          </c:tx>
          <c:spPr>
            <a:solidFill>
              <a:schemeClr val="accent5">
                <a:tint val="86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dashbourd_calcu!$M$8:$M$11</c:f>
              <c:numCache>
                <c:formatCode>_-* #,##0_-;\-* #,##0_-;_-* "-"??_-;_-@_-</c:formatCode>
                <c:ptCount val="3"/>
                <c:pt idx="0">
                  <c:v>21712.286599999999</c:v>
                </c:pt>
                <c:pt idx="1">
                  <c:v>6986.1301999999996</c:v>
                </c:pt>
                <c:pt idx="2">
                  <c:v>15405.935900000002</c:v>
                </c:pt>
              </c:numCache>
            </c:numRef>
          </c:val>
          <c:extLst>
            <c:ext xmlns:c16="http://schemas.microsoft.com/office/drawing/2014/chart" uri="{C3380CC4-5D6E-409C-BE32-E72D297353CC}">
              <c16:uniqueId val="{00000030-D5C1-40E9-9574-6DB137C71D2A}"/>
            </c:ext>
          </c:extLst>
        </c:ser>
        <c:ser>
          <c:idx val="3"/>
          <c:order val="3"/>
          <c:tx>
            <c:strRef>
              <c:f>dashbourd_calcu!$N$6:$N$7</c:f>
              <c:strCache>
                <c:ptCount val="1"/>
                <c:pt idx="0">
                  <c:v>West</c:v>
                </c:pt>
              </c:strCache>
            </c:strRef>
          </c:tx>
          <c:spPr>
            <a:solidFill>
              <a:schemeClr val="accent5">
                <a:tint val="58000"/>
              </a:schemeClr>
            </a:solidFill>
            <a:ln>
              <a:noFill/>
            </a:ln>
            <a:effectLst/>
          </c:spPr>
          <c:invertIfNegative val="0"/>
          <c:cat>
            <c:strRef>
              <c:f>dashbourd_calcu!$J$8:$J$11</c:f>
              <c:strCache>
                <c:ptCount val="3"/>
                <c:pt idx="0">
                  <c:v>Electronics</c:v>
                </c:pt>
                <c:pt idx="1">
                  <c:v>Furniture</c:v>
                </c:pt>
                <c:pt idx="2">
                  <c:v>Office Supplies</c:v>
                </c:pt>
              </c:strCache>
            </c:strRef>
          </c:cat>
          <c:val>
            <c:numRef>
              <c:f>dashbourd_calcu!$N$8:$N$11</c:f>
              <c:numCache>
                <c:formatCode>_-* #,##0_-;\-* #,##0_-;_-* "-"??_-;_-@_-</c:formatCode>
                <c:ptCount val="3"/>
                <c:pt idx="0">
                  <c:v>16629.401999999998</c:v>
                </c:pt>
                <c:pt idx="1">
                  <c:v>27289.626700000004</c:v>
                </c:pt>
                <c:pt idx="2">
                  <c:v>14858.1603</c:v>
                </c:pt>
              </c:numCache>
            </c:numRef>
          </c:val>
          <c:extLst>
            <c:ext xmlns:c16="http://schemas.microsoft.com/office/drawing/2014/chart" uri="{C3380CC4-5D6E-409C-BE32-E72D297353CC}">
              <c16:uniqueId val="{00000031-D5C1-40E9-9574-6DB137C71D2A}"/>
            </c:ext>
          </c:extLst>
        </c:ser>
        <c:dLbls>
          <c:showLegendKey val="0"/>
          <c:showVal val="0"/>
          <c:showCatName val="0"/>
          <c:showSerName val="0"/>
          <c:showPercent val="0"/>
          <c:showBubbleSize val="0"/>
        </c:dLbls>
        <c:gapWidth val="219"/>
        <c:overlap val="-27"/>
        <c:axId val="552058544"/>
        <c:axId val="552050984"/>
      </c:barChart>
      <c:catAx>
        <c:axId val="5520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0984"/>
        <c:crosses val="autoZero"/>
        <c:auto val="1"/>
        <c:lblAlgn val="ctr"/>
        <c:lblOffset val="100"/>
        <c:noMultiLvlLbl val="0"/>
      </c:catAx>
      <c:valAx>
        <c:axId val="5520509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[sales_dashbourd.xlsx]dashbourd_calcu!sales of products by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dashbourd_calcu!$U$7</c:f>
              <c:strCache>
                <c:ptCount val="1"/>
                <c:pt idx="0">
                  <c:v>Total</c:v>
                </c:pt>
              </c:strCache>
            </c:strRef>
          </c:tx>
          <c:spPr>
            <a:solidFill>
              <a:schemeClr val="accent1"/>
            </a:solidFill>
            <a:ln>
              <a:noFill/>
            </a:ln>
            <a:effectLst/>
          </c:spPr>
          <c:invertIfNegative val="0"/>
          <c:cat>
            <c:multiLvlStrRef>
              <c:f>dashbourd_calcu!$T$8:$T$59</c:f>
              <c:multiLvlStrCache>
                <c:ptCount val="47"/>
                <c:lvl>
                  <c:pt idx="0">
                    <c:v>Bookshelf</c:v>
                  </c:pt>
                  <c:pt idx="1">
                    <c:v>Cabinet</c:v>
                  </c:pt>
                  <c:pt idx="2">
                    <c:v>Chair</c:v>
                  </c:pt>
                  <c:pt idx="3">
                    <c:v>Desk</c:v>
                  </c:pt>
                  <c:pt idx="4">
                    <c:v>Envelope</c:v>
                  </c:pt>
                  <c:pt idx="5">
                    <c:v>Headphones</c:v>
                  </c:pt>
                  <c:pt idx="6">
                    <c:v>Laptop</c:v>
                  </c:pt>
                  <c:pt idx="7">
                    <c:v>Monitor</c:v>
                  </c:pt>
                  <c:pt idx="8">
                    <c:v>Notebook</c:v>
                  </c:pt>
                  <c:pt idx="9">
                    <c:v>Pen</c:v>
                  </c:pt>
                  <c:pt idx="10">
                    <c:v>Smartphone</c:v>
                  </c:pt>
                  <c:pt idx="11">
                    <c:v>Stapler</c:v>
                  </c:pt>
                  <c:pt idx="12">
                    <c:v>Bookshelf</c:v>
                  </c:pt>
                  <c:pt idx="13">
                    <c:v>Cabinet</c:v>
                  </c:pt>
                  <c:pt idx="14">
                    <c:v>Chair</c:v>
                  </c:pt>
                  <c:pt idx="15">
                    <c:v>Desk</c:v>
                  </c:pt>
                  <c:pt idx="16">
                    <c:v>Envelope</c:v>
                  </c:pt>
                  <c:pt idx="17">
                    <c:v>Headphones</c:v>
                  </c:pt>
                  <c:pt idx="18">
                    <c:v>Laptop</c:v>
                  </c:pt>
                  <c:pt idx="19">
                    <c:v>Monitor</c:v>
                  </c:pt>
                  <c:pt idx="20">
                    <c:v>Notebook</c:v>
                  </c:pt>
                  <c:pt idx="21">
                    <c:v>Pen</c:v>
                  </c:pt>
                  <c:pt idx="22">
                    <c:v>Smartphone</c:v>
                  </c:pt>
                  <c:pt idx="23">
                    <c:v>Stapler</c:v>
                  </c:pt>
                  <c:pt idx="24">
                    <c:v>Bookshelf</c:v>
                  </c:pt>
                  <c:pt idx="25">
                    <c:v>Cabinet</c:v>
                  </c:pt>
                  <c:pt idx="26">
                    <c:v>Chair</c:v>
                  </c:pt>
                  <c:pt idx="27">
                    <c:v>Desk</c:v>
                  </c:pt>
                  <c:pt idx="28">
                    <c:v>Envelope</c:v>
                  </c:pt>
                  <c:pt idx="29">
                    <c:v>Headphones</c:v>
                  </c:pt>
                  <c:pt idx="30">
                    <c:v>Laptop</c:v>
                  </c:pt>
                  <c:pt idx="31">
                    <c:v>Monitor</c:v>
                  </c:pt>
                  <c:pt idx="32">
                    <c:v>Notebook</c:v>
                  </c:pt>
                  <c:pt idx="33">
                    <c:v>Pen</c:v>
                  </c:pt>
                  <c:pt idx="34">
                    <c:v>Smartphone</c:v>
                  </c:pt>
                  <c:pt idx="35">
                    <c:v>Stapler</c:v>
                  </c:pt>
                  <c:pt idx="36">
                    <c:v>Bookshelf</c:v>
                  </c:pt>
                  <c:pt idx="37">
                    <c:v>Cabinet</c:v>
                  </c:pt>
                  <c:pt idx="38">
                    <c:v>Chair</c:v>
                  </c:pt>
                  <c:pt idx="39">
                    <c:v>Desk</c:v>
                  </c:pt>
                  <c:pt idx="40">
                    <c:v>Envelope</c:v>
                  </c:pt>
                  <c:pt idx="41">
                    <c:v>Headphones</c:v>
                  </c:pt>
                  <c:pt idx="42">
                    <c:v>Laptop</c:v>
                  </c:pt>
                  <c:pt idx="43">
                    <c:v>Monitor</c:v>
                  </c:pt>
                  <c:pt idx="44">
                    <c:v>Notebook</c:v>
                  </c:pt>
                  <c:pt idx="45">
                    <c:v>Smartphone</c:v>
                  </c:pt>
                  <c:pt idx="46">
                    <c:v>Stapler</c:v>
                  </c:pt>
                </c:lvl>
                <c:lvl>
                  <c:pt idx="0">
                    <c:v>East</c:v>
                  </c:pt>
                  <c:pt idx="12">
                    <c:v>North</c:v>
                  </c:pt>
                  <c:pt idx="24">
                    <c:v>South</c:v>
                  </c:pt>
                  <c:pt idx="36">
                    <c:v>West</c:v>
                  </c:pt>
                </c:lvl>
              </c:multiLvlStrCache>
            </c:multiLvlStrRef>
          </c:cat>
          <c:val>
            <c:numRef>
              <c:f>dashbourd_calcu!$U$8:$U$59</c:f>
              <c:numCache>
                <c:formatCode>_-* #,##0_-;\-* #,##0_-;_-* "-"??_-;_-@_-</c:formatCode>
                <c:ptCount val="47"/>
                <c:pt idx="0">
                  <c:v>1049.6259</c:v>
                </c:pt>
                <c:pt idx="1">
                  <c:v>2052.4856</c:v>
                </c:pt>
                <c:pt idx="2">
                  <c:v>7528.9097999999994</c:v>
                </c:pt>
                <c:pt idx="3">
                  <c:v>4842.8369999999995</c:v>
                </c:pt>
                <c:pt idx="4">
                  <c:v>5860.7488000000003</c:v>
                </c:pt>
                <c:pt idx="5">
                  <c:v>6191.3032000000003</c:v>
                </c:pt>
                <c:pt idx="6">
                  <c:v>2442.5415000000003</c:v>
                </c:pt>
                <c:pt idx="7">
                  <c:v>5988.8918000000003</c:v>
                </c:pt>
                <c:pt idx="8">
                  <c:v>404.72399999999999</c:v>
                </c:pt>
                <c:pt idx="9">
                  <c:v>6231.5933999999997</c:v>
                </c:pt>
                <c:pt idx="10">
                  <c:v>5367.7314999999999</c:v>
                </c:pt>
                <c:pt idx="11">
                  <c:v>1630.2768000000001</c:v>
                </c:pt>
                <c:pt idx="12">
                  <c:v>5955.0960999999998</c:v>
                </c:pt>
                <c:pt idx="13">
                  <c:v>42.062399999999997</c:v>
                </c:pt>
                <c:pt idx="14">
                  <c:v>237.65</c:v>
                </c:pt>
                <c:pt idx="15">
                  <c:v>2464.0221000000001</c:v>
                </c:pt>
                <c:pt idx="16">
                  <c:v>8737.865600000001</c:v>
                </c:pt>
                <c:pt idx="17">
                  <c:v>1181.8992000000001</c:v>
                </c:pt>
                <c:pt idx="18">
                  <c:v>8170.6634000000004</c:v>
                </c:pt>
                <c:pt idx="19">
                  <c:v>9422.8973999999998</c:v>
                </c:pt>
                <c:pt idx="20">
                  <c:v>6523.134</c:v>
                </c:pt>
                <c:pt idx="21">
                  <c:v>3383.2718000000004</c:v>
                </c:pt>
                <c:pt idx="22">
                  <c:v>12452.810799999999</c:v>
                </c:pt>
                <c:pt idx="23">
                  <c:v>2724.9133999999999</c:v>
                </c:pt>
                <c:pt idx="24">
                  <c:v>4069.7370999999998</c:v>
                </c:pt>
                <c:pt idx="25">
                  <c:v>116.25960000000001</c:v>
                </c:pt>
                <c:pt idx="26">
                  <c:v>424.43540000000002</c:v>
                </c:pt>
                <c:pt idx="27">
                  <c:v>2375.6981000000001</c:v>
                </c:pt>
                <c:pt idx="28">
                  <c:v>1835.0061999999998</c:v>
                </c:pt>
                <c:pt idx="29">
                  <c:v>13136.946399999997</c:v>
                </c:pt>
                <c:pt idx="30">
                  <c:v>6702.5335999999998</c:v>
                </c:pt>
                <c:pt idx="31">
                  <c:v>11.2852</c:v>
                </c:pt>
                <c:pt idx="32">
                  <c:v>4017.3740000000003</c:v>
                </c:pt>
                <c:pt idx="33">
                  <c:v>2773.0060000000003</c:v>
                </c:pt>
                <c:pt idx="34">
                  <c:v>1861.5214000000001</c:v>
                </c:pt>
                <c:pt idx="35">
                  <c:v>6780.5496999999996</c:v>
                </c:pt>
                <c:pt idx="36">
                  <c:v>4317.5123000000003</c:v>
                </c:pt>
                <c:pt idx="37">
                  <c:v>12663.894999999999</c:v>
                </c:pt>
                <c:pt idx="38">
                  <c:v>6641.4304999999995</c:v>
                </c:pt>
                <c:pt idx="39">
                  <c:v>3666.7888999999996</c:v>
                </c:pt>
                <c:pt idx="40">
                  <c:v>6100.8195000000005</c:v>
                </c:pt>
                <c:pt idx="41">
                  <c:v>1443.5889999999999</c:v>
                </c:pt>
                <c:pt idx="42">
                  <c:v>6280.0472</c:v>
                </c:pt>
                <c:pt idx="43">
                  <c:v>2116.6333</c:v>
                </c:pt>
                <c:pt idx="44">
                  <c:v>5097.6660000000002</c:v>
                </c:pt>
                <c:pt idx="45">
                  <c:v>6789.1324999999997</c:v>
                </c:pt>
                <c:pt idx="46">
                  <c:v>3659.6747999999998</c:v>
                </c:pt>
              </c:numCache>
            </c:numRef>
          </c:val>
          <c:extLst>
            <c:ext xmlns:c16="http://schemas.microsoft.com/office/drawing/2014/chart" uri="{C3380CC4-5D6E-409C-BE32-E72D297353CC}">
              <c16:uniqueId val="{00000004-9BA6-4938-9696-6F86CDB757BD}"/>
            </c:ext>
          </c:extLst>
        </c:ser>
        <c:dLbls>
          <c:showLegendKey val="0"/>
          <c:showVal val="0"/>
          <c:showCatName val="0"/>
          <c:showSerName val="0"/>
          <c:showPercent val="0"/>
          <c:showBubbleSize val="0"/>
        </c:dLbls>
        <c:gapWidth val="150"/>
        <c:axId val="428724760"/>
        <c:axId val="512864344"/>
      </c:barChart>
      <c:catAx>
        <c:axId val="428724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64344"/>
        <c:crosses val="autoZero"/>
        <c:auto val="1"/>
        <c:lblAlgn val="ctr"/>
        <c:lblOffset val="100"/>
        <c:noMultiLvlLbl val="0"/>
      </c:catAx>
      <c:valAx>
        <c:axId val="5128643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247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51</xdr:col>
      <xdr:colOff>136661</xdr:colOff>
      <xdr:row>18</xdr:row>
      <xdr:rowOff>144118</xdr:rowOff>
    </xdr:from>
    <xdr:to>
      <xdr:col>53</xdr:col>
      <xdr:colOff>969064</xdr:colOff>
      <xdr:row>30</xdr:row>
      <xdr:rowOff>24847</xdr:rowOff>
    </xdr:to>
    <xdr:graphicFrame macro="">
      <xdr:nvGraphicFramePr>
        <xdr:cNvPr id="4" name="Chart 3">
          <a:extLst>
            <a:ext uri="{FF2B5EF4-FFF2-40B4-BE49-F238E27FC236}">
              <a16:creationId xmlns:a16="http://schemas.microsoft.com/office/drawing/2014/main" id="{319DFD3B-A244-233C-6D5E-083641E05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397565</xdr:colOff>
      <xdr:row>7</xdr:row>
      <xdr:rowOff>53009</xdr:rowOff>
    </xdr:from>
    <xdr:to>
      <xdr:col>45</xdr:col>
      <xdr:colOff>695739</xdr:colOff>
      <xdr:row>16</xdr:row>
      <xdr:rowOff>82826</xdr:rowOff>
    </xdr:to>
    <xdr:graphicFrame macro="">
      <xdr:nvGraphicFramePr>
        <xdr:cNvPr id="5" name="Chart 4">
          <a:extLst>
            <a:ext uri="{FF2B5EF4-FFF2-40B4-BE49-F238E27FC236}">
              <a16:creationId xmlns:a16="http://schemas.microsoft.com/office/drawing/2014/main" id="{17A1E623-16B2-8B0E-BA99-6A7A2A198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182216</xdr:colOff>
      <xdr:row>4</xdr:row>
      <xdr:rowOff>66260</xdr:rowOff>
    </xdr:from>
    <xdr:to>
      <xdr:col>35</xdr:col>
      <xdr:colOff>182219</xdr:colOff>
      <xdr:row>19</xdr:row>
      <xdr:rowOff>149088</xdr:rowOff>
    </xdr:to>
    <xdr:graphicFrame macro="">
      <xdr:nvGraphicFramePr>
        <xdr:cNvPr id="2" name="Chart 1">
          <a:extLst>
            <a:ext uri="{FF2B5EF4-FFF2-40B4-BE49-F238E27FC236}">
              <a16:creationId xmlns:a16="http://schemas.microsoft.com/office/drawing/2014/main" id="{263485A7-EE64-2566-EB9C-8AECF5941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376858</xdr:colOff>
      <xdr:row>6</xdr:row>
      <xdr:rowOff>77855</xdr:rowOff>
    </xdr:from>
    <xdr:to>
      <xdr:col>27</xdr:col>
      <xdr:colOff>107674</xdr:colOff>
      <xdr:row>23</xdr:row>
      <xdr:rowOff>8282</xdr:rowOff>
    </xdr:to>
    <xdr:graphicFrame macro="">
      <xdr:nvGraphicFramePr>
        <xdr:cNvPr id="3" name="Chart 2">
          <a:extLst>
            <a:ext uri="{FF2B5EF4-FFF2-40B4-BE49-F238E27FC236}">
              <a16:creationId xmlns:a16="http://schemas.microsoft.com/office/drawing/2014/main" id="{DFB172AF-5363-097A-CE82-C64234940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521803</xdr:colOff>
      <xdr:row>15</xdr:row>
      <xdr:rowOff>61291</xdr:rowOff>
    </xdr:from>
    <xdr:to>
      <xdr:col>14</xdr:col>
      <xdr:colOff>256761</xdr:colOff>
      <xdr:row>26</xdr:row>
      <xdr:rowOff>124239</xdr:rowOff>
    </xdr:to>
    <xdr:graphicFrame macro="">
      <xdr:nvGraphicFramePr>
        <xdr:cNvPr id="7" name="Chart 6">
          <a:extLst>
            <a:ext uri="{FF2B5EF4-FFF2-40B4-BE49-F238E27FC236}">
              <a16:creationId xmlns:a16="http://schemas.microsoft.com/office/drawing/2014/main" id="{04F7FA2D-361F-1293-9A3B-989F5C4C7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534228</xdr:colOff>
      <xdr:row>15</xdr:row>
      <xdr:rowOff>102704</xdr:rowOff>
    </xdr:from>
    <xdr:to>
      <xdr:col>5</xdr:col>
      <xdr:colOff>207065</xdr:colOff>
      <xdr:row>26</xdr:row>
      <xdr:rowOff>16565</xdr:rowOff>
    </xdr:to>
    <xdr:graphicFrame macro="">
      <xdr:nvGraphicFramePr>
        <xdr:cNvPr id="8" name="Chart 7">
          <a:extLst>
            <a:ext uri="{FF2B5EF4-FFF2-40B4-BE49-F238E27FC236}">
              <a16:creationId xmlns:a16="http://schemas.microsoft.com/office/drawing/2014/main" id="{FFB2F1F4-E0E1-7D20-88EB-B0CFE6C18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198783</xdr:colOff>
      <xdr:row>4</xdr:row>
      <xdr:rowOff>177249</xdr:rowOff>
    </xdr:from>
    <xdr:to>
      <xdr:col>7</xdr:col>
      <xdr:colOff>337931</xdr:colOff>
      <xdr:row>11</xdr:row>
      <xdr:rowOff>101049</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3C68FF61-EE7A-936B-CF67-D14E90D6714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329609" y="939249"/>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132107</xdr:colOff>
      <xdr:row>0</xdr:row>
      <xdr:rowOff>0</xdr:rowOff>
    </xdr:from>
    <xdr:to>
      <xdr:col>17</xdr:col>
      <xdr:colOff>455543</xdr:colOff>
      <xdr:row>7</xdr:row>
      <xdr:rowOff>114300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EB94FBF-F718-2784-3FFB-11C02A8D69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39694" y="0"/>
              <a:ext cx="1549262"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597174</xdr:colOff>
      <xdr:row>1</xdr:row>
      <xdr:rowOff>1657</xdr:rowOff>
    </xdr:from>
    <xdr:to>
      <xdr:col>26</xdr:col>
      <xdr:colOff>587235</xdr:colOff>
      <xdr:row>4</xdr:row>
      <xdr:rowOff>115957</xdr:rowOff>
    </xdr:to>
    <mc:AlternateContent xmlns:mc="http://schemas.openxmlformats.org/markup-compatibility/2006" xmlns:a14="http://schemas.microsoft.com/office/drawing/2010/main">
      <mc:Choice Requires="a14">
        <xdr:graphicFrame macro="">
          <xdr:nvGraphicFramePr>
            <xdr:cNvPr id="11" name="Product Name">
              <a:extLst>
                <a:ext uri="{FF2B5EF4-FFF2-40B4-BE49-F238E27FC236}">
                  <a16:creationId xmlns:a16="http://schemas.microsoft.com/office/drawing/2014/main" id="{599DB11D-EEC3-34AF-E0A2-B054D54ADAC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8048631" y="192157"/>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57150</xdr:rowOff>
    </xdr:from>
    <xdr:to>
      <xdr:col>20</xdr:col>
      <xdr:colOff>257175</xdr:colOff>
      <xdr:row>32</xdr:row>
      <xdr:rowOff>19050</xdr:rowOff>
    </xdr:to>
    <xdr:grpSp>
      <xdr:nvGrpSpPr>
        <xdr:cNvPr id="33" name="Group 32">
          <a:extLst>
            <a:ext uri="{FF2B5EF4-FFF2-40B4-BE49-F238E27FC236}">
              <a16:creationId xmlns:a16="http://schemas.microsoft.com/office/drawing/2014/main" id="{1E38404E-C7C2-4D64-61EB-3C25B8E32C6D}"/>
            </a:ext>
          </a:extLst>
        </xdr:cNvPr>
        <xdr:cNvGrpSpPr/>
      </xdr:nvGrpSpPr>
      <xdr:grpSpPr>
        <a:xfrm>
          <a:off x="38100" y="57150"/>
          <a:ext cx="12411075" cy="6057900"/>
          <a:chOff x="171449" y="28575"/>
          <a:chExt cx="12277726" cy="6057900"/>
        </a:xfrm>
      </xdr:grpSpPr>
      <xdr:sp macro="" textlink="">
        <xdr:nvSpPr>
          <xdr:cNvPr id="3" name="Rectangle 2">
            <a:extLst>
              <a:ext uri="{FF2B5EF4-FFF2-40B4-BE49-F238E27FC236}">
                <a16:creationId xmlns:a16="http://schemas.microsoft.com/office/drawing/2014/main" id="{D57A07AA-7CA5-D9B7-62A0-F9798A1164B2}"/>
              </a:ext>
            </a:extLst>
          </xdr:cNvPr>
          <xdr:cNvSpPr/>
        </xdr:nvSpPr>
        <xdr:spPr>
          <a:xfrm>
            <a:off x="171449" y="28575"/>
            <a:ext cx="12277726" cy="619125"/>
          </a:xfrm>
          <a:prstGeom prst="rect">
            <a:avLst/>
          </a:prstGeom>
          <a:ln>
            <a:solidFill>
              <a:schemeClr val="tx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2400" b="0" i="1" cap="none" spc="0">
                <a:ln w="0"/>
                <a:solidFill>
                  <a:schemeClr val="accent1">
                    <a:lumMod val="75000"/>
                  </a:schemeClr>
                </a:solidFill>
                <a:effectLst>
                  <a:outerShdw blurRad="38100" dist="25400" dir="5400000" algn="ctr" rotWithShape="0">
                    <a:srgbClr val="6E747A">
                      <a:alpha val="43000"/>
                    </a:srgbClr>
                  </a:outerShdw>
                </a:effectLst>
                <a:latin typeface="Arial Rounded MT Bold" panose="020F0704030504030204" pitchFamily="34" charset="0"/>
              </a:rPr>
              <a:t>Sales</a:t>
            </a:r>
            <a:r>
              <a:rPr lang="en-US" sz="2400" b="0" i="1" cap="none" spc="0" baseline="0">
                <a:ln w="0"/>
                <a:solidFill>
                  <a:schemeClr val="accent1">
                    <a:lumMod val="75000"/>
                  </a:schemeClr>
                </a:solidFill>
                <a:effectLst>
                  <a:outerShdw blurRad="38100" dist="25400" dir="5400000" algn="ctr" rotWithShape="0">
                    <a:srgbClr val="6E747A">
                      <a:alpha val="43000"/>
                    </a:srgbClr>
                  </a:outerShdw>
                </a:effectLst>
                <a:latin typeface="Arial Rounded MT Bold" panose="020F0704030504030204" pitchFamily="34" charset="0"/>
              </a:rPr>
              <a:t> Dashbourd</a:t>
            </a:r>
            <a:endParaRPr lang="en-US" sz="2400" b="0" i="1" cap="none" spc="0">
              <a:ln w="0"/>
              <a:solidFill>
                <a:schemeClr val="accent1">
                  <a:lumMod val="75000"/>
                </a:schemeClr>
              </a:solidFill>
              <a:effectLst>
                <a:outerShdw blurRad="38100" dist="25400" dir="5400000" algn="ctr" rotWithShape="0">
                  <a:srgbClr val="6E747A">
                    <a:alpha val="43000"/>
                  </a:srgbClr>
                </a:outerShdw>
              </a:effectLst>
              <a:latin typeface="Arial Rounded MT Bold" panose="020F0704030504030204" pitchFamily="34" charset="0"/>
            </a:endParaRPr>
          </a:p>
        </xdr:txBody>
      </xdr:sp>
      <xdr:grpSp>
        <xdr:nvGrpSpPr>
          <xdr:cNvPr id="20" name="Group 19">
            <a:extLst>
              <a:ext uri="{FF2B5EF4-FFF2-40B4-BE49-F238E27FC236}">
                <a16:creationId xmlns:a16="http://schemas.microsoft.com/office/drawing/2014/main" id="{BA4B1EDD-2B92-E09B-AEB7-6C49FADD76FA}"/>
              </a:ext>
            </a:extLst>
          </xdr:cNvPr>
          <xdr:cNvGrpSpPr/>
        </xdr:nvGrpSpPr>
        <xdr:grpSpPr>
          <a:xfrm>
            <a:off x="180974" y="704850"/>
            <a:ext cx="7143750" cy="676275"/>
            <a:chOff x="161925" y="809625"/>
            <a:chExt cx="6219825" cy="695325"/>
          </a:xfrm>
        </xdr:grpSpPr>
        <xdr:grpSp>
          <xdr:nvGrpSpPr>
            <xdr:cNvPr id="10" name="Group 9">
              <a:extLst>
                <a:ext uri="{FF2B5EF4-FFF2-40B4-BE49-F238E27FC236}">
                  <a16:creationId xmlns:a16="http://schemas.microsoft.com/office/drawing/2014/main" id="{F6DEDBC6-AC83-E44C-478C-744932FDFCF6}"/>
                </a:ext>
              </a:extLst>
            </xdr:cNvPr>
            <xdr:cNvGrpSpPr/>
          </xdr:nvGrpSpPr>
          <xdr:grpSpPr>
            <a:xfrm>
              <a:off x="161925" y="809625"/>
              <a:ext cx="1447800" cy="695325"/>
              <a:chOff x="152400" y="790575"/>
              <a:chExt cx="1447800" cy="695325"/>
            </a:xfrm>
          </xdr:grpSpPr>
          <xdr:sp macro="" textlink="">
            <xdr:nvSpPr>
              <xdr:cNvPr id="4" name="Rectangle 3">
                <a:extLst>
                  <a:ext uri="{FF2B5EF4-FFF2-40B4-BE49-F238E27FC236}">
                    <a16:creationId xmlns:a16="http://schemas.microsoft.com/office/drawing/2014/main" id="{2EC14837-2D7D-6292-D311-6CFFA40809CF}"/>
                  </a:ext>
                </a:extLst>
              </xdr:cNvPr>
              <xdr:cNvSpPr/>
            </xdr:nvSpPr>
            <xdr:spPr>
              <a:xfrm>
                <a:off x="152400" y="790575"/>
                <a:ext cx="1447800" cy="69532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Total Sales</a:t>
                </a:r>
              </a:p>
              <a:p>
                <a:pPr algn="ctr"/>
                <a:endParaRPr lang="en-US" sz="1400"/>
              </a:p>
            </xdr:txBody>
          </xdr:sp>
          <xdr:sp macro="" textlink="dashbourd_calcu!BF11">
            <xdr:nvSpPr>
              <xdr:cNvPr id="9" name="TextBox 8">
                <a:extLst>
                  <a:ext uri="{FF2B5EF4-FFF2-40B4-BE49-F238E27FC236}">
                    <a16:creationId xmlns:a16="http://schemas.microsoft.com/office/drawing/2014/main" id="{44834676-0C33-A3CE-999A-A20D8B47C3B7}"/>
                  </a:ext>
                </a:extLst>
              </xdr:cNvPr>
              <xdr:cNvSpPr txBox="1"/>
            </xdr:nvSpPr>
            <xdr:spPr>
              <a:xfrm>
                <a:off x="560413" y="1066531"/>
                <a:ext cx="620408" cy="272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CFC103F-3FBF-4A6C-8E10-BA9B0A017E8B}" type="TxLink">
                  <a:rPr lang="en-US" sz="1100" b="1" i="0" u="none" strike="noStrike">
                    <a:ln>
                      <a:noFill/>
                    </a:ln>
                    <a:solidFill>
                      <a:schemeClr val="bg1"/>
                    </a:solidFill>
                    <a:latin typeface="Calibri"/>
                    <a:cs typeface="Calibri"/>
                  </a:rPr>
                  <a:pPr/>
                  <a:t> 213,769 </a:t>
                </a:fld>
                <a:endParaRPr lang="en-US" sz="1200" b="1">
                  <a:ln>
                    <a:noFill/>
                  </a:ln>
                  <a:solidFill>
                    <a:schemeClr val="bg1"/>
                  </a:solidFill>
                </a:endParaRPr>
              </a:p>
            </xdr:txBody>
          </xdr:sp>
        </xdr:grpSp>
        <xdr:grpSp>
          <xdr:nvGrpSpPr>
            <xdr:cNvPr id="11" name="Group 10">
              <a:extLst>
                <a:ext uri="{FF2B5EF4-FFF2-40B4-BE49-F238E27FC236}">
                  <a16:creationId xmlns:a16="http://schemas.microsoft.com/office/drawing/2014/main" id="{435067FA-C1DD-4AA7-B05D-A6B34F29468C}"/>
                </a:ext>
              </a:extLst>
            </xdr:cNvPr>
            <xdr:cNvGrpSpPr/>
          </xdr:nvGrpSpPr>
          <xdr:grpSpPr>
            <a:xfrm>
              <a:off x="1752600" y="809625"/>
              <a:ext cx="1447800" cy="695325"/>
              <a:chOff x="152400" y="790575"/>
              <a:chExt cx="1447800" cy="695325"/>
            </a:xfrm>
          </xdr:grpSpPr>
          <xdr:sp macro="" textlink="">
            <xdr:nvSpPr>
              <xdr:cNvPr id="12" name="Rectangle 11">
                <a:extLst>
                  <a:ext uri="{FF2B5EF4-FFF2-40B4-BE49-F238E27FC236}">
                    <a16:creationId xmlns:a16="http://schemas.microsoft.com/office/drawing/2014/main" id="{C1728500-7785-5458-AC15-0EBEF3049771}"/>
                  </a:ext>
                </a:extLst>
              </xdr:cNvPr>
              <xdr:cNvSpPr/>
            </xdr:nvSpPr>
            <xdr:spPr>
              <a:xfrm>
                <a:off x="152400" y="790575"/>
                <a:ext cx="1447800" cy="69532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Total Profit</a:t>
                </a:r>
              </a:p>
              <a:p>
                <a:pPr algn="ctr"/>
                <a:endParaRPr lang="en-US" sz="1400"/>
              </a:p>
            </xdr:txBody>
          </xdr:sp>
          <xdr:sp macro="" textlink="dashbourd_calcu!BG11">
            <xdr:nvSpPr>
              <xdr:cNvPr id="13" name="TextBox 12">
                <a:extLst>
                  <a:ext uri="{FF2B5EF4-FFF2-40B4-BE49-F238E27FC236}">
                    <a16:creationId xmlns:a16="http://schemas.microsoft.com/office/drawing/2014/main" id="{8560D9D6-D662-3EF8-8B29-25F77A5B906F}"/>
                  </a:ext>
                </a:extLst>
              </xdr:cNvPr>
              <xdr:cNvSpPr txBox="1"/>
            </xdr:nvSpPr>
            <xdr:spPr>
              <a:xfrm>
                <a:off x="485774" y="1076325"/>
                <a:ext cx="809625" cy="2762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none" strike="noStrike">
                    <a:ln>
                      <a:noFill/>
                    </a:ln>
                    <a:solidFill>
                      <a:schemeClr val="bg1"/>
                    </a:solidFill>
                    <a:latin typeface="Calibri"/>
                    <a:cs typeface="Calibri"/>
                  </a:rPr>
                  <a:t>    </a:t>
                </a:r>
                <a:fld id="{EB82A412-3FF7-4C70-B21C-B7120030FB7D}" type="TxLink">
                  <a:rPr lang="en-US" sz="1200" b="1" i="0" u="none" strike="noStrike">
                    <a:ln>
                      <a:noFill/>
                    </a:ln>
                    <a:solidFill>
                      <a:schemeClr val="bg1"/>
                    </a:solidFill>
                    <a:latin typeface="Calibri"/>
                    <a:cs typeface="Calibri"/>
                  </a:rPr>
                  <a:pPr/>
                  <a:t>38,612</a:t>
                </a:fld>
                <a:endParaRPr lang="en-US" sz="1200" b="1">
                  <a:ln>
                    <a:noFill/>
                  </a:ln>
                  <a:solidFill>
                    <a:schemeClr val="bg1"/>
                  </a:solidFill>
                </a:endParaRPr>
              </a:p>
            </xdr:txBody>
          </xdr:sp>
        </xdr:grpSp>
        <xdr:grpSp>
          <xdr:nvGrpSpPr>
            <xdr:cNvPr id="14" name="Group 13">
              <a:extLst>
                <a:ext uri="{FF2B5EF4-FFF2-40B4-BE49-F238E27FC236}">
                  <a16:creationId xmlns:a16="http://schemas.microsoft.com/office/drawing/2014/main" id="{FFA700E6-C537-4624-964F-00E258270401}"/>
                </a:ext>
              </a:extLst>
            </xdr:cNvPr>
            <xdr:cNvGrpSpPr/>
          </xdr:nvGrpSpPr>
          <xdr:grpSpPr>
            <a:xfrm>
              <a:off x="3343275" y="809625"/>
              <a:ext cx="1447800" cy="695325"/>
              <a:chOff x="152400" y="790575"/>
              <a:chExt cx="1447800" cy="695325"/>
            </a:xfrm>
          </xdr:grpSpPr>
          <xdr:sp macro="" textlink="">
            <xdr:nvSpPr>
              <xdr:cNvPr id="15" name="Rectangle 14">
                <a:extLst>
                  <a:ext uri="{FF2B5EF4-FFF2-40B4-BE49-F238E27FC236}">
                    <a16:creationId xmlns:a16="http://schemas.microsoft.com/office/drawing/2014/main" id="{BE76C2F1-B1C5-01F6-EB14-C4465E911A24}"/>
                  </a:ext>
                </a:extLst>
              </xdr:cNvPr>
              <xdr:cNvSpPr/>
            </xdr:nvSpPr>
            <xdr:spPr>
              <a:xfrm>
                <a:off x="152400" y="790575"/>
                <a:ext cx="1447800" cy="69532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COGS</a:t>
                </a:r>
              </a:p>
              <a:p>
                <a:pPr algn="ctr"/>
                <a:endParaRPr lang="en-US" sz="1400"/>
              </a:p>
            </xdr:txBody>
          </xdr:sp>
          <xdr:sp macro="" textlink="dashbourd_calcu!BH11">
            <xdr:nvSpPr>
              <xdr:cNvPr id="16" name="TextBox 15">
                <a:extLst>
                  <a:ext uri="{FF2B5EF4-FFF2-40B4-BE49-F238E27FC236}">
                    <a16:creationId xmlns:a16="http://schemas.microsoft.com/office/drawing/2014/main" id="{0E06A3FA-E999-D129-2483-0BAAC9EED9F8}"/>
                  </a:ext>
                </a:extLst>
              </xdr:cNvPr>
              <xdr:cNvSpPr txBox="1"/>
            </xdr:nvSpPr>
            <xdr:spPr>
              <a:xfrm>
                <a:off x="485775" y="1076325"/>
                <a:ext cx="852427" cy="288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746B27A-22B0-4791-AC0F-68262FDE31CF}" type="TxLink">
                  <a:rPr lang="en-US" sz="1200" b="1" i="0" u="none" strike="noStrike">
                    <a:ln>
                      <a:noFill/>
                    </a:ln>
                    <a:solidFill>
                      <a:schemeClr val="bg1"/>
                    </a:solidFill>
                    <a:latin typeface="Calibri"/>
                    <a:cs typeface="Calibri"/>
                  </a:rPr>
                  <a:pPr/>
                  <a:t>(175,157.92)</a:t>
                </a:fld>
                <a:endParaRPr lang="en-US" sz="1200" b="1">
                  <a:ln>
                    <a:noFill/>
                  </a:ln>
                  <a:solidFill>
                    <a:schemeClr val="bg1"/>
                  </a:solidFill>
                </a:endParaRPr>
              </a:p>
            </xdr:txBody>
          </xdr:sp>
        </xdr:grpSp>
        <xdr:grpSp>
          <xdr:nvGrpSpPr>
            <xdr:cNvPr id="17" name="Group 16">
              <a:extLst>
                <a:ext uri="{FF2B5EF4-FFF2-40B4-BE49-F238E27FC236}">
                  <a16:creationId xmlns:a16="http://schemas.microsoft.com/office/drawing/2014/main" id="{B01FC850-FCB0-4BA9-AAF1-1A4A9BADA304}"/>
                </a:ext>
              </a:extLst>
            </xdr:cNvPr>
            <xdr:cNvGrpSpPr/>
          </xdr:nvGrpSpPr>
          <xdr:grpSpPr>
            <a:xfrm>
              <a:off x="4933950" y="809625"/>
              <a:ext cx="1447800" cy="695325"/>
              <a:chOff x="152400" y="790575"/>
              <a:chExt cx="1447800" cy="695325"/>
            </a:xfrm>
          </xdr:grpSpPr>
          <xdr:sp macro="" textlink="">
            <xdr:nvSpPr>
              <xdr:cNvPr id="18" name="Rectangle 17">
                <a:extLst>
                  <a:ext uri="{FF2B5EF4-FFF2-40B4-BE49-F238E27FC236}">
                    <a16:creationId xmlns:a16="http://schemas.microsoft.com/office/drawing/2014/main" id="{7675060E-8A27-B4B2-9E19-6AF3E0C55604}"/>
                  </a:ext>
                </a:extLst>
              </xdr:cNvPr>
              <xdr:cNvSpPr/>
            </xdr:nvSpPr>
            <xdr:spPr>
              <a:xfrm>
                <a:off x="152400" y="790575"/>
                <a:ext cx="1447800" cy="69532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cap="none" spc="0">
                    <a:ln w="0"/>
                    <a:solidFill>
                      <a:schemeClr val="bg1"/>
                    </a:solidFill>
                    <a:effectLst>
                      <a:outerShdw blurRad="38100" dist="25400" dir="5400000" algn="ctr" rotWithShape="0">
                        <a:srgbClr val="6E747A">
                          <a:alpha val="43000"/>
                        </a:srgbClr>
                      </a:outerShdw>
                    </a:effectLst>
                  </a:rPr>
                  <a:t>Quantity Sold</a:t>
                </a:r>
              </a:p>
            </xdr:txBody>
          </xdr:sp>
          <xdr:sp macro="" textlink="dashbourd_calcu!BI11">
            <xdr:nvSpPr>
              <xdr:cNvPr id="19" name="TextBox 18">
                <a:extLst>
                  <a:ext uri="{FF2B5EF4-FFF2-40B4-BE49-F238E27FC236}">
                    <a16:creationId xmlns:a16="http://schemas.microsoft.com/office/drawing/2014/main" id="{E7C21DAA-E3D9-5F95-94A7-0F31673A736A}"/>
                  </a:ext>
                </a:extLst>
              </xdr:cNvPr>
              <xdr:cNvSpPr txBox="1"/>
            </xdr:nvSpPr>
            <xdr:spPr>
              <a:xfrm>
                <a:off x="695325" y="1057275"/>
                <a:ext cx="364440" cy="288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A23D515-F7D5-4E97-A26F-68542340FC92}" type="TxLink">
                  <a:rPr lang="en-US" sz="1200" b="1" i="0" u="none" strike="noStrike">
                    <a:ln>
                      <a:noFill/>
                    </a:ln>
                    <a:solidFill>
                      <a:schemeClr val="bg1"/>
                    </a:solidFill>
                    <a:latin typeface="Calibri"/>
                    <a:cs typeface="Calibri"/>
                  </a:rPr>
                  <a:pPr/>
                  <a:t>961</a:t>
                </a:fld>
                <a:endParaRPr lang="en-US" sz="1200" b="1">
                  <a:ln>
                    <a:noFill/>
                  </a:ln>
                  <a:solidFill>
                    <a:schemeClr val="bg1"/>
                  </a:solidFill>
                </a:endParaRPr>
              </a:p>
            </xdr:txBody>
          </xdr:sp>
        </xdr:grpSp>
      </xdr:grpSp>
      <xdr:graphicFrame macro="">
        <xdr:nvGraphicFramePr>
          <xdr:cNvPr id="22" name="Chart 21">
            <a:extLst>
              <a:ext uri="{FF2B5EF4-FFF2-40B4-BE49-F238E27FC236}">
                <a16:creationId xmlns:a16="http://schemas.microsoft.com/office/drawing/2014/main" id="{1C87A737-A554-46DB-A695-09712CE12EA8}"/>
              </a:ext>
            </a:extLst>
          </xdr:cNvPr>
          <xdr:cNvGraphicFramePr>
            <a:graphicFrameLocks/>
          </xdr:cNvGraphicFramePr>
        </xdr:nvGraphicFramePr>
        <xdr:xfrm>
          <a:off x="3962400" y="1428751"/>
          <a:ext cx="2407140" cy="1905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4" name="Chart 23">
            <a:extLst>
              <a:ext uri="{FF2B5EF4-FFF2-40B4-BE49-F238E27FC236}">
                <a16:creationId xmlns:a16="http://schemas.microsoft.com/office/drawing/2014/main" id="{79E144DD-6CE6-4950-A4C8-44217958F336}"/>
              </a:ext>
            </a:extLst>
          </xdr:cNvPr>
          <xdr:cNvGraphicFramePr>
            <a:graphicFrameLocks/>
          </xdr:cNvGraphicFramePr>
        </xdr:nvGraphicFramePr>
        <xdr:xfrm>
          <a:off x="171449" y="1428751"/>
          <a:ext cx="3703039" cy="1905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a:extLst>
              <a:ext uri="{FF2B5EF4-FFF2-40B4-BE49-F238E27FC236}">
                <a16:creationId xmlns:a16="http://schemas.microsoft.com/office/drawing/2014/main" id="{9224E0D7-18AC-4BFE-AD57-A4B83AC027D9}"/>
              </a:ext>
            </a:extLst>
          </xdr:cNvPr>
          <xdr:cNvGraphicFramePr>
            <a:graphicFrameLocks/>
          </xdr:cNvGraphicFramePr>
        </xdr:nvGraphicFramePr>
        <xdr:xfrm>
          <a:off x="171449" y="3419476"/>
          <a:ext cx="6210302" cy="26669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a:extLst>
              <a:ext uri="{FF2B5EF4-FFF2-40B4-BE49-F238E27FC236}">
                <a16:creationId xmlns:a16="http://schemas.microsoft.com/office/drawing/2014/main" id="{39398E43-507F-451A-9F4C-04BD6B3281EB}"/>
              </a:ext>
            </a:extLst>
          </xdr:cNvPr>
          <xdr:cNvGraphicFramePr>
            <a:graphicFrameLocks/>
          </xdr:cNvGraphicFramePr>
        </xdr:nvGraphicFramePr>
        <xdr:xfrm>
          <a:off x="8924925" y="3409950"/>
          <a:ext cx="3524250" cy="2667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7" name="Chart 26">
            <a:extLst>
              <a:ext uri="{FF2B5EF4-FFF2-40B4-BE49-F238E27FC236}">
                <a16:creationId xmlns:a16="http://schemas.microsoft.com/office/drawing/2014/main" id="{31E70E68-E6F8-4F7F-A6DF-CB65B549BCC5}"/>
              </a:ext>
            </a:extLst>
          </xdr:cNvPr>
          <xdr:cNvGraphicFramePr>
            <a:graphicFrameLocks/>
          </xdr:cNvGraphicFramePr>
        </xdr:nvGraphicFramePr>
        <xdr:xfrm>
          <a:off x="6438901" y="1428751"/>
          <a:ext cx="2447924" cy="1905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8" name="Chart 27">
            <a:extLst>
              <a:ext uri="{FF2B5EF4-FFF2-40B4-BE49-F238E27FC236}">
                <a16:creationId xmlns:a16="http://schemas.microsoft.com/office/drawing/2014/main" id="{CC9FEFF3-8891-488A-A382-5E4D7405DCAB}"/>
              </a:ext>
            </a:extLst>
          </xdr:cNvPr>
          <xdr:cNvGraphicFramePr>
            <a:graphicFrameLocks/>
          </xdr:cNvGraphicFramePr>
        </xdr:nvGraphicFramePr>
        <xdr:xfrm>
          <a:off x="6442507" y="3409951"/>
          <a:ext cx="2444318" cy="26670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29" name="Product Category 1">
                <a:extLst>
                  <a:ext uri="{FF2B5EF4-FFF2-40B4-BE49-F238E27FC236}">
                    <a16:creationId xmlns:a16="http://schemas.microsoft.com/office/drawing/2014/main" id="{EEC52184-6B03-492B-BB0D-266B29179AA4}"/>
                  </a:ext>
                </a:extLst>
              </xdr:cNvPr>
              <xdr:cNvGraphicFramePr/>
            </xdr:nvGraphicFramePr>
            <xdr:xfrm>
              <a:off x="7476205" y="695325"/>
              <a:ext cx="3486150" cy="695325"/>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422193" y="723900"/>
                <a:ext cx="3524013"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Region 1">
                <a:extLst>
                  <a:ext uri="{FF2B5EF4-FFF2-40B4-BE49-F238E27FC236}">
                    <a16:creationId xmlns:a16="http://schemas.microsoft.com/office/drawing/2014/main" id="{77256953-2526-4785-92D1-79477AD04DD9}"/>
                  </a:ext>
                </a:extLst>
              </xdr:cNvPr>
              <xdr:cNvGraphicFramePr/>
            </xdr:nvGraphicFramePr>
            <xdr:xfrm>
              <a:off x="8981358" y="1419225"/>
              <a:ext cx="1981200" cy="1924049"/>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43694" y="1447800"/>
                <a:ext cx="2002718"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Product Name 1">
                <a:extLst>
                  <a:ext uri="{FF2B5EF4-FFF2-40B4-BE49-F238E27FC236}">
                    <a16:creationId xmlns:a16="http://schemas.microsoft.com/office/drawing/2014/main" id="{25C12CFE-CB49-44EA-AF4C-12BFBD043E8B}"/>
                  </a:ext>
                </a:extLst>
              </xdr:cNvPr>
              <xdr:cNvGraphicFramePr/>
            </xdr:nvGraphicFramePr>
            <xdr:xfrm>
              <a:off x="11010901" y="695325"/>
              <a:ext cx="1438274" cy="2638425"/>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0995280" y="723900"/>
                <a:ext cx="1453895" cy="2638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39920254626" backgroundQuery="1" createdVersion="8" refreshedVersion="8" minRefreshableVersion="3" recordCount="0" supportSubquery="1" supportAdvancedDrill="1" xr:uid="{4E11FA27-09D6-4F76-B1AB-5DC345A1F7FD}">
  <cacheSource type="external" connectionId="2"/>
  <cacheFields count="4">
    <cacheField name="[Sheet1].[Product Category].[Product Category]" caption="Product Category" numFmtId="0" hierarchy="3" level="1">
      <sharedItems count="3">
        <s v="Electronics"/>
        <s v="Furniture"/>
        <s v="Office Supplies"/>
      </sharedItems>
    </cacheField>
    <cacheField name="[Sheet1].[Region].[Region]" caption="Region" numFmtId="0" hierarchy="2" level="1">
      <sharedItems count="4">
        <s v="East"/>
        <s v="North"/>
        <s v="South"/>
        <s v="West"/>
      </sharedItems>
    </cacheField>
    <cacheField name="[Measures].[Sum of Total Sales]" caption="Sum of Total Sales" numFmtId="0" hierarchy="23"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fieldsUsage count="2">
        <fieldUsage x="-1"/>
        <fieldUsage x="1"/>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fieldsUsage count="2">
        <fieldUsage x="-1"/>
        <fieldUsage x="0"/>
      </fieldsUsage>
    </cacheHierarchy>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3"/>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9513887" backgroundQuery="1" createdVersion="8" refreshedVersion="8" minRefreshableVersion="3" recordCount="0" supportSubquery="1" supportAdvancedDrill="1" xr:uid="{10C0222A-B2FA-431A-816F-D35A817A2FEB}">
  <cacheSource type="external" connectionId="2"/>
  <cacheFields count="2">
    <cacheField name="[Measures].[Total Sales 2]" caption="Total Sales 2" numFmtId="0" hierarchy="18"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oneField="1">
      <fieldsUsage count="1">
        <fieldUsage x="0"/>
      </fieldsUsage>
    </cacheHierarchy>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87128796296" backgroundQuery="1" createdVersion="3" refreshedVersion="8" minRefreshableVersion="3" recordCount="0" supportSubquery="1" supportAdvancedDrill="1" xr:uid="{F29A02FB-3F85-47C7-9D83-0BD5CEE2F2DC}">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470265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39921064812" backgroundQuery="1" createdVersion="8" refreshedVersion="8" minRefreshableVersion="3" recordCount="0" supportSubquery="1" supportAdvancedDrill="1" xr:uid="{5E2FA0D2-F6FF-454B-BCB7-99BAFA22E2F3}">
  <cacheSource type="external" connectionId="2"/>
  <cacheFields count="3">
    <cacheField name="[Sheet1].[Product Name].[Product Name]" caption="Product Name" numFmtId="0" hierarchy="4" level="1">
      <sharedItems count="12">
        <s v="Bookshelf"/>
        <s v="Cabinet"/>
        <s v="Chair"/>
        <s v="Desk"/>
        <s v="Envelope"/>
        <s v="Headphones"/>
        <s v="Laptop"/>
        <s v="Monitor"/>
        <s v="Notebook"/>
        <s v="Pen"/>
        <s v="Smartphone"/>
        <s v="Stapler"/>
      </sharedItems>
    </cacheField>
    <cacheField name="[Measures].[Sum of Total Sales]" caption="Sum of Total Sales" numFmtId="0" hierarchy="23" level="32767"/>
    <cacheField name="[Sheet1].[Region].[Region]" caption="Region" numFmtId="0" hierarchy="2"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fieldsUsage count="2">
        <fieldUsage x="-1"/>
        <fieldUsage x="2"/>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0"/>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39921874997" backgroundQuery="1" createdVersion="8" refreshedVersion="8" minRefreshableVersion="3" recordCount="0" supportSubquery="1" supportAdvancedDrill="1" xr:uid="{67CE955B-9687-490D-945F-0B9D320C98D3}">
  <cacheSource type="external" connectionId="2"/>
  <cacheFields count="3">
    <cacheField name="[Sheet1].[Product Name].[Product Name]" caption="Product Name" numFmtId="0" hierarchy="4" level="1">
      <sharedItems count="12">
        <s v="Bookshelf"/>
        <s v="Cabinet"/>
        <s v="Chair"/>
        <s v="Desk"/>
        <s v="Envelope"/>
        <s v="Headphones"/>
        <s v="Laptop"/>
        <s v="Monitor"/>
        <s v="Notebook"/>
        <s v="Pen"/>
        <s v="Smartphone"/>
        <s v="Stapler"/>
      </sharedItems>
    </cacheField>
    <cacheField name="[Sheet1].[Region].[Region]" caption="Region" numFmtId="0" hierarchy="2" level="1">
      <sharedItems count="4">
        <s v="East"/>
        <s v="North"/>
        <s v="South"/>
        <s v="West"/>
      </sharedItems>
    </cacheField>
    <cacheField name="[Measures].[Sum of Total Sales]" caption="Sum of Total Sales" numFmtId="0" hierarchy="23" level="32767"/>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fieldsUsage count="2">
        <fieldUsage x="-1"/>
        <fieldUsage x="1"/>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0"/>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7777778" backgroundQuery="1" createdVersion="8" refreshedVersion="8" minRefreshableVersion="3" recordCount="0" supportSubquery="1" supportAdvancedDrill="1" xr:uid="{2821BECB-C248-475D-8921-2907FF0C85A8}">
  <cacheSource type="external" connectionId="2"/>
  <cacheFields count="3">
    <cacheField name="[Sheet1].[Region].[Region]" caption="Region" numFmtId="0" hierarchy="2" level="1">
      <sharedItems count="4">
        <s v="East"/>
        <s v="North"/>
        <s v="South"/>
        <s v="West"/>
      </sharedItems>
    </cacheField>
    <cacheField name="[Measures].[Sum of Total Sales]" caption="Sum of Total Sales" numFmtId="0" hierarchy="23"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2"/>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824074" backgroundQuery="1" createdVersion="8" refreshedVersion="8" minRefreshableVersion="3" recordCount="0" supportSubquery="1" supportAdvancedDrill="1" xr:uid="{6319E69E-C3D7-45C7-B0B7-44FB2A3855BE}">
  <cacheSource type="external" connectionId="2"/>
  <cacheFields count="6">
    <cacheField name="[Sheet1].[Order Date].[Order Date]" caption="Order Date" numFmtId="0" hierarchy="1" level="1">
      <sharedItems containsSemiMixedTypes="0" containsNonDate="0" containsDate="1" containsString="0" minDate="2023-01-02T00:00:00" maxDate="2024-01-02T00:00:00" count="155">
        <d v="2023-01-02T00:00:00"/>
        <d v="2023-01-04T00:00:00"/>
        <d v="2023-01-08T00:00:00"/>
        <d v="2023-01-09T00:00:00"/>
        <d v="2023-01-16T00:00:00"/>
        <d v="2023-01-17T00:00:00"/>
        <d v="2023-01-18T00:00:00"/>
        <d v="2023-01-19T00:00:00"/>
        <d v="2023-01-21T00:00:00"/>
        <d v="2023-01-22T00:00:00"/>
        <d v="2023-02-04T00:00:00"/>
        <d v="2023-02-05T00:00:00"/>
        <d v="2023-02-06T00:00:00"/>
        <d v="2023-02-08T00:00:00"/>
        <d v="2023-02-09T00:00:00"/>
        <d v="2023-02-10T00:00:00"/>
        <d v="2023-02-13T00:00:00"/>
        <d v="2023-02-16T00:00:00"/>
        <d v="2023-02-17T00:00:00"/>
        <d v="2023-02-20T00:00:00"/>
        <d v="2023-02-23T00:00:00"/>
        <d v="2023-02-26T00:00:00"/>
        <d v="2023-03-03T00:00:00"/>
        <d v="2023-03-07T00:00:00"/>
        <d v="2023-03-10T00:00:00"/>
        <d v="2023-03-12T00:00:00"/>
        <d v="2023-03-13T00:00:00"/>
        <d v="2023-03-15T00:00:00"/>
        <d v="2023-03-16T00:00:00"/>
        <d v="2023-03-18T00:00:00"/>
        <d v="2023-03-20T00:00:00"/>
        <d v="2023-03-21T00:00:00"/>
        <d v="2023-03-22T00:00:00"/>
        <d v="2023-03-23T00:00:00"/>
        <d v="2023-03-24T00:00:00"/>
        <d v="2023-03-29T00:00:00"/>
        <d v="2023-03-30T00:00:00"/>
        <d v="2023-04-02T00:00:00"/>
        <d v="2023-04-03T00:00:00"/>
        <d v="2023-04-04T00:00:00"/>
        <d v="2023-04-06T00:00:00"/>
        <d v="2023-04-09T00:00:00"/>
        <d v="2023-04-15T00:00:00"/>
        <d v="2023-04-20T00:00:00"/>
        <d v="2023-04-21T00:00:00"/>
        <d v="2023-04-22T00:00:00"/>
        <d v="2023-04-24T00:00:00"/>
        <d v="2023-04-25T00:00:00"/>
        <d v="2023-04-26T00:00:00"/>
        <d v="2023-04-27T00:00:00"/>
        <d v="2023-04-28T00:00:00"/>
        <d v="2023-04-29T00:00:00"/>
        <d v="2023-05-02T00:00:00"/>
        <d v="2023-05-04T00:00:00"/>
        <d v="2023-05-06T00:00:00"/>
        <d v="2023-05-13T00:00:00"/>
        <d v="2023-05-15T00:00:00"/>
        <d v="2023-05-16T00:00:00"/>
        <d v="2023-05-17T00:00:00"/>
        <d v="2023-05-20T00:00:00"/>
        <d v="2023-05-21T00:00:00"/>
        <d v="2023-05-28T00:00:00"/>
        <d v="2023-05-29T00:00:00"/>
        <d v="2023-05-30T00:00:00"/>
        <d v="2023-06-01T00:00:00"/>
        <d v="2023-06-02T00:00:00"/>
        <d v="2023-06-04T00:00:00"/>
        <d v="2023-06-05T00:00:00"/>
        <d v="2023-06-06T00:00:00"/>
        <d v="2023-06-09T00:00:00"/>
        <d v="2023-06-11T00:00:00"/>
        <d v="2023-06-13T00:00:00"/>
        <d v="2023-06-14T00:00:00"/>
        <d v="2023-06-15T00:00:00"/>
        <d v="2023-06-19T00:00:00"/>
        <d v="2023-06-21T00:00:00"/>
        <d v="2023-06-22T00:00:00"/>
        <d v="2023-06-23T00:00:00"/>
        <d v="2023-06-30T00:00:00"/>
        <d v="2023-07-03T00:00:00"/>
        <d v="2023-07-04T00:00:00"/>
        <d v="2023-07-05T00:00:00"/>
        <d v="2023-07-06T00:00:00"/>
        <d v="2023-07-08T00:00:00"/>
        <d v="2023-07-10T00:00:00"/>
        <d v="2023-07-12T00:00:00"/>
        <d v="2023-07-13T00:00:00"/>
        <d v="2023-07-14T00:00:00"/>
        <d v="2023-07-20T00:00:00"/>
        <d v="2023-07-22T00:00:00"/>
        <d v="2023-07-23T00:00:00"/>
        <d v="2023-07-24T00:00:00"/>
        <d v="2023-07-28T00:00:00"/>
        <d v="2023-07-30T00:00:00"/>
        <d v="2023-08-04T00:00:00"/>
        <d v="2023-08-08T00:00:00"/>
        <d v="2023-08-10T00:00:00"/>
        <d v="2023-08-12T00:00:00"/>
        <d v="2023-08-14T00:00:00"/>
        <d v="2023-08-15T00:00:00"/>
        <d v="2023-08-16T00:00:00"/>
        <d v="2023-08-22T00:00:00"/>
        <d v="2023-08-24T00:00:00"/>
        <d v="2023-08-27T00:00:00"/>
        <d v="2023-08-28T00:00:00"/>
        <d v="2023-08-29T00:00:00"/>
        <d v="2023-08-30T00:00:00"/>
        <d v="2023-08-31T00:00:00"/>
        <d v="2023-09-06T00:00:00"/>
        <d v="2023-09-13T00:00:00"/>
        <d v="2023-09-16T00:00:00"/>
        <d v="2023-09-18T00:00:00"/>
        <d v="2023-09-19T00:00:00"/>
        <d v="2023-09-22T00:00:00"/>
        <d v="2023-09-23T00:00:00"/>
        <d v="2023-09-26T00:00:00"/>
        <d v="2023-09-29T00:00:00"/>
        <d v="2023-10-04T00:00:00"/>
        <d v="2023-10-06T00:00:00"/>
        <d v="2023-10-07T00:00:00"/>
        <d v="2023-10-11T00:00:00"/>
        <d v="2023-10-12T00:00:00"/>
        <d v="2023-10-13T00:00:00"/>
        <d v="2023-10-19T00:00:00"/>
        <d v="2023-10-21T00:00:00"/>
        <d v="2023-10-22T00:00:00"/>
        <d v="2023-10-26T00:00:00"/>
        <d v="2023-11-01T00:00:00"/>
        <d v="2023-11-02T00:00:00"/>
        <d v="2023-11-03T00:00:00"/>
        <d v="2023-11-04T00:00:00"/>
        <d v="2023-11-08T00:00:00"/>
        <d v="2023-11-11T00:00:00"/>
        <d v="2023-11-12T00:00:00"/>
        <d v="2023-11-13T00:00:00"/>
        <d v="2023-11-15T00:00:00"/>
        <d v="2023-11-20T00:00:00"/>
        <d v="2023-11-21T00:00:00"/>
        <d v="2023-11-26T00:00:00"/>
        <d v="2023-11-28T00:00:00"/>
        <d v="2023-11-29T00:00:00"/>
        <d v="2023-11-30T00:00:00"/>
        <d v="2023-12-02T00:00:00"/>
        <d v="2023-12-05T00:00:00"/>
        <d v="2023-12-07T00:00:00"/>
        <d v="2023-12-08T00:00:00"/>
        <d v="2023-12-11T00:00:00"/>
        <d v="2023-12-12T00:00:00"/>
        <d v="2023-12-13T00:00:00"/>
        <d v="2023-12-14T00:00:00"/>
        <d v="2023-12-18T00:00:00"/>
        <d v="2023-12-20T00:00:00"/>
        <d v="2023-12-21T00:00:00"/>
        <d v="2023-12-22T00:00:00"/>
        <d v="2024-01-01T00:00:00"/>
      </sharedItems>
    </cacheField>
    <cacheField name="[Sheet1].[Order Date (Month)].[Order Date (Month)]" caption="Order Date (Month)" numFmtId="0" hierarchy="15" level="1">
      <sharedItems count="3">
        <s v="أكتوبر"/>
        <s v="نوفمبر"/>
        <s v="ديسمبر"/>
      </sharedItems>
    </cacheField>
    <cacheField name="[Sheet1].[Order Date (Quarter)].[Order Date (Quarter)]" caption="Order Date (Quarter)" numFmtId="0" hierarchy="14" level="1">
      <sharedItems count="4">
        <s v="Qtr1"/>
        <s v="Qtr2"/>
        <s v="Qtr3"/>
        <s v="Qtr4"/>
      </sharedItems>
    </cacheField>
    <cacheField name="[Sheet1].[Order Date (Year)].[Order Date (Year)]" caption="Order Date (Year)" numFmtId="0" hierarchy="13" level="1">
      <sharedItems count="2">
        <s v="2023"/>
        <s v="2024"/>
      </sharedItems>
    </cacheField>
    <cacheField name="[Measures].[Sum of Total Sales]" caption="Sum of Total Sales" numFmtId="0" hierarchy="23"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2" memberValueDatatype="7" unbalanced="0">
      <fieldsUsage count="2">
        <fieldUsage x="-1"/>
        <fieldUsage x="0"/>
      </fieldsUsage>
    </cacheHierarchy>
    <cacheHierarchy uniqueName="[Sheet1].[Region]" caption="Region" attribute="1" defaultMemberUniqueName="[Sheet1].[Region].[All]" allUniqueName="[Sheet1].[Region].[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5"/>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3"/>
      </fieldsUsage>
    </cacheHierarchy>
    <cacheHierarchy uniqueName="[Sheet1].[Order Date (Quarter)]" caption="Order Date (Quarter)" attribute="1" defaultMemberUniqueName="[Sheet1].[Order Date (Quarter)].[All]" allUniqueName="[Sheet1].[Order Date (Quarter)].[All]" dimensionUniqueName="[Sheet1]" displayFolder="" count="2" memberValueDatatype="130" unbalanced="0">
      <fieldsUsage count="2">
        <fieldUsage x="-1"/>
        <fieldUsage x="2"/>
      </fieldsUsage>
    </cacheHierarchy>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1"/>
      </fieldsUsage>
    </cacheHierarchy>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8819448" backgroundQuery="1" createdVersion="8" refreshedVersion="8" minRefreshableVersion="3" recordCount="0" supportSubquery="1" supportAdvancedDrill="1" xr:uid="{B441AB7A-171D-497C-9EDA-D8974E4DB19D}">
  <cacheSource type="external" connectionId="2"/>
  <cacheFields count="5">
    <cacheField name="[Sheet1].[Order Date (Quarter)].[Order Date (Quarter)]" caption="Order Date (Quarter)" numFmtId="0" hierarchy="14" level="1">
      <sharedItems count="4">
        <s v="Qtr1"/>
        <s v="Qtr2"/>
        <s v="Qtr3"/>
        <s v="Qtr4"/>
      </sharedItems>
    </cacheField>
    <cacheField name="[Sheet1].[Order Date (Year)].[Order Date (Year)]" caption="Order Date (Year)" numFmtId="0" hierarchy="13" level="1">
      <sharedItems count="2">
        <s v="2023"/>
        <s v="2024"/>
      </sharedItems>
    </cacheField>
    <cacheField name="[Measures].[Sum of Total Sales]" caption="Sum of Total Sales" numFmtId="0" hierarchy="23" level="32767"/>
    <cacheField name="[Measures].[Average of discount_amount]" caption="Average of discount_amount" numFmtId="0" hierarchy="25"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0"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4"/>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2" memberValueDatatype="130" unbalanced="0">
      <fieldsUsage count="2">
        <fieldUsage x="-1"/>
        <fieldUsage x="1"/>
      </fieldsUsage>
    </cacheHierarchy>
    <cacheHierarchy uniqueName="[Sheet1].[Order Date (Quarter)]" caption="Order Date (Quarter)" attribute="1" defaultMemberUniqueName="[Sheet1].[Order Date (Quarter)].[All]" allUniqueName="[Sheet1].[Order Date (Quarter)].[All]" dimensionUniqueName="[Sheet1]" displayFolder="" count="2" memberValueDatatype="130" unbalanced="0">
      <fieldsUsage count="2">
        <fieldUsage x="-1"/>
        <fieldUsage x="0"/>
      </fieldsUsage>
    </cacheHierarchy>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9050925" backgroundQuery="1" createdVersion="8" refreshedVersion="8" minRefreshableVersion="3" recordCount="0" supportSubquery="1" supportAdvancedDrill="1" xr:uid="{55B36D7C-0B44-4F98-9639-8D23EE721C86}">
  <cacheSource type="external" connectionId="2"/>
  <cacheFields count="2">
    <cacheField name="[Measures].[costs of goods]" caption="costs of goods" numFmtId="0" hierarchy="19"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oneField="1">
      <fieldsUsage count="1">
        <fieldUsage x="0"/>
      </fieldsUsage>
    </cacheHierarchy>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9166664" backgroundQuery="1" createdVersion="8" refreshedVersion="8" minRefreshableVersion="3" recordCount="0" supportSubquery="1" supportAdvancedDrill="1" xr:uid="{5F6A8F40-071D-47B5-A5B0-F08A03107F8F}">
  <cacheSource type="external" connectionId="2"/>
  <cacheFields count="2">
    <cacheField name="[Measures].[quantity by year]" caption="quantity by year" numFmtId="0" hierarchy="20"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oha" refreshedDate="45718.961229398148" backgroundQuery="1" createdVersion="8" refreshedVersion="8" minRefreshableVersion="3" recordCount="0" supportSubquery="1" supportAdvancedDrill="1" xr:uid="{8ED8646D-6CC5-4FD4-B735-61D0FD5E2F75}">
  <cacheSource type="external" connectionId="2"/>
  <cacheFields count="2">
    <cacheField name="[Measures].[total profit]" caption="total profit" numFmtId="0" hierarchy="17" level="32767"/>
    <cacheField name="[Sheet1].[Product Name].[Product Name]" caption="Product Name" numFmtId="0" hierarchy="4" level="1">
      <sharedItems containsSemiMixedTypes="0" containsNonDate="0" containsString="0"/>
    </cacheField>
  </cacheFields>
  <cacheHierarchies count="26">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Region]" caption="Region" attribute="1" defaultMemberUniqueName="[Sheet1].[Region].[All]" allUniqueName="[Sheet1].[Region].[All]" dimensionUniqueName="[Sheet1]" displayFolder="" count="2" memberValueDatatype="130" unbalanced="0"/>
    <cacheHierarchy uniqueName="[Sheet1].[Product Category]" caption="Product Category" attribute="1" defaultMemberUniqueName="[Sheet1].[Product Category].[All]" allUniqueName="[Sheet1].[Product Category].[All]" dimensionUniqueName="[Sheet1]" displayFolder="" count="2" memberValueDatatype="130" unbalanced="0"/>
    <cacheHierarchy uniqueName="[Sheet1].[Product Name]" caption="Product Name" attribute="1" defaultMemberUniqueName="[Sheet1].[Product Name].[All]" allUniqueName="[Sheet1].[Product Name].[All]" dimensionUniqueName="[Sheet1]" displayFolder="" count="2" memberValueDatatype="130" unbalanced="0">
      <fieldsUsage count="2">
        <fieldUsage x="-1"/>
        <fieldUsage x="1"/>
      </fieldsUsage>
    </cacheHierarchy>
    <cacheHierarchy uniqueName="[Sheet1].[Quantity Sold]" caption="Quantity Sold" attribute="1" defaultMemberUniqueName="[Sheet1].[Quantity Sold].[All]" allUniqueName="[Sheet1].[Quantity Sold].[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prediscount_sales]" caption="prediscount_sales" attribute="1" defaultMemberUniqueName="[Sheet1].[prediscount_sales].[All]" allUniqueName="[Sheet1].[prediscount_sales].[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discount_amount]" caption="discount_amount" attribute="1" defaultMemberUniqueName="[Sheet1].[discount_amount].[All]" allUniqueName="[Sheet1].[discount_amount].[All]" dimensionUniqueName="[Sheet1]" displayFolder="" count="0" memberValueDatatype="5" unbalanced="0"/>
    <cacheHierarchy uniqueName="[Sheet1].[Total Sales]" caption="Total Sales" attribute="1" defaultMemberUniqueName="[Sheet1].[Total Sales].[All]" allUniqueName="[Sheet1].[Total 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COGS]" caption="COGS" attribute="1" defaultMemberUniqueName="[Sheet1].[COGS].[All]" allUniqueName="[Sheet1].[COGS].[All]" dimensionUniqueName="[Sheet1]" displayFolder="" count="0" memberValueDatatype="5" unbalanced="0"/>
    <cacheHierarchy uniqueName="[Sheet1].[Order Date (Year)]" caption="Order Date (Year)" attribute="1" defaultMemberUniqueName="[Sheet1].[Order Date (Year)].[All]" allUniqueName="[Sheet1].[Order Date (Year)].[All]" dimensionUniqueName="[Sheet1]" displayFolder="" count="0" memberValueDatatype="130" unbalanced="0"/>
    <cacheHierarchy uniqueName="[Sheet1].[Order Date (Quarter)]" caption="Order Date (Quarter)" attribute="1" defaultMemberUniqueName="[Sheet1].[Order Date (Quarter)].[All]" allUniqueName="[Sheet1].[Order Date (Quarter)].[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0" memberValueDatatype="130" unbalanced="0"/>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total profit]" caption="total profit" measure="1" displayFolder="" measureGroup="Sheet1" count="0" oneField="1">
      <fieldsUsage count="1">
        <fieldUsage x="0"/>
      </fieldsUsage>
    </cacheHierarchy>
    <cacheHierarchy uniqueName="[Measures].[Total Sales 2]" caption="Total Sales 2" measure="1" displayFolder="" measureGroup="Sheet1" count="0"/>
    <cacheHierarchy uniqueName="[Measures].[costs of goods]" caption="costs of goods" measure="1" displayFolder="" measureGroup="Sheet1" count="0"/>
    <cacheHierarchy uniqueName="[Measures].[quantity by year]" caption="quantity by year"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al Sales]" caption="Sum of Total Sales" measure="1" displayFolder="" measureGroup="Sheet1" count="0" hidden="1">
      <extLst>
        <ext xmlns:x15="http://schemas.microsoft.com/office/spreadsheetml/2010/11/main" uri="{B97F6D7D-B522-45F9-BDA1-12C45D357490}">
          <x15:cacheHierarchy aggregatedColumn="10"/>
        </ext>
      </extLst>
    </cacheHierarchy>
    <cacheHierarchy uniqueName="[Measures].[Sum of discount_amount]" caption="Sum of discount_amount" measure="1" displayFolder="" measureGroup="Sheet1" count="0" hidden="1">
      <extLst>
        <ext xmlns:x15="http://schemas.microsoft.com/office/spreadsheetml/2010/11/main" uri="{B97F6D7D-B522-45F9-BDA1-12C45D357490}">
          <x15:cacheHierarchy aggregatedColumn="9"/>
        </ext>
      </extLst>
    </cacheHierarchy>
    <cacheHierarchy uniqueName="[Measures].[Average of discount_amount]" caption="Average of discount_amount" measure="1" displayFolder="" measureGroup="Sheet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77F3D-4ABF-4FA9-8218-B4237DAC6C54}" name="total profit" cacheId="8" applyNumberFormats="0" applyBorderFormats="0" applyFontFormats="0" applyPatternFormats="0" applyAlignmentFormats="0" applyWidthHeightFormats="1" dataCaption="Values" tag="59972943-8dc7-4fd2-b0d1-1bca2bb30e37" updatedVersion="8" minRefreshableVersion="3" useAutoFormatting="1" itemPrintTitles="1" createdVersion="8" indent="0" outline="1" outlineData="1" multipleFieldFilters="0">
  <location ref="BG9:BG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7B64EC-7908-4C2E-A685-7B7222F1C6E1}" name="sales by months" cacheId="4" applyNumberFormats="0" applyBorderFormats="0" applyFontFormats="0" applyPatternFormats="0" applyAlignmentFormats="0" applyWidthHeightFormats="1" dataCaption="Values" tag="4748d94d-70cf-4b82-9176-39aabacae5d6" updatedVersion="8" minRefreshableVersion="3" useAutoFormatting="1" itemPrintTitles="1" createdVersion="8" indent="0" outline="1" outlineData="1" multipleFieldFilters="0" chartFormat="6">
  <location ref="AM7:AN15" firstHeaderRow="1" firstDataRow="1" firstDataCol="1"/>
  <pivotFields count="6">
    <pivotField axis="axisRow" allDrilled="1" subtotalTop="0" showAll="0" dataSourceSort="1" defaultSubtotal="0" defaultAttributeDrillState="1">
      <items count="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s>
    </pivotField>
    <pivotField axis="axisRow" allDrilled="1" subtotalTop="0" showAll="0" dataSourceSort="1" defaultSubtotal="0">
      <items count="3">
        <item x="0" e="0"/>
        <item x="1" e="0"/>
        <item x="2"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item x="1"/>
      </items>
    </pivotField>
    <pivotField dataField="1" subtotalTop="0" showAll="0" defaultSubtotal="0"/>
    <pivotField allDrilled="1" subtotalTop="0" showAll="0" dataSourceSort="1" defaultSubtotal="0" defaultAttributeDrillState="1"/>
  </pivotFields>
  <rowFields count="4">
    <field x="3"/>
    <field x="2"/>
    <field x="1"/>
    <field x="0"/>
  </rowFields>
  <rowItems count="8">
    <i>
      <x/>
    </i>
    <i r="1">
      <x/>
    </i>
    <i r="1">
      <x v="1"/>
    </i>
    <i r="1">
      <x v="2"/>
    </i>
    <i r="1">
      <x v="3"/>
    </i>
    <i>
      <x v="1"/>
    </i>
    <i r="1">
      <x/>
    </i>
    <i t="grand">
      <x/>
    </i>
  </rowItems>
  <colItems count="1">
    <i/>
  </colItems>
  <dataFields count="1">
    <dataField name="Sum of Total Sales" fld="4" baseField="0" baseItem="0"/>
  </dataFields>
  <formats count="7">
    <format dxfId="27">
      <pivotArea collapsedLevelsAreSubtotals="1" fieldPosition="0">
        <references count="2">
          <reference field="2" count="1">
            <x v="0"/>
          </reference>
          <reference field="3" count="1" selected="0">
            <x v="0"/>
          </reference>
        </references>
      </pivotArea>
    </format>
    <format dxfId="26">
      <pivotArea collapsedLevelsAreSubtotals="1" fieldPosition="0">
        <references count="2">
          <reference field="2" count="1">
            <x v="1"/>
          </reference>
          <reference field="3" count="1" selected="0">
            <x v="0"/>
          </reference>
        </references>
      </pivotArea>
    </format>
    <format dxfId="25">
      <pivotArea collapsedLevelsAreSubtotals="1" fieldPosition="0">
        <references count="2">
          <reference field="2" count="1">
            <x v="2"/>
          </reference>
          <reference field="3" count="1" selected="0">
            <x v="0"/>
          </reference>
        </references>
      </pivotArea>
    </format>
    <format dxfId="24">
      <pivotArea collapsedLevelsAreSubtotals="1" fieldPosition="0">
        <references count="2">
          <reference field="2" count="1">
            <x v="3"/>
          </reference>
          <reference field="3" count="1" selected="0">
            <x v="0"/>
          </reference>
        </references>
      </pivotArea>
    </format>
    <format dxfId="23">
      <pivotArea collapsedLevelsAreSubtotals="1" fieldPosition="0">
        <references count="1">
          <reference field="3" count="1">
            <x v="1"/>
          </reference>
        </references>
      </pivotArea>
    </format>
    <format dxfId="22">
      <pivotArea collapsedLevelsAreSubtotals="1" fieldPosition="0">
        <references count="2">
          <reference field="2" count="1">
            <x v="0"/>
          </reference>
          <reference field="3" count="1" selected="0">
            <x v="1"/>
          </reference>
        </references>
      </pivotArea>
    </format>
    <format dxfId="21">
      <pivotArea grandRow="1"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3"/>
    <rowHierarchyUsage hierarchyUsage="14"/>
    <rowHierarchyUsage hierarchyUsage="1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39C4E-1F77-4B1C-8649-2C5B311DFEFF}" name="dicount&amp;sales per time" cacheId="5" applyNumberFormats="0" applyBorderFormats="0" applyFontFormats="0" applyPatternFormats="0" applyAlignmentFormats="0" applyWidthHeightFormats="1" dataCaption="Values" tag="e947a45c-c986-4842-9503-ea45a3f55600" updatedVersion="8" minRefreshableVersion="3" useAutoFormatting="1" subtotalHiddenItems="1" itemPrintTitles="1" createdVersion="8" indent="0" outline="1" outlineData="1" multipleFieldFilters="0" chartFormat="9">
  <location ref="AZ7:BB15"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8">
    <i>
      <x/>
    </i>
    <i r="1">
      <x/>
    </i>
    <i r="1">
      <x v="1"/>
    </i>
    <i r="1">
      <x v="2"/>
    </i>
    <i r="1">
      <x v="3"/>
    </i>
    <i>
      <x v="1"/>
    </i>
    <i r="1">
      <x/>
    </i>
    <i t="grand">
      <x/>
    </i>
  </rowItems>
  <colFields count="1">
    <field x="-2"/>
  </colFields>
  <colItems count="2">
    <i>
      <x/>
    </i>
    <i i="1">
      <x v="1"/>
    </i>
  </colItems>
  <dataFields count="2">
    <dataField name="Average of discount_amount" fld="3" subtotal="average" baseField="0" baseItem="2"/>
    <dataField name="Sum of Total Sales" fld="2" baseField="0" baseItem="0"/>
  </dataFields>
  <formats count="4">
    <format dxfId="8">
      <pivotArea collapsedLevelsAreSubtotals="1" fieldPosition="0">
        <references count="2">
          <reference field="0" count="0"/>
          <reference field="1" count="1" selected="0">
            <x v="0"/>
          </reference>
        </references>
      </pivotArea>
    </format>
    <format dxfId="7">
      <pivotArea collapsedLevelsAreSubtotals="1" fieldPosition="0">
        <references count="1">
          <reference field="1" count="1">
            <x v="1"/>
          </reference>
        </references>
      </pivotArea>
    </format>
    <format dxfId="6">
      <pivotArea collapsedLevelsAreSubtotals="1" fieldPosition="0">
        <references count="2">
          <reference field="0" count="1">
            <x v="0"/>
          </reference>
          <reference field="1" count="1" selected="0">
            <x v="1"/>
          </reference>
        </references>
      </pivotArea>
    </format>
    <format dxfId="5">
      <pivotArea grandRow="1" outline="0" collapsedLevelsAreSubtotals="1" fieldPosition="0"/>
    </format>
  </format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scount_amount"/>
  </pivotHierarchies>
  <pivotTableStyleInfo name="PivotStyleLight16" showRowHeaders="1" showColHeaders="1" showRowStripes="0" showColStripes="0" showLastColumn="1"/>
  <rowHierarchiesUsage count="2">
    <rowHierarchyUsage hierarchyUsage="13"/>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7884D-DCDE-4E60-B44F-DE74A1DA9CC5}" name="sales by products" cacheId="1" applyNumberFormats="0" applyBorderFormats="0" applyFontFormats="0" applyPatternFormats="0" applyAlignmentFormats="0" applyWidthHeightFormats="1" dataCaption="Values" tag="3178099f-7175-4e35-8e63-734d73b9ce98" updatedVersion="8" minRefreshableVersion="3" useAutoFormatting="1" subtotalHiddenItems="1" itemPrintTitles="1" createdVersion="8" indent="0" outline="1" outlineData="1" multipleFieldFilters="0" chartFormat="13">
  <location ref="AC6:AD19"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Sales" fld="1" showDataAs="percentOfTotal" baseField="0" baseItem="1" numFmtId="10"/>
  </dataFields>
  <chartFormats count="2">
    <chartFormat chart="0"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0D651-02B2-4EA2-8F9A-9AA692DD623B}" name="region by sales" cacheId="3" applyNumberFormats="0" applyBorderFormats="0" applyFontFormats="0" applyPatternFormats="0" applyAlignmentFormats="0" applyWidthHeightFormats="1" dataCaption="Values" tag="c1d44d04-26ce-4e0a-ae7a-968a1bf47e43" updatedVersion="8" minRefreshableVersion="3" useAutoFormatting="1" itemPrintTitles="1" createdVersion="8" indent="0" outline="1" outlineData="1" multipleFieldFilters="0" chartFormat="18" rowHeaderCaption="region">
  <location ref="C6:D11"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baseField="0" baseItem="0"/>
  </dataFields>
  <formats count="1">
    <format dxfId="9">
      <pivotArea collapsedLevelsAreSubtotals="1" fieldPosition="0">
        <references count="1">
          <reference field="0" count="0"/>
        </references>
      </pivotArea>
    </format>
  </formats>
  <chartFormats count="1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8" format="47" series="1">
      <pivotArea type="data" outline="0" fieldPosition="0">
        <references count="1">
          <reference field="4294967294" count="1" selected="0">
            <x v="0"/>
          </reference>
        </references>
      </pivotArea>
    </chartFormat>
    <chartFormat chart="8" format="48">
      <pivotArea type="data" outline="0" fieldPosition="0">
        <references count="2">
          <reference field="4294967294" count="1" selected="0">
            <x v="0"/>
          </reference>
          <reference field="0" count="1" selected="0">
            <x v="0"/>
          </reference>
        </references>
      </pivotArea>
    </chartFormat>
    <chartFormat chart="8" format="49">
      <pivotArea type="data" outline="0" fieldPosition="0">
        <references count="2">
          <reference field="4294967294" count="1" selected="0">
            <x v="0"/>
          </reference>
          <reference field="0" count="1" selected="0">
            <x v="1"/>
          </reference>
        </references>
      </pivotArea>
    </chartFormat>
    <chartFormat chart="8" format="50">
      <pivotArea type="data" outline="0" fieldPosition="0">
        <references count="2">
          <reference field="4294967294" count="1" selected="0">
            <x v="0"/>
          </reference>
          <reference field="0" count="1" selected="0">
            <x v="2"/>
          </reference>
        </references>
      </pivotArea>
    </chartFormat>
    <chartFormat chart="8" format="51">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FBE71D-4425-415B-AF2D-BEF63F2E4205}" name="quantity" cacheId="7" applyNumberFormats="0" applyBorderFormats="0" applyFontFormats="0" applyPatternFormats="0" applyAlignmentFormats="0" applyWidthHeightFormats="1" dataCaption="Values" tag="0fe7f445-6ce1-4523-b22d-097debb0f3bf" updatedVersion="8" minRefreshableVersion="3" useAutoFormatting="1" itemPrintTitles="1" createdVersion="8" indent="0" outline="1" outlineData="1" multipleFieldFilters="0">
  <location ref="BI9:BI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1EB2D2-B14F-4DFD-A44C-7B4B63B9DA22}" name="sales of products by region" cacheId="2" applyNumberFormats="0" applyBorderFormats="0" applyFontFormats="0" applyPatternFormats="0" applyAlignmentFormats="0" applyWidthHeightFormats="1" dataCaption="Values" tag="b83c0417-1cc5-464c-8d6b-b15ebe8c22df" updatedVersion="8" minRefreshableVersion="3" useAutoFormatting="1" subtotalHiddenItems="1" itemPrintTitles="1" createdVersion="8" indent="0" outline="1" outlineData="1" multipleFieldFilters="0" chartFormat="11">
  <location ref="T7:U59" firstHeaderRow="1" firstDataRow="1" firstDataCol="1"/>
  <pivotFields count="3">
    <pivotField axis="axisRow" allDrilled="1" showAll="0" dataSourceSort="1" defaultSubtotal="0" defaultAttributeDrillState="1">
      <items count="12">
        <item x="0"/>
        <item x="1"/>
        <item x="2"/>
        <item x="3"/>
        <item x="4"/>
        <item x="5"/>
        <item x="6"/>
        <item x="7"/>
        <item x="8"/>
        <item x="9"/>
        <item x="10"/>
        <item x="11"/>
      </items>
    </pivotField>
    <pivotField axis="axisRow" allDrilled="1" showAll="0" dataSourceSort="1" defaultSubtotal="0" defaultAttributeDrillState="1">
      <items count="4">
        <item x="0"/>
        <item x="1"/>
        <item x="2"/>
        <item x="3"/>
      </items>
    </pivotField>
    <pivotField dataField="1" subtotalTop="0" showAll="0" defaultSubtotal="0"/>
  </pivotFields>
  <rowFields count="2">
    <field x="1"/>
    <field x="0"/>
  </rowFields>
  <rowItems count="52">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10"/>
    </i>
    <i r="1">
      <x v="11"/>
    </i>
    <i t="grand">
      <x/>
    </i>
  </rowItems>
  <colItems count="1">
    <i/>
  </colItems>
  <dataFields count="1">
    <dataField name="Sum of Total Sales" fld="2" baseField="0" baseItem="0"/>
  </dataFields>
  <formats count="7">
    <format dxfId="16">
      <pivotArea collapsedLevelsAreSubtotals="1" fieldPosition="0">
        <references count="2">
          <reference field="0" count="0"/>
          <reference field="1" count="1" selected="0">
            <x v="0"/>
          </reference>
        </references>
      </pivotArea>
    </format>
    <format dxfId="15">
      <pivotArea collapsedLevelsAreSubtotals="1" fieldPosition="0">
        <references count="1">
          <reference field="1" count="1">
            <x v="1"/>
          </reference>
        </references>
      </pivotArea>
    </format>
    <format dxfId="14">
      <pivotArea collapsedLevelsAreSubtotals="1" fieldPosition="0">
        <references count="2">
          <reference field="0" count="0"/>
          <reference field="1" count="1" selected="0">
            <x v="1"/>
          </reference>
        </references>
      </pivotArea>
    </format>
    <format dxfId="13">
      <pivotArea collapsedLevelsAreSubtotals="1" fieldPosition="0">
        <references count="1">
          <reference field="1" count="1">
            <x v="2"/>
          </reference>
        </references>
      </pivotArea>
    </format>
    <format dxfId="12">
      <pivotArea collapsedLevelsAreSubtotals="1" fieldPosition="0">
        <references count="2">
          <reference field="0" count="0"/>
          <reference field="1" count="1" selected="0">
            <x v="2"/>
          </reference>
        </references>
      </pivotArea>
    </format>
    <format dxfId="11">
      <pivotArea collapsedLevelsAreSubtotals="1" fieldPosition="0">
        <references count="1">
          <reference field="1" count="1">
            <x v="3"/>
          </reference>
        </references>
      </pivotArea>
    </format>
    <format dxfId="10">
      <pivotArea collapsedLevelsAreSubtotals="1" fieldPosition="0">
        <references count="2">
          <reference field="0" count="11">
            <x v="0"/>
            <x v="1"/>
            <x v="2"/>
            <x v="3"/>
            <x v="4"/>
            <x v="5"/>
            <x v="6"/>
            <x v="7"/>
            <x v="8"/>
            <x v="10"/>
            <x v="11"/>
          </reference>
          <reference field="1" count="1" selected="0">
            <x v="3"/>
          </reference>
        </references>
      </pivotArea>
    </format>
  </formats>
  <conditionalFormats count="1">
    <conditionalFormat type="all" priority="2">
      <pivotAreas count="7">
        <pivotArea type="data" collapsedLevelsAreSubtotals="1" fieldPosition="0">
          <references count="3">
            <reference field="4294967294" count="1" selected="0">
              <x v="0"/>
            </reference>
            <reference field="0" count="12">
              <x v="0"/>
              <x v="1"/>
              <x v="2"/>
              <x v="3"/>
              <x v="4"/>
              <x v="5"/>
              <x v="6"/>
              <x v="7"/>
              <x v="8"/>
              <x v="9"/>
              <x v="10"/>
              <x v="11"/>
            </reference>
            <reference field="1" count="1" selected="0">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0" count="12">
              <x v="0"/>
              <x v="1"/>
              <x v="2"/>
              <x v="3"/>
              <x v="4"/>
              <x v="5"/>
              <x v="6"/>
              <x v="7"/>
              <x v="8"/>
              <x v="9"/>
              <x v="10"/>
              <x v="11"/>
            </reference>
            <reference field="1" count="1" selected="0">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0" count="12">
              <x v="0"/>
              <x v="1"/>
              <x v="2"/>
              <x v="3"/>
              <x v="4"/>
              <x v="5"/>
              <x v="6"/>
              <x v="7"/>
              <x v="8"/>
              <x v="9"/>
              <x v="10"/>
              <x v="11"/>
            </reference>
            <reference field="1" count="1" selected="0">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0" count="11">
              <x v="0"/>
              <x v="1"/>
              <x v="2"/>
              <x v="3"/>
              <x v="4"/>
              <x v="5"/>
              <x v="6"/>
              <x v="7"/>
              <x v="8"/>
              <x v="10"/>
              <x v="11"/>
            </reference>
            <reference field="1" count="1" selected="0">
              <x v="3"/>
            </reference>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61987E-F87C-4CA3-8159-53E482FAB1CA}" name="total sale" cacheId="9" applyNumberFormats="0" applyBorderFormats="0" applyFontFormats="0" applyPatternFormats="0" applyAlignmentFormats="0" applyWidthHeightFormats="1" dataCaption="Values" tag="d8a6b9a9-da83-4974-b156-0fc5541c4425" updatedVersion="8" minRefreshableVersion="3" useAutoFormatting="1" itemPrintTitles="1" createdVersion="8" indent="0" outline="1" outlineData="1" multipleFieldFilters="0">
  <location ref="BF9:BF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B653D4-6657-45E8-B5CF-907F65481344}" name="cogs" cacheId="6" applyNumberFormats="0" applyBorderFormats="0" applyFontFormats="0" applyPatternFormats="0" applyAlignmentFormats="0" applyWidthHeightFormats="1" dataCaption="Values" tag="e58c39e8-fbd0-4b81-a647-1b6df367bb10" updatedVersion="8" minRefreshableVersion="3" useAutoFormatting="1" itemPrintTitles="1" createdVersion="8" indent="0" outline="1" outlineData="1" multipleFieldFilters="0">
  <location ref="BH9:BH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5"/>
  </dataFields>
  <formats count="1">
    <format dxfId="17">
      <pivotArea outline="0" collapsedLevelsAreSubtotals="1" fieldPosition="0"/>
    </format>
  </formats>
  <pivotHierarchies count="26">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2C9B37-6798-4188-8846-095E1454F3E6}" name="sales of categories by regions" cacheId="0" applyNumberFormats="0" applyBorderFormats="0" applyFontFormats="0" applyPatternFormats="0" applyAlignmentFormats="0" applyWidthHeightFormats="1" dataCaption="Values" tag="cf4b0df9-08a6-4a6c-9b6a-892384c425d0" updatedVersion="8" minRefreshableVersion="3" useAutoFormatting="1" itemPrintTitles="1" createdVersion="8" indent="0" outline="1" outlineData="1" multipleFieldFilters="0" chartFormat="13">
  <location ref="J6:O11"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5">
    <i>
      <x/>
    </i>
    <i>
      <x v="1"/>
    </i>
    <i>
      <x v="2"/>
    </i>
    <i>
      <x v="3"/>
    </i>
    <i t="grand">
      <x/>
    </i>
  </colItems>
  <dataFields count="1">
    <dataField name="Sum of Total Sales" fld="2" baseField="0" baseItem="0"/>
  </dataFields>
  <formats count="3">
    <format dxfId="20">
      <pivotArea collapsedLevelsAreSubtotals="1" fieldPosition="0">
        <references count="2">
          <reference field="0" count="0"/>
          <reference field="1" count="0" selected="0"/>
        </references>
      </pivotArea>
    </format>
    <format dxfId="19">
      <pivotArea grandCol="1" outline="0" collapsedLevelsAreSubtotals="1" fieldPosition="0"/>
    </format>
    <format dxfId="18">
      <pivotArea field="1" grandRow="1" outline="0" collapsedLevelsAreSubtotals="1" axis="axisCol" fieldPosition="0">
        <references count="1">
          <reference field="1" count="0" selected="0"/>
        </references>
      </pivotArea>
    </format>
  </formats>
  <conditionalFormats count="1">
    <conditionalFormat type="all" priority="1">
      <pivotAreas count="1">
        <pivotArea type="data" collapsedLevelsAreSubtotals="1" fieldPosition="0">
          <references count="3">
            <reference field="4294967294" count="1" selected="0">
              <x v="0"/>
            </reference>
            <reference field="0" count="3">
              <x v="0"/>
              <x v="1"/>
              <x v="2"/>
            </reference>
            <reference field="1" count="4" selected="0">
              <x v="0"/>
              <x v="1"/>
              <x v="2"/>
              <x v="3"/>
            </reference>
          </references>
        </pivotArea>
      </pivotAreas>
    </conditionalFormat>
  </conditionalFormats>
  <chartFormats count="12">
    <chartFormat chart="4" format="4" series="1">
      <pivotArea type="data" outline="0" fieldPosition="0">
        <references count="1">
          <reference field="1" count="1" selected="0">
            <x v="0"/>
          </reference>
        </references>
      </pivotArea>
    </chartFormat>
    <chartFormat chart="4" format="5" series="1">
      <pivotArea type="data" outline="0" fieldPosition="0">
        <references count="1">
          <reference field="1" count="1" selected="0">
            <x v="1"/>
          </reference>
        </references>
      </pivotArea>
    </chartFormat>
    <chartFormat chart="4" format="6" series="1">
      <pivotArea type="data" outline="0" fieldPosition="0">
        <references count="1">
          <reference field="1" count="1" selected="0">
            <x v="2"/>
          </reference>
        </references>
      </pivotArea>
    </chartFormat>
    <chartFormat chart="4" format="7" series="1">
      <pivotArea type="data" outline="0" fieldPosition="0">
        <references count="1">
          <reference field="1" count="1" selected="0">
            <x v="3"/>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series="1">
      <pivotArea type="data" outline="0" fieldPosition="0">
        <references count="2">
          <reference field="4294967294" count="1" selected="0">
            <x v="0"/>
          </reference>
          <reference field="1" count="1" selected="0">
            <x v="2"/>
          </reference>
        </references>
      </pivotArea>
    </chartFormat>
    <chartFormat chart="11" format="15"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2">
          <reference field="4294967294" count="1" selected="0">
            <x v="0"/>
          </reference>
          <reference field="1" count="1" selected="0">
            <x v="3"/>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multipleItemSelectionAllowed="1" dragToData="1">
      <members count="1" level="1">
        <member name="[Sheet1].[Product Name].&amp;[Lapto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470359-4FDE-4488-B8CD-C143F5F85E4B}" autoFormatId="16" applyNumberFormats="0" applyBorderFormats="0" applyFontFormats="0" applyPatternFormats="0" applyAlignmentFormats="0" applyWidthHeightFormats="0">
  <queryTableRefresh nextId="14">
    <queryTableFields count="13">
      <queryTableField id="1" name="Order ID" tableColumnId="14"/>
      <queryTableField id="2" name="Order Date" tableColumnId="2"/>
      <queryTableField id="3" name="Region" tableColumnId="3"/>
      <queryTableField id="4" name="Product Category" tableColumnId="4"/>
      <queryTableField id="5" name="Product Name" tableColumnId="5"/>
      <queryTableField id="6" name="Quantity Sold" tableColumnId="6"/>
      <queryTableField id="7" name="Unit Price" tableColumnId="7"/>
      <queryTableField id="8" name="prediscount_sales" tableColumnId="8"/>
      <queryTableField id="9" name="Discount" tableColumnId="9"/>
      <queryTableField id="10" name="discount_amount" tableColumnId="10"/>
      <queryTableField id="11" name="Total Sales" tableColumnId="11"/>
      <queryTableField id="12" name="Profit" tableColumnId="12"/>
      <queryTableField id="13" name="COG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96D6A29-C79B-4715-9B2B-78895D7FCC2C}" sourceName="[Sheet1].[Product Category]">
  <pivotTables>
    <pivotTable tabId="1" name="region by sales"/>
    <pivotTable tabId="1" name="sales by months"/>
    <pivotTable tabId="1" name="sales by products"/>
    <pivotTable tabId="1" name="sales of products by region"/>
    <pivotTable tabId="1" name="dicount&amp;sales per time"/>
    <pivotTable tabId="1" name="sales of categories by regions"/>
    <pivotTable tabId="1" name="cogs"/>
    <pivotTable tabId="1" name="quantity"/>
    <pivotTable tabId="1" name="total profit"/>
    <pivotTable tabId="1" name="total sale"/>
  </pivotTables>
  <data>
    <olap pivotCacheId="647026538">
      <levels count="2">
        <level uniqueName="[Sheet1].[Product Category].[(All)]" sourceCaption="(All)" count="0"/>
        <level uniqueName="[Sheet1].[Product Category].[Product Category]" sourceCaption="Product Category" count="3">
          <ranges>
            <range startItem="0">
              <i n="[Sheet1].[Product Category].&amp;[Electronics]" c="Electronics"/>
              <i n="[Sheet1].[Product Category].&amp;[Furniture]" c="Furniture"/>
              <i n="[Sheet1].[Product Category].&amp;[Office Supplies]" c="Office Supplies"/>
            </range>
          </ranges>
        </level>
      </levels>
      <selections count="1">
        <selection n="[Sheet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8DD091-FA65-4B90-97D9-D4BD8E13218B}" sourceName="[Sheet1].[Region]">
  <pivotTables>
    <pivotTable tabId="1" name="sales of categories by regions"/>
    <pivotTable tabId="1" name="sales by products"/>
    <pivotTable tabId="1" name="sales of products by region"/>
    <pivotTable tabId="1" name="cogs"/>
    <pivotTable tabId="1" name="quantity"/>
    <pivotTable tabId="1" name="total profit"/>
    <pivotTable tabId="1" name="total sale"/>
  </pivotTables>
  <data>
    <olap pivotCacheId="647026538">
      <levels count="2">
        <level uniqueName="[Sheet1].[Region].[(All)]" sourceCaption="(All)" count="0"/>
        <level uniqueName="[Sheet1].[Region].[Region]" sourceCaption="Region" count="4">
          <ranges>
            <range startItem="0">
              <i n="[Sheet1].[Region].&amp;[East]" c="East"/>
              <i n="[Sheet1].[Region].&amp;[North]" c="North"/>
              <i n="[Sheet1].[Region].&amp;[South]" c="South"/>
              <i n="[Sheet1].[Region].&amp;[West]" c="West"/>
            </range>
          </ranges>
        </level>
      </levels>
      <selections count="1">
        <selection n="[Sheet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C73084B-48FC-432D-BCAA-1CE6AD70E9A1}" sourceName="[Sheet1].[Product Name]">
  <pivotTables>
    <pivotTable tabId="1" name="region by sales"/>
    <pivotTable tabId="1" name="sales by months"/>
    <pivotTable tabId="1" name="dicount&amp;sales per time"/>
    <pivotTable tabId="1" name="cogs"/>
    <pivotTable tabId="1" name="quantity"/>
    <pivotTable tabId="1" name="total profit"/>
    <pivotTable tabId="1" name="total sale"/>
  </pivotTables>
  <data>
    <olap pivotCacheId="647026538">
      <levels count="2">
        <level uniqueName="[Sheet1].[Product Name].[(All)]" sourceCaption="(All)" count="0"/>
        <level uniqueName="[Sheet1].[Product Name].[Product Name]" sourceCaption="Product Name" count="12">
          <ranges>
            <range startItem="0">
              <i n="[Sheet1].[Product Name].&amp;[Bookshelf]" c="Bookshelf"/>
              <i n="[Sheet1].[Product Name].&amp;[Cabinet]" c="Cabinet"/>
              <i n="[Sheet1].[Product Name].&amp;[Chair]" c="Chair"/>
              <i n="[Sheet1].[Product Name].&amp;[Desk]" c="Desk"/>
              <i n="[Sheet1].[Product Name].&amp;[Envelope]" c="Envelope"/>
              <i n="[Sheet1].[Product Name].&amp;[Headphones]" c="Headphones"/>
              <i n="[Sheet1].[Product Name].&amp;[Laptop]" c="Laptop"/>
              <i n="[Sheet1].[Product Name].&amp;[Monitor]" c="Monitor"/>
              <i n="[Sheet1].[Product Name].&amp;[Notebook]" c="Notebook"/>
              <i n="[Sheet1].[Product Name].&amp;[Pen]" c="Pen"/>
              <i n="[Sheet1].[Product Name].&amp;[Smartphone]" c="Smartphone"/>
              <i n="[Sheet1].[Product Name].&amp;[Stapler]" c="Stapler"/>
            </range>
          </ranges>
        </level>
      </levels>
      <selections count="1">
        <selection n="[Sheet1].[Produc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0129741-34DB-45F2-BDBD-CE7612894CA3}" cache="Slicer_Product_Category" caption="Product Category" level="1" rowHeight="241300"/>
  <slicer name="Region" xr10:uid="{9741D381-E43F-4238-B89F-6A66E6BA2C90}" cache="Slicer_Region" caption="Region" level="1" rowHeight="241300"/>
  <slicer name="Product Name" xr10:uid="{06BF0404-5EB0-42F3-AB65-7A3091B4E510}" cache="Slicer_Product_Name" caption="Product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9B27BFC0-4597-409A-BC6A-F7434B14959D}" cache="Slicer_Product_Category" caption="Product Categories" columnCount="3" level="1" style="Slicer Style 4" rowHeight="241300"/>
  <slicer name="Region 1" xr10:uid="{3DE811D4-C1C3-40EC-99C0-6EA72F4E20E7}" cache="Slicer_Region" caption="Region" level="1" style="Slicer Style 4" rowHeight="241300"/>
  <slicer name="Product Name 1" xr10:uid="{F20918EA-39E2-438A-9883-92A5834C6664}" cache="Slicer_Product_Name" caption="Products" level="1" style="Slicer Style 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38F94-C37C-442E-B82C-D36995C5437C}" name="Sheet1" displayName="Sheet1" ref="A1:M201" tableType="queryTable" totalsRowShown="0">
  <autoFilter ref="A1:M201" xr:uid="{9A838F94-C37C-442E-B82C-D36995C5437C}"/>
  <sortState xmlns:xlrd2="http://schemas.microsoft.com/office/spreadsheetml/2017/richdata2" ref="A2:M201">
    <sortCondition ref="J1:J201"/>
  </sortState>
  <tableColumns count="13">
    <tableColumn id="14" xr3:uid="{E2D1B234-3C6A-46B8-BE03-1EFF15D56D00}" uniqueName="14" name="Order ID" queryTableFieldId="1" dataDxfId="4"/>
    <tableColumn id="2" xr3:uid="{7FA9E36A-67D9-479A-9906-DBD1FC075C7B}" uniqueName="2" name="Order Date" queryTableFieldId="2" dataDxfId="3"/>
    <tableColumn id="3" xr3:uid="{D6BB68F6-A267-445B-A903-ABBE68890308}" uniqueName="3" name="Region" queryTableFieldId="3" dataDxfId="2"/>
    <tableColumn id="4" xr3:uid="{16F26AD9-19A5-4899-BC3E-1DF4B4F8B134}" uniqueName="4" name="Product Category" queryTableFieldId="4" dataDxfId="1"/>
    <tableColumn id="5" xr3:uid="{E7292F04-8891-45EC-B6F1-540AF08C2742}" uniqueName="5" name="Product Name" queryTableFieldId="5" dataDxfId="0"/>
    <tableColumn id="6" xr3:uid="{2E95708C-6740-4D72-B01D-264A8B9879AA}" uniqueName="6" name="Quantity Sold" queryTableFieldId="6"/>
    <tableColumn id="7" xr3:uid="{97723D64-E924-49E8-A905-333F4A7AA8BC}" uniqueName="7" name="Unit Price" queryTableFieldId="7"/>
    <tableColumn id="8" xr3:uid="{F28BEC37-A429-4F56-9844-68DA75A686DA}" uniqueName="8" name="prediscount_sales" queryTableFieldId="8"/>
    <tableColumn id="9" xr3:uid="{AF5A6C2B-FBE8-43AF-BE67-3E5645D4D9C9}" uniqueName="9" name="Discount" queryTableFieldId="9"/>
    <tableColumn id="10" xr3:uid="{5BB7F01B-4BD6-4285-AE8A-66E18A871BEE}" uniqueName="10" name="discount_amount" queryTableFieldId="10"/>
    <tableColumn id="11" xr3:uid="{9CE3CE69-A6EE-4A62-925D-ECFF39BF1BDB}" uniqueName="11" name="Total Sales" queryTableFieldId="11"/>
    <tableColumn id="12" xr3:uid="{451FE9FC-7D72-4ED2-B0A5-EA3841B074E9}" uniqueName="12" name="Profit" queryTableFieldId="12"/>
    <tableColumn id="13" xr3:uid="{22FE7CB7-1149-4EAE-B3CB-F5554E79CCB2}" uniqueName="13" name="COGS"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52ED7-E0DE-48EE-84C1-285CD487BF79}">
  <dimension ref="C3:BI59"/>
  <sheetViews>
    <sheetView topLeftCell="W3" zoomScale="115" zoomScaleNormal="115" workbookViewId="0">
      <selection activeCell="BA18" sqref="BA18"/>
    </sheetView>
  </sheetViews>
  <sheetFormatPr defaultRowHeight="15" x14ac:dyDescent="0.25"/>
  <cols>
    <col min="3" max="3" width="11.28515625" bestFit="1" customWidth="1"/>
    <col min="4" max="4" width="17.28515625" bestFit="1" customWidth="1"/>
    <col min="5" max="7" width="8.42578125" bestFit="1" customWidth="1"/>
    <col min="8" max="8" width="13.42578125" bestFit="1" customWidth="1"/>
    <col min="10" max="10" width="17.28515625" bestFit="1" customWidth="1"/>
    <col min="11" max="11" width="16.28515625" bestFit="1" customWidth="1"/>
    <col min="12" max="14" width="8.42578125" bestFit="1" customWidth="1"/>
    <col min="15" max="15" width="11.28515625" bestFit="1" customWidth="1"/>
    <col min="20" max="20" width="16.140625" bestFit="1" customWidth="1"/>
    <col min="21" max="22" width="17.28515625" bestFit="1" customWidth="1"/>
    <col min="29" max="29" width="13.140625" bestFit="1" customWidth="1"/>
    <col min="30" max="30" width="17.28515625" bestFit="1" customWidth="1"/>
    <col min="37" max="37" width="9.140625" style="8"/>
    <col min="39" max="39" width="13.140625" bestFit="1" customWidth="1"/>
    <col min="40" max="40" width="17.28515625" bestFit="1" customWidth="1"/>
    <col min="46" max="46" width="13.140625" bestFit="1" customWidth="1"/>
    <col min="47" max="47" width="27" bestFit="1" customWidth="1"/>
    <col min="48" max="48" width="17.28515625" bestFit="1" customWidth="1"/>
    <col min="49" max="50" width="8" bestFit="1" customWidth="1"/>
    <col min="51" max="51" width="9.28515625" bestFit="1" customWidth="1"/>
    <col min="52" max="52" width="13.140625" bestFit="1" customWidth="1"/>
    <col min="53" max="53" width="27" bestFit="1" customWidth="1"/>
    <col min="54" max="54" width="17.28515625" bestFit="1" customWidth="1"/>
    <col min="55" max="55" width="27" bestFit="1" customWidth="1"/>
    <col min="56" max="56" width="17.28515625" bestFit="1" customWidth="1"/>
    <col min="57" max="57" width="32" bestFit="1" customWidth="1"/>
    <col min="58" max="58" width="13.42578125" bestFit="1" customWidth="1"/>
    <col min="59" max="59" width="10.5703125" bestFit="1" customWidth="1"/>
    <col min="60" max="60" width="13.5703125" bestFit="1" customWidth="1"/>
    <col min="61" max="61" width="15.5703125" bestFit="1" customWidth="1"/>
    <col min="62" max="62" width="17.28515625" bestFit="1" customWidth="1"/>
    <col min="63" max="63" width="23.42578125" bestFit="1" customWidth="1"/>
    <col min="64" max="64" width="17.28515625" bestFit="1" customWidth="1"/>
    <col min="65" max="65" width="23.42578125" bestFit="1" customWidth="1"/>
    <col min="66" max="66" width="17.28515625" bestFit="1" customWidth="1"/>
    <col min="67" max="67" width="23.42578125" bestFit="1" customWidth="1"/>
    <col min="68" max="68" width="17.28515625" bestFit="1" customWidth="1"/>
    <col min="69" max="69" width="23.42578125" bestFit="1" customWidth="1"/>
    <col min="70" max="70" width="17.28515625" bestFit="1" customWidth="1"/>
    <col min="71" max="71" width="23.42578125" bestFit="1" customWidth="1"/>
    <col min="72" max="72" width="17.28515625" bestFit="1" customWidth="1"/>
    <col min="73" max="73" width="23.42578125" bestFit="1" customWidth="1"/>
    <col min="74" max="74" width="17.28515625" bestFit="1" customWidth="1"/>
    <col min="75" max="75" width="23.42578125" bestFit="1" customWidth="1"/>
    <col min="76" max="76" width="17.28515625" bestFit="1" customWidth="1"/>
    <col min="77" max="77" width="23.42578125" bestFit="1" customWidth="1"/>
    <col min="78" max="78" width="17.28515625" bestFit="1" customWidth="1"/>
    <col min="79" max="79" width="28.42578125" bestFit="1" customWidth="1"/>
    <col min="80" max="80" width="22.28515625" bestFit="1" customWidth="1"/>
    <col min="81" max="206" width="16.28515625" bestFit="1" customWidth="1"/>
    <col min="207" max="207" width="11.28515625" bestFit="1" customWidth="1"/>
  </cols>
  <sheetData>
    <row r="3" spans="3:61" x14ac:dyDescent="0.25">
      <c r="C3" s="2" t="s">
        <v>232</v>
      </c>
      <c r="D3" s="2"/>
      <c r="E3" s="2"/>
      <c r="F3" s="2"/>
      <c r="G3" s="2"/>
      <c r="J3" t="s">
        <v>238</v>
      </c>
      <c r="T3" t="s">
        <v>241</v>
      </c>
      <c r="AC3" s="2" t="s">
        <v>242</v>
      </c>
    </row>
    <row r="4" spans="3:61" x14ac:dyDescent="0.25">
      <c r="AM4" s="2" t="s">
        <v>253</v>
      </c>
      <c r="AT4" s="2"/>
      <c r="AY4" s="2"/>
      <c r="BA4" s="2" t="s">
        <v>251</v>
      </c>
    </row>
    <row r="5" spans="3:61" x14ac:dyDescent="0.25">
      <c r="T5" t="s">
        <v>260</v>
      </c>
    </row>
    <row r="6" spans="3:61" x14ac:dyDescent="0.25">
      <c r="C6" s="3" t="s">
        <v>236</v>
      </c>
      <c r="D6" t="s">
        <v>235</v>
      </c>
      <c r="J6" s="3" t="s">
        <v>235</v>
      </c>
      <c r="K6" s="3" t="s">
        <v>239</v>
      </c>
      <c r="AC6" s="3" t="s">
        <v>233</v>
      </c>
      <c r="AD6" t="s">
        <v>235</v>
      </c>
    </row>
    <row r="7" spans="3:61" x14ac:dyDescent="0.25">
      <c r="C7" s="4" t="s">
        <v>14</v>
      </c>
      <c r="D7" s="7">
        <v>49591.669299999994</v>
      </c>
      <c r="J7" s="3" t="s">
        <v>233</v>
      </c>
      <c r="K7" t="s">
        <v>14</v>
      </c>
      <c r="L7" t="s">
        <v>21</v>
      </c>
      <c r="M7" t="s">
        <v>36</v>
      </c>
      <c r="N7" t="s">
        <v>18</v>
      </c>
      <c r="O7" t="s">
        <v>234</v>
      </c>
      <c r="T7" s="3" t="s">
        <v>233</v>
      </c>
      <c r="U7" t="s">
        <v>235</v>
      </c>
      <c r="AC7" s="4" t="s">
        <v>28</v>
      </c>
      <c r="AD7" s="6">
        <v>7.2002655203887517E-2</v>
      </c>
      <c r="AM7" s="3" t="s">
        <v>233</v>
      </c>
      <c r="AN7" t="s">
        <v>235</v>
      </c>
      <c r="AZ7" s="3" t="s">
        <v>233</v>
      </c>
      <c r="BA7" t="s">
        <v>250</v>
      </c>
      <c r="BB7" t="s">
        <v>235</v>
      </c>
    </row>
    <row r="8" spans="3:61" x14ac:dyDescent="0.25">
      <c r="C8" s="4" t="s">
        <v>21</v>
      </c>
      <c r="D8" s="7">
        <v>61296.28620000001</v>
      </c>
      <c r="J8" s="4" t="s">
        <v>22</v>
      </c>
      <c r="K8" s="7">
        <v>19990.468000000001</v>
      </c>
      <c r="L8" s="7">
        <v>31228.270799999998</v>
      </c>
      <c r="M8" s="7">
        <v>21712.286599999999</v>
      </c>
      <c r="N8" s="7">
        <v>16629.401999999998</v>
      </c>
      <c r="O8" s="7">
        <v>89560.4274</v>
      </c>
      <c r="T8" s="4" t="s">
        <v>14</v>
      </c>
      <c r="AC8" s="4" t="s">
        <v>45</v>
      </c>
      <c r="AD8" s="6">
        <v>6.958290492718619E-2</v>
      </c>
      <c r="AM8" s="4" t="s">
        <v>244</v>
      </c>
      <c r="AZ8" s="4" t="s">
        <v>244</v>
      </c>
    </row>
    <row r="9" spans="3:61" x14ac:dyDescent="0.25">
      <c r="C9" s="4" t="s">
        <v>36</v>
      </c>
      <c r="D9" s="7">
        <v>44104.352699999996</v>
      </c>
      <c r="J9" s="4" t="s">
        <v>27</v>
      </c>
      <c r="K9" s="7">
        <v>15473.858300000002</v>
      </c>
      <c r="L9" s="7">
        <v>8698.8305999999993</v>
      </c>
      <c r="M9" s="7">
        <v>6986.1301999999996</v>
      </c>
      <c r="N9" s="7">
        <v>27289.626700000004</v>
      </c>
      <c r="O9" s="7">
        <v>58448.445800000001</v>
      </c>
      <c r="T9" s="2" t="s">
        <v>28</v>
      </c>
      <c r="U9" s="7">
        <v>1049.6259</v>
      </c>
      <c r="AC9" s="4" t="s">
        <v>49</v>
      </c>
      <c r="AD9" s="6">
        <v>6.9385136299979097E-2</v>
      </c>
      <c r="AM9" s="2" t="s">
        <v>245</v>
      </c>
      <c r="AN9" s="7">
        <v>55774.157000000007</v>
      </c>
      <c r="AZ9" s="2" t="s">
        <v>245</v>
      </c>
      <c r="BA9" s="7">
        <v>161.98647169811321</v>
      </c>
      <c r="BB9" s="7">
        <v>55774.157000000007</v>
      </c>
      <c r="BF9" t="s">
        <v>255</v>
      </c>
      <c r="BG9" t="s">
        <v>256</v>
      </c>
      <c r="BH9" t="s">
        <v>257</v>
      </c>
      <c r="BI9" t="s">
        <v>258</v>
      </c>
    </row>
    <row r="10" spans="3:61" x14ac:dyDescent="0.25">
      <c r="C10" s="4" t="s">
        <v>18</v>
      </c>
      <c r="D10" s="7">
        <v>58777.189000000006</v>
      </c>
      <c r="J10" s="4" t="s">
        <v>15</v>
      </c>
      <c r="K10" s="7">
        <v>14127.342999999999</v>
      </c>
      <c r="L10" s="7">
        <v>21369.184800000003</v>
      </c>
      <c r="M10" s="7">
        <v>15405.935900000002</v>
      </c>
      <c r="N10" s="7">
        <v>14858.1603</v>
      </c>
      <c r="O10" s="7">
        <v>65760.623999999996</v>
      </c>
      <c r="T10" s="2" t="s">
        <v>45</v>
      </c>
      <c r="U10" s="7">
        <v>2052.4856</v>
      </c>
      <c r="AC10" s="4" t="s">
        <v>47</v>
      </c>
      <c r="AD10" s="6">
        <v>6.2447385033190778E-2</v>
      </c>
      <c r="AM10" s="2" t="s">
        <v>246</v>
      </c>
      <c r="AN10" s="7">
        <v>50648.518199999999</v>
      </c>
      <c r="AZ10" s="2" t="s">
        <v>246</v>
      </c>
      <c r="BA10" s="7">
        <v>227.81522692307692</v>
      </c>
      <c r="BB10" s="7">
        <v>50648.518199999999</v>
      </c>
      <c r="BF10">
        <v>213769.49720000004</v>
      </c>
      <c r="BG10" s="9">
        <v>38611.574811999999</v>
      </c>
      <c r="BH10" s="10">
        <v>-175157.92238800004</v>
      </c>
      <c r="BI10">
        <v>961</v>
      </c>
    </row>
    <row r="11" spans="3:61" x14ac:dyDescent="0.25">
      <c r="C11" s="4" t="s">
        <v>234</v>
      </c>
      <c r="D11">
        <v>213769.49720000004</v>
      </c>
      <c r="J11" s="4" t="s">
        <v>234</v>
      </c>
      <c r="K11" s="7">
        <v>49591.669299999994</v>
      </c>
      <c r="L11" s="7">
        <v>61296.28620000001</v>
      </c>
      <c r="M11" s="7">
        <v>44104.352699999996</v>
      </c>
      <c r="N11" s="7">
        <v>58777.189000000006</v>
      </c>
      <c r="O11" s="7">
        <v>213769.49720000004</v>
      </c>
      <c r="T11" s="2" t="s">
        <v>49</v>
      </c>
      <c r="U11" s="7">
        <v>7528.9097999999994</v>
      </c>
      <c r="AC11" s="4" t="s">
        <v>33</v>
      </c>
      <c r="AD11" s="6">
        <v>0.10541466577393434</v>
      </c>
      <c r="AM11" s="2" t="s">
        <v>247</v>
      </c>
      <c r="AN11" s="7">
        <v>47896.772400000002</v>
      </c>
      <c r="AZ11" s="2" t="s">
        <v>247</v>
      </c>
      <c r="BA11" s="7">
        <v>165.85668571428573</v>
      </c>
      <c r="BB11" s="7">
        <v>47896.772400000002</v>
      </c>
      <c r="BF11" s="11">
        <f>GETPIVOTDATA("[Measures].[Total Sales 2]",$BF$9)</f>
        <v>213769.49720000004</v>
      </c>
      <c r="BG11" s="9">
        <f>GETPIVOTDATA("[Measures].[total profit]",$BG$9)</f>
        <v>38611.574811999999</v>
      </c>
      <c r="BH11" s="10">
        <f>GETPIVOTDATA("[Measures].[costs of goods]",$BH$9)</f>
        <v>-175157.92238800004</v>
      </c>
      <c r="BI11">
        <f>GETPIVOTDATA("[Measures].[quantity by year]",$BI$9)</f>
        <v>961</v>
      </c>
    </row>
    <row r="12" spans="3:61" x14ac:dyDescent="0.25">
      <c r="T12" s="2" t="s">
        <v>47</v>
      </c>
      <c r="U12" s="7">
        <v>4842.8369999999995</v>
      </c>
      <c r="AC12" s="4" t="s">
        <v>25</v>
      </c>
      <c r="AD12" s="6">
        <v>0.10269817765188623</v>
      </c>
      <c r="AM12" s="2" t="s">
        <v>248</v>
      </c>
      <c r="AN12" s="7">
        <v>57741.557099999984</v>
      </c>
      <c r="AZ12" s="2" t="s">
        <v>248</v>
      </c>
      <c r="BA12" s="7">
        <v>222.32117555555556</v>
      </c>
      <c r="BB12" s="7">
        <v>57741.557099999984</v>
      </c>
    </row>
    <row r="13" spans="3:61" x14ac:dyDescent="0.25">
      <c r="T13" s="2" t="s">
        <v>33</v>
      </c>
      <c r="U13" s="7">
        <v>5860.7488000000003</v>
      </c>
      <c r="AC13" s="4" t="s">
        <v>23</v>
      </c>
      <c r="AD13" s="6">
        <v>0.11037957243228244</v>
      </c>
      <c r="AM13" s="4" t="s">
        <v>249</v>
      </c>
      <c r="AZ13" s="4" t="s">
        <v>249</v>
      </c>
    </row>
    <row r="14" spans="3:61" x14ac:dyDescent="0.25">
      <c r="T14" s="2" t="s">
        <v>25</v>
      </c>
      <c r="U14" s="7">
        <v>6191.3032000000003</v>
      </c>
      <c r="AC14" s="4" t="s">
        <v>30</v>
      </c>
      <c r="AD14" s="6">
        <v>8.2049627892374508E-2</v>
      </c>
      <c r="AM14" s="2" t="s">
        <v>245</v>
      </c>
      <c r="AN14" s="7">
        <v>1708.4925000000001</v>
      </c>
      <c r="AZ14" s="2" t="s">
        <v>245</v>
      </c>
      <c r="BA14" s="7">
        <v>17.2575</v>
      </c>
      <c r="BB14" s="7">
        <v>1708.4925000000001</v>
      </c>
    </row>
    <row r="15" spans="3:61" x14ac:dyDescent="0.25">
      <c r="C15" s="5" t="s">
        <v>237</v>
      </c>
      <c r="J15" s="5" t="s">
        <v>240</v>
      </c>
      <c r="T15" s="2" t="s">
        <v>23</v>
      </c>
      <c r="U15" s="7">
        <v>2442.5415000000003</v>
      </c>
      <c r="AC15" s="4" t="s">
        <v>19</v>
      </c>
      <c r="AD15" s="6">
        <v>7.5047648098224534E-2</v>
      </c>
      <c r="AM15" s="4" t="s">
        <v>234</v>
      </c>
      <c r="AN15" s="7">
        <v>213769.49720000004</v>
      </c>
      <c r="AZ15" s="4" t="s">
        <v>234</v>
      </c>
      <c r="BA15" s="7">
        <v>192.90181399999997</v>
      </c>
      <c r="BB15" s="7">
        <v>213769.49720000004</v>
      </c>
    </row>
    <row r="16" spans="3:61" x14ac:dyDescent="0.25">
      <c r="T16" s="2" t="s">
        <v>30</v>
      </c>
      <c r="U16" s="7">
        <v>5988.8918000000003</v>
      </c>
      <c r="AC16" s="4" t="s">
        <v>16</v>
      </c>
      <c r="AD16" s="6">
        <v>5.7949667105265557E-2</v>
      </c>
    </row>
    <row r="17" spans="20:53" x14ac:dyDescent="0.25">
      <c r="T17" s="2" t="s">
        <v>19</v>
      </c>
      <c r="U17" s="7">
        <v>404.72399999999999</v>
      </c>
      <c r="AC17" s="4" t="s">
        <v>51</v>
      </c>
      <c r="AD17" s="6">
        <v>0.12383055836649084</v>
      </c>
    </row>
    <row r="18" spans="20:53" x14ac:dyDescent="0.25">
      <c r="T18" s="2" t="s">
        <v>16</v>
      </c>
      <c r="U18" s="7">
        <v>6231.5933999999997</v>
      </c>
      <c r="AC18" s="4" t="s">
        <v>43</v>
      </c>
      <c r="AD18" s="6">
        <v>6.9212001215297789E-2</v>
      </c>
      <c r="BA18" t="s">
        <v>252</v>
      </c>
    </row>
    <row r="19" spans="20:53" x14ac:dyDescent="0.25">
      <c r="T19" s="2" t="s">
        <v>51</v>
      </c>
      <c r="U19" s="7">
        <v>5367.7314999999999</v>
      </c>
      <c r="AC19" s="4" t="s">
        <v>234</v>
      </c>
      <c r="AD19" s="6">
        <v>1</v>
      </c>
      <c r="AM19" t="s">
        <v>254</v>
      </c>
    </row>
    <row r="20" spans="20:53" x14ac:dyDescent="0.25">
      <c r="T20" s="2" t="s">
        <v>43</v>
      </c>
      <c r="U20" s="7">
        <v>1630.2768000000001</v>
      </c>
    </row>
    <row r="21" spans="20:53" x14ac:dyDescent="0.25">
      <c r="T21" s="4" t="s">
        <v>21</v>
      </c>
      <c r="U21" s="7"/>
    </row>
    <row r="22" spans="20:53" x14ac:dyDescent="0.25">
      <c r="T22" s="2" t="s">
        <v>28</v>
      </c>
      <c r="U22" s="7">
        <v>5955.0960999999998</v>
      </c>
      <c r="AC22" s="5" t="s">
        <v>243</v>
      </c>
    </row>
    <row r="23" spans="20:53" x14ac:dyDescent="0.25">
      <c r="T23" s="2" t="s">
        <v>45</v>
      </c>
      <c r="U23" s="7">
        <v>42.062399999999997</v>
      </c>
    </row>
    <row r="24" spans="20:53" x14ac:dyDescent="0.25">
      <c r="T24" s="2" t="s">
        <v>49</v>
      </c>
      <c r="U24" s="7">
        <v>237.65</v>
      </c>
    </row>
    <row r="25" spans="20:53" x14ac:dyDescent="0.25">
      <c r="T25" s="2" t="s">
        <v>47</v>
      </c>
      <c r="U25" s="7">
        <v>2464.0221000000001</v>
      </c>
    </row>
    <row r="26" spans="20:53" x14ac:dyDescent="0.25">
      <c r="T26" s="2" t="s">
        <v>33</v>
      </c>
      <c r="U26" s="7">
        <v>8737.865600000001</v>
      </c>
    </row>
    <row r="27" spans="20:53" x14ac:dyDescent="0.25">
      <c r="T27" s="2" t="s">
        <v>25</v>
      </c>
      <c r="U27" s="7">
        <v>1181.8992000000001</v>
      </c>
    </row>
    <row r="28" spans="20:53" x14ac:dyDescent="0.25">
      <c r="T28" s="2" t="s">
        <v>23</v>
      </c>
      <c r="U28" s="7">
        <v>8170.6634000000004</v>
      </c>
    </row>
    <row r="29" spans="20:53" x14ac:dyDescent="0.25">
      <c r="T29" s="2" t="s">
        <v>30</v>
      </c>
      <c r="U29" s="7">
        <v>9422.8973999999998</v>
      </c>
    </row>
    <row r="30" spans="20:53" x14ac:dyDescent="0.25">
      <c r="T30" s="2" t="s">
        <v>19</v>
      </c>
      <c r="U30" s="7">
        <v>6523.134</v>
      </c>
    </row>
    <row r="31" spans="20:53" x14ac:dyDescent="0.25">
      <c r="T31" s="2" t="s">
        <v>16</v>
      </c>
      <c r="U31" s="7">
        <v>3383.2718000000004</v>
      </c>
    </row>
    <row r="32" spans="20:53" x14ac:dyDescent="0.25">
      <c r="T32" s="2" t="s">
        <v>51</v>
      </c>
      <c r="U32" s="7">
        <v>12452.810799999999</v>
      </c>
    </row>
    <row r="33" spans="20:21" x14ac:dyDescent="0.25">
      <c r="T33" s="2" t="s">
        <v>43</v>
      </c>
      <c r="U33" s="7">
        <v>2724.9133999999999</v>
      </c>
    </row>
    <row r="34" spans="20:21" x14ac:dyDescent="0.25">
      <c r="T34" s="4" t="s">
        <v>36</v>
      </c>
      <c r="U34" s="7"/>
    </row>
    <row r="35" spans="20:21" x14ac:dyDescent="0.25">
      <c r="T35" s="2" t="s">
        <v>28</v>
      </c>
      <c r="U35" s="7">
        <v>4069.7370999999998</v>
      </c>
    </row>
    <row r="36" spans="20:21" x14ac:dyDescent="0.25">
      <c r="T36" s="2" t="s">
        <v>45</v>
      </c>
      <c r="U36" s="7">
        <v>116.25960000000001</v>
      </c>
    </row>
    <row r="37" spans="20:21" x14ac:dyDescent="0.25">
      <c r="T37" s="2" t="s">
        <v>49</v>
      </c>
      <c r="U37" s="7">
        <v>424.43540000000002</v>
      </c>
    </row>
    <row r="38" spans="20:21" x14ac:dyDescent="0.25">
      <c r="T38" s="2" t="s">
        <v>47</v>
      </c>
      <c r="U38" s="7">
        <v>2375.6981000000001</v>
      </c>
    </row>
    <row r="39" spans="20:21" x14ac:dyDescent="0.25">
      <c r="T39" s="2" t="s">
        <v>33</v>
      </c>
      <c r="U39" s="7">
        <v>1835.0061999999998</v>
      </c>
    </row>
    <row r="40" spans="20:21" x14ac:dyDescent="0.25">
      <c r="T40" s="2" t="s">
        <v>25</v>
      </c>
      <c r="U40" s="7">
        <v>13136.946399999997</v>
      </c>
    </row>
    <row r="41" spans="20:21" x14ac:dyDescent="0.25">
      <c r="T41" s="2" t="s">
        <v>23</v>
      </c>
      <c r="U41" s="7">
        <v>6702.5335999999998</v>
      </c>
    </row>
    <row r="42" spans="20:21" x14ac:dyDescent="0.25">
      <c r="T42" s="2" t="s">
        <v>30</v>
      </c>
      <c r="U42" s="7">
        <v>11.2852</v>
      </c>
    </row>
    <row r="43" spans="20:21" x14ac:dyDescent="0.25">
      <c r="T43" s="2" t="s">
        <v>19</v>
      </c>
      <c r="U43" s="7">
        <v>4017.3740000000003</v>
      </c>
    </row>
    <row r="44" spans="20:21" x14ac:dyDescent="0.25">
      <c r="T44" s="2" t="s">
        <v>16</v>
      </c>
      <c r="U44" s="7">
        <v>2773.0060000000003</v>
      </c>
    </row>
    <row r="45" spans="20:21" x14ac:dyDescent="0.25">
      <c r="T45" s="2" t="s">
        <v>51</v>
      </c>
      <c r="U45" s="7">
        <v>1861.5214000000001</v>
      </c>
    </row>
    <row r="46" spans="20:21" x14ac:dyDescent="0.25">
      <c r="T46" s="2" t="s">
        <v>43</v>
      </c>
      <c r="U46" s="7">
        <v>6780.5496999999996</v>
      </c>
    </row>
    <row r="47" spans="20:21" x14ac:dyDescent="0.25">
      <c r="T47" s="4" t="s">
        <v>18</v>
      </c>
      <c r="U47" s="7"/>
    </row>
    <row r="48" spans="20:21" x14ac:dyDescent="0.25">
      <c r="T48" s="2" t="s">
        <v>28</v>
      </c>
      <c r="U48" s="7">
        <v>4317.5123000000003</v>
      </c>
    </row>
    <row r="49" spans="20:21" x14ac:dyDescent="0.25">
      <c r="T49" s="2" t="s">
        <v>45</v>
      </c>
      <c r="U49" s="7">
        <v>12663.894999999999</v>
      </c>
    </row>
    <row r="50" spans="20:21" x14ac:dyDescent="0.25">
      <c r="T50" s="2" t="s">
        <v>49</v>
      </c>
      <c r="U50" s="7">
        <v>6641.4304999999995</v>
      </c>
    </row>
    <row r="51" spans="20:21" x14ac:dyDescent="0.25">
      <c r="T51" s="2" t="s">
        <v>47</v>
      </c>
      <c r="U51" s="7">
        <v>3666.7888999999996</v>
      </c>
    </row>
    <row r="52" spans="20:21" x14ac:dyDescent="0.25">
      <c r="T52" s="2" t="s">
        <v>33</v>
      </c>
      <c r="U52" s="7">
        <v>6100.8195000000005</v>
      </c>
    </row>
    <row r="53" spans="20:21" x14ac:dyDescent="0.25">
      <c r="T53" s="2" t="s">
        <v>25</v>
      </c>
      <c r="U53" s="7">
        <v>1443.5889999999999</v>
      </c>
    </row>
    <row r="54" spans="20:21" x14ac:dyDescent="0.25">
      <c r="T54" s="2" t="s">
        <v>23</v>
      </c>
      <c r="U54" s="7">
        <v>6280.0472</v>
      </c>
    </row>
    <row r="55" spans="20:21" x14ac:dyDescent="0.25">
      <c r="T55" s="2" t="s">
        <v>30</v>
      </c>
      <c r="U55" s="7">
        <v>2116.6333</v>
      </c>
    </row>
    <row r="56" spans="20:21" x14ac:dyDescent="0.25">
      <c r="T56" s="2" t="s">
        <v>19</v>
      </c>
      <c r="U56" s="7">
        <v>5097.6660000000002</v>
      </c>
    </row>
    <row r="57" spans="20:21" x14ac:dyDescent="0.25">
      <c r="T57" s="2" t="s">
        <v>51</v>
      </c>
      <c r="U57" s="7">
        <v>6789.1324999999997</v>
      </c>
    </row>
    <row r="58" spans="20:21" x14ac:dyDescent="0.25">
      <c r="T58" s="2" t="s">
        <v>43</v>
      </c>
      <c r="U58" s="7">
        <v>3659.6747999999998</v>
      </c>
    </row>
    <row r="59" spans="20:21" x14ac:dyDescent="0.25">
      <c r="T59" s="4" t="s">
        <v>234</v>
      </c>
      <c r="U59">
        <v>213769.49720000004</v>
      </c>
    </row>
  </sheetData>
  <conditionalFormatting sqref="V7 V13:V58">
    <cfRule type="top10" dxfId="30" priority="7" percent="1" rank="1"/>
  </conditionalFormatting>
  <conditionalFormatting pivot="1" sqref="U9:U20 U21 U22:U33 U34 U35:U46 U47 U48:U58">
    <cfRule type="top10" dxfId="29" priority="2" rank="1"/>
  </conditionalFormatting>
  <conditionalFormatting pivot="1" sqref="K8:N10">
    <cfRule type="top10" dxfId="28" priority="1" rank="1"/>
  </conditionalFormatting>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FA6FA-A845-4D66-BB6F-C878439275F8}">
  <dimension ref="A1:M201"/>
  <sheetViews>
    <sheetView workbookViewId="0">
      <selection activeCell="B1" sqref="B1"/>
    </sheetView>
  </sheetViews>
  <sheetFormatPr defaultRowHeight="15" x14ac:dyDescent="0.25"/>
  <cols>
    <col min="1" max="1" width="10.7109375" bestFit="1" customWidth="1"/>
    <col min="2" max="2" width="13" bestFit="1" customWidth="1"/>
    <col min="3" max="3" width="9.42578125" bestFit="1" customWidth="1"/>
    <col min="4" max="4" width="18.5703125" bestFit="1" customWidth="1"/>
    <col min="5" max="5" width="16" bestFit="1" customWidth="1"/>
    <col min="6" max="6" width="15.42578125" bestFit="1" customWidth="1"/>
    <col min="7" max="7" width="12" bestFit="1" customWidth="1"/>
    <col min="8" max="8" width="19.5703125" bestFit="1" customWidth="1"/>
    <col min="9" max="9" width="11" bestFit="1" customWidth="1"/>
    <col min="10" max="10" width="18.85546875" bestFit="1" customWidth="1"/>
    <col min="11" max="11" width="12.7109375" bestFit="1" customWidth="1"/>
    <col min="12" max="12" width="11" bestFit="1" customWidth="1"/>
    <col min="13" max="13" width="12.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83</v>
      </c>
      <c r="B2" s="1">
        <v>45074</v>
      </c>
      <c r="C2" t="s">
        <v>36</v>
      </c>
      <c r="D2" t="s">
        <v>15</v>
      </c>
      <c r="E2" t="s">
        <v>19</v>
      </c>
      <c r="F2">
        <v>4</v>
      </c>
      <c r="G2">
        <v>385.61</v>
      </c>
      <c r="H2">
        <v>1542.44</v>
      </c>
      <c r="I2">
        <v>0</v>
      </c>
      <c r="J2">
        <v>0</v>
      </c>
      <c r="K2">
        <v>1542.44</v>
      </c>
      <c r="L2">
        <v>447.30759999999998</v>
      </c>
      <c r="M2">
        <v>-1095.1324</v>
      </c>
    </row>
    <row r="3" spans="1:13" x14ac:dyDescent="0.25">
      <c r="A3" t="s">
        <v>214</v>
      </c>
      <c r="B3" s="1">
        <v>44995</v>
      </c>
      <c r="C3" t="s">
        <v>36</v>
      </c>
      <c r="D3" t="s">
        <v>22</v>
      </c>
      <c r="E3" t="s">
        <v>30</v>
      </c>
      <c r="F3">
        <v>2</v>
      </c>
      <c r="G3">
        <v>6.34</v>
      </c>
      <c r="H3">
        <v>12.68</v>
      </c>
      <c r="I3">
        <v>0.11</v>
      </c>
      <c r="J3">
        <v>1.3948</v>
      </c>
      <c r="K3">
        <v>11.2852</v>
      </c>
      <c r="L3">
        <v>3.0470039999999998</v>
      </c>
      <c r="M3">
        <v>-8.2381960000000003</v>
      </c>
    </row>
    <row r="4" spans="1:13" x14ac:dyDescent="0.25">
      <c r="A4" t="s">
        <v>140</v>
      </c>
      <c r="B4" s="1">
        <v>45111</v>
      </c>
      <c r="C4" t="s">
        <v>36</v>
      </c>
      <c r="D4" t="s">
        <v>22</v>
      </c>
      <c r="E4" t="s">
        <v>23</v>
      </c>
      <c r="F4">
        <v>1</v>
      </c>
      <c r="G4">
        <v>180.3</v>
      </c>
      <c r="H4">
        <v>180.3</v>
      </c>
      <c r="I4">
        <v>0.01</v>
      </c>
      <c r="J4">
        <v>1.8030000000000002</v>
      </c>
      <c r="K4">
        <v>178.49700000000001</v>
      </c>
      <c r="L4">
        <v>32.129460000000002</v>
      </c>
      <c r="M4">
        <v>-146.36754000000002</v>
      </c>
    </row>
    <row r="5" spans="1:13" x14ac:dyDescent="0.25">
      <c r="A5" t="s">
        <v>46</v>
      </c>
      <c r="B5" s="1">
        <v>44948</v>
      </c>
      <c r="C5" t="s">
        <v>18</v>
      </c>
      <c r="D5" t="s">
        <v>27</v>
      </c>
      <c r="E5" t="s">
        <v>47</v>
      </c>
      <c r="F5">
        <v>1</v>
      </c>
      <c r="G5">
        <v>28.21</v>
      </c>
      <c r="H5">
        <v>28.21</v>
      </c>
      <c r="I5">
        <v>0.11</v>
      </c>
      <c r="J5">
        <v>3.1031</v>
      </c>
      <c r="K5">
        <v>25.1069</v>
      </c>
      <c r="L5">
        <v>2.0085519999999999</v>
      </c>
      <c r="M5">
        <v>-23.098348000000001</v>
      </c>
    </row>
    <row r="6" spans="1:13" x14ac:dyDescent="0.25">
      <c r="A6" t="s">
        <v>215</v>
      </c>
      <c r="B6" s="1">
        <v>44943</v>
      </c>
      <c r="C6" t="s">
        <v>14</v>
      </c>
      <c r="D6" t="s">
        <v>15</v>
      </c>
      <c r="E6" t="s">
        <v>16</v>
      </c>
      <c r="F6">
        <v>5</v>
      </c>
      <c r="G6">
        <v>62.76</v>
      </c>
      <c r="H6">
        <v>313.8</v>
      </c>
      <c r="I6">
        <v>0.01</v>
      </c>
      <c r="J6">
        <v>3.1380000000000003</v>
      </c>
      <c r="K6">
        <v>310.66199999999998</v>
      </c>
      <c r="L6">
        <v>52.812540000000013</v>
      </c>
      <c r="M6">
        <v>-257.84945999999997</v>
      </c>
    </row>
    <row r="7" spans="1:13" x14ac:dyDescent="0.25">
      <c r="A7" t="s">
        <v>184</v>
      </c>
      <c r="B7" s="1">
        <v>45067</v>
      </c>
      <c r="C7" t="s">
        <v>21</v>
      </c>
      <c r="D7" t="s">
        <v>27</v>
      </c>
      <c r="E7" t="s">
        <v>45</v>
      </c>
      <c r="F7">
        <v>6</v>
      </c>
      <c r="G7">
        <v>7.62</v>
      </c>
      <c r="H7">
        <v>45.72</v>
      </c>
      <c r="I7">
        <v>0.08</v>
      </c>
      <c r="J7">
        <v>3.6576</v>
      </c>
      <c r="K7">
        <v>42.062399999999997</v>
      </c>
      <c r="L7">
        <v>10.515599999999999</v>
      </c>
      <c r="M7">
        <v>-31.546799999999998</v>
      </c>
    </row>
    <row r="8" spans="1:13" x14ac:dyDescent="0.25">
      <c r="A8" t="s">
        <v>96</v>
      </c>
      <c r="B8" s="1">
        <v>44970</v>
      </c>
      <c r="C8" t="s">
        <v>14</v>
      </c>
      <c r="D8" t="s">
        <v>22</v>
      </c>
      <c r="E8" t="s">
        <v>30</v>
      </c>
      <c r="F8">
        <v>1</v>
      </c>
      <c r="G8">
        <v>94.13</v>
      </c>
      <c r="H8">
        <v>94.13</v>
      </c>
      <c r="I8">
        <v>0.04</v>
      </c>
      <c r="J8">
        <v>3.7652000000000001</v>
      </c>
      <c r="K8">
        <v>90.364799999999988</v>
      </c>
      <c r="L8">
        <v>26.205791999999999</v>
      </c>
      <c r="M8">
        <v>-64.159007999999986</v>
      </c>
    </row>
    <row r="9" spans="1:13" x14ac:dyDescent="0.25">
      <c r="A9" t="s">
        <v>85</v>
      </c>
      <c r="B9" s="1">
        <v>45043</v>
      </c>
      <c r="C9" t="s">
        <v>18</v>
      </c>
      <c r="D9" t="s">
        <v>22</v>
      </c>
      <c r="E9" t="s">
        <v>30</v>
      </c>
      <c r="F9">
        <v>1</v>
      </c>
      <c r="G9">
        <v>27.7</v>
      </c>
      <c r="H9">
        <v>27.7</v>
      </c>
      <c r="I9">
        <v>0.17</v>
      </c>
      <c r="J9">
        <v>4.7090000000000005</v>
      </c>
      <c r="K9">
        <v>22.991</v>
      </c>
      <c r="L9">
        <v>4.8281099999999997</v>
      </c>
      <c r="M9">
        <v>-18.162890000000001</v>
      </c>
    </row>
    <row r="10" spans="1:13" x14ac:dyDescent="0.25">
      <c r="A10" t="s">
        <v>201</v>
      </c>
      <c r="B10" s="1">
        <v>45014</v>
      </c>
      <c r="C10" t="s">
        <v>36</v>
      </c>
      <c r="D10" t="s">
        <v>27</v>
      </c>
      <c r="E10" t="s">
        <v>28</v>
      </c>
      <c r="F10">
        <v>1</v>
      </c>
      <c r="G10">
        <v>48.21</v>
      </c>
      <c r="H10">
        <v>48.21</v>
      </c>
      <c r="I10">
        <v>0.1</v>
      </c>
      <c r="J10">
        <v>4.8210000000000006</v>
      </c>
      <c r="K10">
        <v>43.389000000000003</v>
      </c>
      <c r="L10">
        <v>2.6033400000000002</v>
      </c>
      <c r="M10">
        <v>-40.78566</v>
      </c>
    </row>
    <row r="11" spans="1:13" x14ac:dyDescent="0.25">
      <c r="A11" t="s">
        <v>173</v>
      </c>
      <c r="B11" s="1">
        <v>45113</v>
      </c>
      <c r="C11" t="s">
        <v>21</v>
      </c>
      <c r="D11" t="s">
        <v>27</v>
      </c>
      <c r="E11" t="s">
        <v>49</v>
      </c>
      <c r="F11">
        <v>5</v>
      </c>
      <c r="G11">
        <v>48.5</v>
      </c>
      <c r="H11">
        <v>242.5</v>
      </c>
      <c r="I11">
        <v>0.02</v>
      </c>
      <c r="J11">
        <v>4.8500000000000005</v>
      </c>
      <c r="K11">
        <v>237.65</v>
      </c>
      <c r="L11">
        <v>28.518000000000001</v>
      </c>
      <c r="M11">
        <v>-209.13200000000001</v>
      </c>
    </row>
    <row r="12" spans="1:13" x14ac:dyDescent="0.25">
      <c r="A12" t="s">
        <v>121</v>
      </c>
      <c r="B12" s="1">
        <v>45008</v>
      </c>
      <c r="C12" t="s">
        <v>36</v>
      </c>
      <c r="D12" t="s">
        <v>27</v>
      </c>
      <c r="E12" t="s">
        <v>49</v>
      </c>
      <c r="F12">
        <v>5</v>
      </c>
      <c r="G12">
        <v>6.28</v>
      </c>
      <c r="H12">
        <v>31.400000000000002</v>
      </c>
      <c r="I12">
        <v>0.18</v>
      </c>
      <c r="J12">
        <v>5.6520000000000001</v>
      </c>
      <c r="K12">
        <v>25.748000000000001</v>
      </c>
      <c r="L12">
        <v>4.8921200000000011</v>
      </c>
      <c r="M12">
        <v>-20.855879999999999</v>
      </c>
    </row>
    <row r="13" spans="1:13" x14ac:dyDescent="0.25">
      <c r="A13" t="s">
        <v>168</v>
      </c>
      <c r="B13" s="1">
        <v>45167</v>
      </c>
      <c r="C13" t="s">
        <v>21</v>
      </c>
      <c r="D13" t="s">
        <v>15</v>
      </c>
      <c r="E13" t="s">
        <v>43</v>
      </c>
      <c r="F13">
        <v>5</v>
      </c>
      <c r="G13">
        <v>8.73</v>
      </c>
      <c r="H13">
        <v>43.650000000000006</v>
      </c>
      <c r="I13">
        <v>0.14000000000000001</v>
      </c>
      <c r="J13">
        <v>6.1110000000000015</v>
      </c>
      <c r="K13">
        <v>37.539000000000001</v>
      </c>
      <c r="L13">
        <v>4.8800700000000008</v>
      </c>
      <c r="M13">
        <v>-32.658929999999998</v>
      </c>
    </row>
    <row r="14" spans="1:13" x14ac:dyDescent="0.25">
      <c r="A14" t="s">
        <v>50</v>
      </c>
      <c r="B14" s="1">
        <v>45043</v>
      </c>
      <c r="C14" t="s">
        <v>14</v>
      </c>
      <c r="D14" t="s">
        <v>22</v>
      </c>
      <c r="E14" t="s">
        <v>51</v>
      </c>
      <c r="F14">
        <v>3</v>
      </c>
      <c r="G14">
        <v>15.98</v>
      </c>
      <c r="H14">
        <v>47.94</v>
      </c>
      <c r="I14">
        <v>0.16</v>
      </c>
      <c r="J14">
        <v>7.6703999999999999</v>
      </c>
      <c r="K14">
        <v>40.269599999999997</v>
      </c>
      <c r="L14">
        <v>4.8323519999999993</v>
      </c>
      <c r="M14">
        <v>-35.437247999999997</v>
      </c>
    </row>
    <row r="15" spans="1:13" x14ac:dyDescent="0.25">
      <c r="A15" t="s">
        <v>175</v>
      </c>
      <c r="B15" s="1">
        <v>45206</v>
      </c>
      <c r="C15" t="s">
        <v>18</v>
      </c>
      <c r="D15" t="s">
        <v>15</v>
      </c>
      <c r="E15" t="s">
        <v>19</v>
      </c>
      <c r="F15">
        <v>3</v>
      </c>
      <c r="G15">
        <v>32.549999999999997</v>
      </c>
      <c r="H15">
        <v>97.649999999999991</v>
      </c>
      <c r="I15">
        <v>0.08</v>
      </c>
      <c r="J15">
        <v>7.8119999999999994</v>
      </c>
      <c r="K15">
        <v>89.837999999999994</v>
      </c>
      <c r="L15">
        <v>20.662739999999999</v>
      </c>
      <c r="M15">
        <v>-69.175259999999994</v>
      </c>
    </row>
    <row r="16" spans="1:13" x14ac:dyDescent="0.25">
      <c r="A16" t="s">
        <v>212</v>
      </c>
      <c r="B16" s="1">
        <v>44973</v>
      </c>
      <c r="C16" t="s">
        <v>21</v>
      </c>
      <c r="D16" t="s">
        <v>22</v>
      </c>
      <c r="E16" t="s">
        <v>51</v>
      </c>
      <c r="F16">
        <v>2</v>
      </c>
      <c r="G16">
        <v>48.49</v>
      </c>
      <c r="H16">
        <v>96.98</v>
      </c>
      <c r="I16">
        <v>0.1</v>
      </c>
      <c r="J16">
        <v>9.6980000000000004</v>
      </c>
      <c r="K16">
        <v>87.282000000000011</v>
      </c>
      <c r="L16">
        <v>14.83794</v>
      </c>
      <c r="M16">
        <v>-72.444060000000007</v>
      </c>
    </row>
    <row r="17" spans="1:13" x14ac:dyDescent="0.25">
      <c r="A17" t="s">
        <v>138</v>
      </c>
      <c r="B17" s="1">
        <v>45160</v>
      </c>
      <c r="C17" t="s">
        <v>36</v>
      </c>
      <c r="D17" t="s">
        <v>15</v>
      </c>
      <c r="E17" t="s">
        <v>33</v>
      </c>
      <c r="F17">
        <v>3</v>
      </c>
      <c r="G17">
        <v>20.079999999999998</v>
      </c>
      <c r="H17">
        <v>60.239999999999995</v>
      </c>
      <c r="I17">
        <v>0.17</v>
      </c>
      <c r="J17">
        <v>10.2408</v>
      </c>
      <c r="K17">
        <v>49.999199999999988</v>
      </c>
      <c r="L17">
        <v>8.4998640000000005</v>
      </c>
      <c r="M17">
        <v>-41.499335999999985</v>
      </c>
    </row>
    <row r="18" spans="1:13" x14ac:dyDescent="0.25">
      <c r="A18" t="s">
        <v>97</v>
      </c>
      <c r="B18" s="1">
        <v>45191</v>
      </c>
      <c r="C18" t="s">
        <v>36</v>
      </c>
      <c r="D18" t="s">
        <v>22</v>
      </c>
      <c r="E18" t="s">
        <v>51</v>
      </c>
      <c r="F18">
        <v>1</v>
      </c>
      <c r="G18">
        <v>349.77</v>
      </c>
      <c r="H18">
        <v>349.77</v>
      </c>
      <c r="I18">
        <v>0.03</v>
      </c>
      <c r="J18">
        <v>10.493099999999998</v>
      </c>
      <c r="K18">
        <v>339.27690000000001</v>
      </c>
      <c r="L18">
        <v>16.963844999999999</v>
      </c>
      <c r="M18">
        <v>-322.31305500000002</v>
      </c>
    </row>
    <row r="19" spans="1:13" x14ac:dyDescent="0.25">
      <c r="A19" t="s">
        <v>115</v>
      </c>
      <c r="B19" s="1">
        <v>45052</v>
      </c>
      <c r="C19" t="s">
        <v>18</v>
      </c>
      <c r="D19" t="s">
        <v>15</v>
      </c>
      <c r="E19" t="s">
        <v>19</v>
      </c>
      <c r="F19">
        <v>5</v>
      </c>
      <c r="G19">
        <v>50.68</v>
      </c>
      <c r="H19">
        <v>253.4</v>
      </c>
      <c r="I19">
        <v>0.05</v>
      </c>
      <c r="J19">
        <v>12.670000000000002</v>
      </c>
      <c r="K19">
        <v>240.73</v>
      </c>
      <c r="L19">
        <v>52.960599999999999</v>
      </c>
      <c r="M19">
        <v>-187.76939999999999</v>
      </c>
    </row>
    <row r="20" spans="1:13" x14ac:dyDescent="0.25">
      <c r="A20" t="s">
        <v>13</v>
      </c>
      <c r="B20" s="1">
        <v>45005</v>
      </c>
      <c r="C20" t="s">
        <v>14</v>
      </c>
      <c r="D20" t="s">
        <v>15</v>
      </c>
      <c r="E20" t="s">
        <v>16</v>
      </c>
      <c r="F20">
        <v>5</v>
      </c>
      <c r="G20">
        <v>11.77</v>
      </c>
      <c r="H20">
        <v>58.849999999999994</v>
      </c>
      <c r="I20">
        <v>0.23</v>
      </c>
      <c r="J20">
        <v>13.535499999999999</v>
      </c>
      <c r="K20">
        <v>45.314500000000002</v>
      </c>
      <c r="L20">
        <v>9.9691899999999993</v>
      </c>
      <c r="M20">
        <v>-35.345310000000005</v>
      </c>
    </row>
    <row r="21" spans="1:13" x14ac:dyDescent="0.25">
      <c r="A21" t="s">
        <v>84</v>
      </c>
      <c r="B21" s="1">
        <v>44983</v>
      </c>
      <c r="C21" t="s">
        <v>14</v>
      </c>
      <c r="D21" t="s">
        <v>27</v>
      </c>
      <c r="E21" t="s">
        <v>49</v>
      </c>
      <c r="F21">
        <v>2</v>
      </c>
      <c r="G21">
        <v>37.79</v>
      </c>
      <c r="H21">
        <v>75.58</v>
      </c>
      <c r="I21">
        <v>0.18</v>
      </c>
      <c r="J21">
        <v>13.6044</v>
      </c>
      <c r="K21">
        <v>61.9756</v>
      </c>
      <c r="L21">
        <v>5.5778040000000004</v>
      </c>
      <c r="M21">
        <v>-56.397796</v>
      </c>
    </row>
    <row r="22" spans="1:13" x14ac:dyDescent="0.25">
      <c r="A22" t="s">
        <v>128</v>
      </c>
      <c r="B22" s="1">
        <v>45129</v>
      </c>
      <c r="C22" t="s">
        <v>36</v>
      </c>
      <c r="D22" t="s">
        <v>15</v>
      </c>
      <c r="E22" t="s">
        <v>33</v>
      </c>
      <c r="F22">
        <v>1</v>
      </c>
      <c r="G22">
        <v>121.88</v>
      </c>
      <c r="H22">
        <v>121.88</v>
      </c>
      <c r="I22">
        <v>0.12</v>
      </c>
      <c r="J22">
        <v>14.625599999999999</v>
      </c>
      <c r="K22">
        <v>107.2544</v>
      </c>
      <c r="L22">
        <v>17.160703999999999</v>
      </c>
      <c r="M22">
        <v>-90.093696000000008</v>
      </c>
    </row>
    <row r="23" spans="1:13" x14ac:dyDescent="0.25">
      <c r="A23" t="s">
        <v>107</v>
      </c>
      <c r="B23" s="1">
        <v>45020</v>
      </c>
      <c r="C23" t="s">
        <v>36</v>
      </c>
      <c r="D23" t="s">
        <v>15</v>
      </c>
      <c r="E23" t="s">
        <v>33</v>
      </c>
      <c r="F23">
        <v>7</v>
      </c>
      <c r="G23">
        <v>20.74</v>
      </c>
      <c r="H23">
        <v>145.17999999999998</v>
      </c>
      <c r="I23">
        <v>0.11</v>
      </c>
      <c r="J23">
        <v>15.969799999999998</v>
      </c>
      <c r="K23">
        <v>129.21019999999999</v>
      </c>
      <c r="L23">
        <v>31.010448</v>
      </c>
      <c r="M23">
        <v>-98.199751999999989</v>
      </c>
    </row>
    <row r="24" spans="1:13" x14ac:dyDescent="0.25">
      <c r="A24" t="s">
        <v>109</v>
      </c>
      <c r="B24" s="1">
        <v>45096</v>
      </c>
      <c r="C24" t="s">
        <v>18</v>
      </c>
      <c r="D24" t="s">
        <v>27</v>
      </c>
      <c r="E24" t="s">
        <v>28</v>
      </c>
      <c r="F24">
        <v>3</v>
      </c>
      <c r="G24">
        <v>269.54000000000002</v>
      </c>
      <c r="H24">
        <v>808.62000000000012</v>
      </c>
      <c r="I24">
        <v>0.02</v>
      </c>
      <c r="J24">
        <v>16.172400000000003</v>
      </c>
      <c r="K24">
        <v>792.44760000000008</v>
      </c>
      <c r="L24">
        <v>190.18742399999999</v>
      </c>
      <c r="M24">
        <v>-602.26017600000011</v>
      </c>
    </row>
    <row r="25" spans="1:13" x14ac:dyDescent="0.25">
      <c r="A25" t="s">
        <v>48</v>
      </c>
      <c r="B25" s="1">
        <v>45036</v>
      </c>
      <c r="C25" t="s">
        <v>18</v>
      </c>
      <c r="D25" t="s">
        <v>27</v>
      </c>
      <c r="E25" t="s">
        <v>49</v>
      </c>
      <c r="F25">
        <v>1</v>
      </c>
      <c r="G25">
        <v>137.99</v>
      </c>
      <c r="H25">
        <v>137.99</v>
      </c>
      <c r="I25">
        <v>0.12</v>
      </c>
      <c r="J25">
        <v>16.558800000000002</v>
      </c>
      <c r="K25">
        <v>121.4312</v>
      </c>
      <c r="L25">
        <v>10.928808</v>
      </c>
      <c r="M25">
        <v>-110.502392</v>
      </c>
    </row>
    <row r="26" spans="1:13" x14ac:dyDescent="0.25">
      <c r="A26" t="s">
        <v>135</v>
      </c>
      <c r="B26" s="1">
        <v>45292</v>
      </c>
      <c r="C26" t="s">
        <v>18</v>
      </c>
      <c r="D26" t="s">
        <v>15</v>
      </c>
      <c r="E26" t="s">
        <v>33</v>
      </c>
      <c r="F26">
        <v>5</v>
      </c>
      <c r="G26">
        <v>345.15</v>
      </c>
      <c r="H26">
        <v>1725.75</v>
      </c>
      <c r="I26">
        <v>0.01</v>
      </c>
      <c r="J26">
        <v>17.2575</v>
      </c>
      <c r="K26">
        <v>1708.4925000000001</v>
      </c>
      <c r="L26">
        <v>358.78342500000002</v>
      </c>
      <c r="M26">
        <v>-1349.709075</v>
      </c>
    </row>
    <row r="27" spans="1:13" x14ac:dyDescent="0.25">
      <c r="A27" t="s">
        <v>90</v>
      </c>
      <c r="B27" s="1">
        <v>45022</v>
      </c>
      <c r="C27" t="s">
        <v>14</v>
      </c>
      <c r="D27" t="s">
        <v>27</v>
      </c>
      <c r="E27" t="s">
        <v>49</v>
      </c>
      <c r="F27">
        <v>1</v>
      </c>
      <c r="G27">
        <v>174.07</v>
      </c>
      <c r="H27">
        <v>174.07</v>
      </c>
      <c r="I27">
        <v>0.1</v>
      </c>
      <c r="J27">
        <v>17.407</v>
      </c>
      <c r="K27">
        <v>156.66300000000001</v>
      </c>
      <c r="L27">
        <v>36.032490000000003</v>
      </c>
      <c r="M27">
        <v>-120.63051000000002</v>
      </c>
    </row>
    <row r="28" spans="1:13" x14ac:dyDescent="0.25">
      <c r="A28" t="s">
        <v>177</v>
      </c>
      <c r="B28" s="1">
        <v>45007</v>
      </c>
      <c r="C28" t="s">
        <v>14</v>
      </c>
      <c r="D28" t="s">
        <v>22</v>
      </c>
      <c r="E28" t="s">
        <v>25</v>
      </c>
      <c r="F28">
        <v>4</v>
      </c>
      <c r="G28">
        <v>30.56</v>
      </c>
      <c r="H28">
        <v>122.24</v>
      </c>
      <c r="I28">
        <v>0.16</v>
      </c>
      <c r="J28">
        <v>19.558399999999999</v>
      </c>
      <c r="K28">
        <v>102.6816</v>
      </c>
      <c r="L28">
        <v>12.321792</v>
      </c>
      <c r="M28">
        <v>-90.359808000000001</v>
      </c>
    </row>
    <row r="29" spans="1:13" x14ac:dyDescent="0.25">
      <c r="A29" t="s">
        <v>55</v>
      </c>
      <c r="B29" s="1">
        <v>45192</v>
      </c>
      <c r="C29" t="s">
        <v>18</v>
      </c>
      <c r="D29" t="s">
        <v>27</v>
      </c>
      <c r="E29" t="s">
        <v>28</v>
      </c>
      <c r="F29">
        <v>1</v>
      </c>
      <c r="G29">
        <v>157.35</v>
      </c>
      <c r="H29">
        <v>157.35</v>
      </c>
      <c r="I29">
        <v>0.13</v>
      </c>
      <c r="J29">
        <v>20.455500000000001</v>
      </c>
      <c r="K29">
        <v>136.89449999999999</v>
      </c>
      <c r="L29">
        <v>28.747845000000002</v>
      </c>
      <c r="M29">
        <v>-108.146655</v>
      </c>
    </row>
    <row r="30" spans="1:13" x14ac:dyDescent="0.25">
      <c r="A30" t="s">
        <v>108</v>
      </c>
      <c r="B30" s="1">
        <v>45003</v>
      </c>
      <c r="C30" t="s">
        <v>18</v>
      </c>
      <c r="D30" t="s">
        <v>27</v>
      </c>
      <c r="E30" t="s">
        <v>28</v>
      </c>
      <c r="F30">
        <v>4</v>
      </c>
      <c r="G30">
        <v>276.61</v>
      </c>
      <c r="H30">
        <v>1106.44</v>
      </c>
      <c r="I30">
        <v>0.02</v>
      </c>
      <c r="J30">
        <v>22.128800000000002</v>
      </c>
      <c r="K30">
        <v>1084.3112000000001</v>
      </c>
      <c r="L30">
        <v>227.705352</v>
      </c>
      <c r="M30">
        <v>-856.60584800000015</v>
      </c>
    </row>
    <row r="31" spans="1:13" x14ac:dyDescent="0.25">
      <c r="A31" t="s">
        <v>206</v>
      </c>
      <c r="B31" s="1">
        <v>44963</v>
      </c>
      <c r="C31" t="s">
        <v>18</v>
      </c>
      <c r="D31" t="s">
        <v>22</v>
      </c>
      <c r="E31" t="s">
        <v>51</v>
      </c>
      <c r="F31">
        <v>3</v>
      </c>
      <c r="G31">
        <v>187.77</v>
      </c>
      <c r="H31">
        <v>563.31000000000006</v>
      </c>
      <c r="I31">
        <v>0.04</v>
      </c>
      <c r="J31">
        <v>22.532400000000003</v>
      </c>
      <c r="K31">
        <v>540.77760000000001</v>
      </c>
      <c r="L31">
        <v>54.077759999999998</v>
      </c>
      <c r="M31">
        <v>-486.69983999999999</v>
      </c>
    </row>
    <row r="32" spans="1:13" x14ac:dyDescent="0.25">
      <c r="A32" t="s">
        <v>52</v>
      </c>
      <c r="B32" s="1">
        <v>45015</v>
      </c>
      <c r="C32" t="s">
        <v>36</v>
      </c>
      <c r="D32" t="s">
        <v>27</v>
      </c>
      <c r="E32" t="s">
        <v>28</v>
      </c>
      <c r="F32">
        <v>5</v>
      </c>
      <c r="G32">
        <v>251.59</v>
      </c>
      <c r="H32">
        <v>1257.95</v>
      </c>
      <c r="I32">
        <v>0.02</v>
      </c>
      <c r="J32">
        <v>25.159000000000002</v>
      </c>
      <c r="K32">
        <v>1232.7909999999999</v>
      </c>
      <c r="L32">
        <v>147.93492000000001</v>
      </c>
      <c r="M32">
        <v>-1084.85608</v>
      </c>
    </row>
    <row r="33" spans="1:13" x14ac:dyDescent="0.25">
      <c r="A33" t="s">
        <v>134</v>
      </c>
      <c r="B33" s="1">
        <v>45001</v>
      </c>
      <c r="C33" t="s">
        <v>36</v>
      </c>
      <c r="D33" t="s">
        <v>27</v>
      </c>
      <c r="E33" t="s">
        <v>45</v>
      </c>
      <c r="F33">
        <v>2</v>
      </c>
      <c r="G33">
        <v>70.89</v>
      </c>
      <c r="H33">
        <v>141.78</v>
      </c>
      <c r="I33">
        <v>0.18</v>
      </c>
      <c r="J33">
        <v>25.520399999999999</v>
      </c>
      <c r="K33">
        <v>116.25960000000001</v>
      </c>
      <c r="L33">
        <v>24.414515999999999</v>
      </c>
      <c r="M33">
        <v>-91.845084000000014</v>
      </c>
    </row>
    <row r="34" spans="1:13" x14ac:dyDescent="0.25">
      <c r="A34" t="s">
        <v>166</v>
      </c>
      <c r="B34" s="1">
        <v>45274</v>
      </c>
      <c r="C34" t="s">
        <v>14</v>
      </c>
      <c r="D34" t="s">
        <v>15</v>
      </c>
      <c r="E34" t="s">
        <v>16</v>
      </c>
      <c r="F34">
        <v>1</v>
      </c>
      <c r="G34">
        <v>168.52</v>
      </c>
      <c r="H34">
        <v>168.52</v>
      </c>
      <c r="I34">
        <v>0.16</v>
      </c>
      <c r="J34">
        <v>26.963200000000001</v>
      </c>
      <c r="K34">
        <v>141.55680000000001</v>
      </c>
      <c r="L34">
        <v>21.233519999999999</v>
      </c>
      <c r="M34">
        <v>-120.32328000000001</v>
      </c>
    </row>
    <row r="35" spans="1:13" x14ac:dyDescent="0.25">
      <c r="A35" t="s">
        <v>110</v>
      </c>
      <c r="B35" s="1">
        <v>45243</v>
      </c>
      <c r="C35" t="s">
        <v>14</v>
      </c>
      <c r="D35" t="s">
        <v>22</v>
      </c>
      <c r="E35" t="s">
        <v>51</v>
      </c>
      <c r="F35">
        <v>5</v>
      </c>
      <c r="G35">
        <v>181.22</v>
      </c>
      <c r="H35">
        <v>906.1</v>
      </c>
      <c r="I35">
        <v>0.03</v>
      </c>
      <c r="J35">
        <v>27.183</v>
      </c>
      <c r="K35">
        <v>878.91700000000003</v>
      </c>
      <c r="L35">
        <v>202.15091000000001</v>
      </c>
      <c r="M35">
        <v>-676.76609000000008</v>
      </c>
    </row>
    <row r="36" spans="1:13" x14ac:dyDescent="0.25">
      <c r="A36" t="s">
        <v>81</v>
      </c>
      <c r="B36" s="1">
        <v>45078</v>
      </c>
      <c r="C36" t="s">
        <v>36</v>
      </c>
      <c r="D36" t="s">
        <v>27</v>
      </c>
      <c r="E36" t="s">
        <v>47</v>
      </c>
      <c r="F36">
        <v>1</v>
      </c>
      <c r="G36">
        <v>232.38</v>
      </c>
      <c r="H36">
        <v>232.38</v>
      </c>
      <c r="I36">
        <v>0.12</v>
      </c>
      <c r="J36">
        <v>27.8856</v>
      </c>
      <c r="K36">
        <v>204.49440000000001</v>
      </c>
      <c r="L36">
        <v>53.168543999999997</v>
      </c>
      <c r="M36">
        <v>-151.32585600000002</v>
      </c>
    </row>
    <row r="37" spans="1:13" x14ac:dyDescent="0.25">
      <c r="A37" t="s">
        <v>143</v>
      </c>
      <c r="B37" s="1">
        <v>44945</v>
      </c>
      <c r="C37" t="s">
        <v>14</v>
      </c>
      <c r="D37" t="s">
        <v>22</v>
      </c>
      <c r="E37" t="s">
        <v>51</v>
      </c>
      <c r="F37">
        <v>1</v>
      </c>
      <c r="G37">
        <v>370.02</v>
      </c>
      <c r="H37">
        <v>370.02</v>
      </c>
      <c r="I37">
        <v>0.08</v>
      </c>
      <c r="J37">
        <v>29.601599999999998</v>
      </c>
      <c r="K37">
        <v>340.41840000000002</v>
      </c>
      <c r="L37">
        <v>64.679496</v>
      </c>
      <c r="M37">
        <v>-275.73890400000005</v>
      </c>
    </row>
    <row r="38" spans="1:13" x14ac:dyDescent="0.25">
      <c r="A38" t="s">
        <v>178</v>
      </c>
      <c r="B38" s="1">
        <v>45150</v>
      </c>
      <c r="C38" t="s">
        <v>14</v>
      </c>
      <c r="D38" t="s">
        <v>15</v>
      </c>
      <c r="E38" t="s">
        <v>19</v>
      </c>
      <c r="F38">
        <v>9</v>
      </c>
      <c r="G38">
        <v>14.03</v>
      </c>
      <c r="H38">
        <v>126.27</v>
      </c>
      <c r="I38">
        <v>0.24</v>
      </c>
      <c r="J38">
        <v>30.304799999999997</v>
      </c>
      <c r="K38">
        <v>95.965199999999996</v>
      </c>
      <c r="L38">
        <v>26.870256000000001</v>
      </c>
      <c r="M38">
        <v>-69.094943999999998</v>
      </c>
    </row>
    <row r="39" spans="1:13" x14ac:dyDescent="0.25">
      <c r="A39" t="s">
        <v>58</v>
      </c>
      <c r="B39" s="1">
        <v>44962</v>
      </c>
      <c r="C39" t="s">
        <v>36</v>
      </c>
      <c r="D39" t="s">
        <v>15</v>
      </c>
      <c r="E39" t="s">
        <v>33</v>
      </c>
      <c r="F39">
        <v>3</v>
      </c>
      <c r="G39">
        <v>48.76</v>
      </c>
      <c r="H39">
        <v>146.28</v>
      </c>
      <c r="I39">
        <v>0.21</v>
      </c>
      <c r="J39">
        <v>30.718799999999998</v>
      </c>
      <c r="K39">
        <v>115.5612</v>
      </c>
      <c r="L39">
        <v>30.045912000000001</v>
      </c>
      <c r="M39">
        <v>-85.515287999999998</v>
      </c>
    </row>
    <row r="40" spans="1:13" x14ac:dyDescent="0.25">
      <c r="A40" t="s">
        <v>152</v>
      </c>
      <c r="B40" s="1">
        <v>45082</v>
      </c>
      <c r="C40" t="s">
        <v>18</v>
      </c>
      <c r="D40" t="s">
        <v>15</v>
      </c>
      <c r="E40" t="s">
        <v>33</v>
      </c>
      <c r="F40">
        <v>3</v>
      </c>
      <c r="G40">
        <v>180.78</v>
      </c>
      <c r="H40">
        <v>542.34</v>
      </c>
      <c r="I40">
        <v>0.06</v>
      </c>
      <c r="J40">
        <v>32.540399999999998</v>
      </c>
      <c r="K40">
        <v>509.7996</v>
      </c>
      <c r="L40">
        <v>86.665932000000012</v>
      </c>
      <c r="M40">
        <v>-423.133668</v>
      </c>
    </row>
    <row r="41" spans="1:13" x14ac:dyDescent="0.25">
      <c r="A41" t="s">
        <v>182</v>
      </c>
      <c r="B41" s="1">
        <v>45281</v>
      </c>
      <c r="C41" t="s">
        <v>14</v>
      </c>
      <c r="D41" t="s">
        <v>27</v>
      </c>
      <c r="E41" t="s">
        <v>45</v>
      </c>
      <c r="F41">
        <v>1</v>
      </c>
      <c r="G41">
        <v>290.12</v>
      </c>
      <c r="H41">
        <v>290.12</v>
      </c>
      <c r="I41">
        <v>0.12</v>
      </c>
      <c r="J41">
        <v>34.814399999999999</v>
      </c>
      <c r="K41">
        <v>255.3056</v>
      </c>
      <c r="L41">
        <v>20.424448000000002</v>
      </c>
      <c r="M41">
        <v>-234.88115199999999</v>
      </c>
    </row>
    <row r="42" spans="1:13" x14ac:dyDescent="0.25">
      <c r="A42" t="s">
        <v>39</v>
      </c>
      <c r="B42" s="1">
        <v>45000</v>
      </c>
      <c r="C42" t="s">
        <v>14</v>
      </c>
      <c r="D42" t="s">
        <v>22</v>
      </c>
      <c r="E42" t="s">
        <v>25</v>
      </c>
      <c r="F42">
        <v>1</v>
      </c>
      <c r="G42">
        <v>129.46</v>
      </c>
      <c r="H42">
        <v>129.46</v>
      </c>
      <c r="I42">
        <v>0.27</v>
      </c>
      <c r="J42">
        <v>34.954200000000007</v>
      </c>
      <c r="K42">
        <v>94.505800000000008</v>
      </c>
      <c r="L42">
        <v>16.065985999999999</v>
      </c>
      <c r="M42">
        <v>-78.439814000000013</v>
      </c>
    </row>
    <row r="43" spans="1:13" x14ac:dyDescent="0.25">
      <c r="A43" t="s">
        <v>228</v>
      </c>
      <c r="B43" s="1">
        <v>45022</v>
      </c>
      <c r="C43" t="s">
        <v>36</v>
      </c>
      <c r="D43" t="s">
        <v>15</v>
      </c>
      <c r="E43" t="s">
        <v>43</v>
      </c>
      <c r="F43">
        <v>2</v>
      </c>
      <c r="G43">
        <v>362.19</v>
      </c>
      <c r="H43">
        <v>724.38</v>
      </c>
      <c r="I43">
        <v>0.05</v>
      </c>
      <c r="J43">
        <v>36.219000000000001</v>
      </c>
      <c r="K43">
        <v>688.16099999999994</v>
      </c>
      <c r="L43">
        <v>89.460929999999991</v>
      </c>
      <c r="M43">
        <v>-598.70006999999998</v>
      </c>
    </row>
    <row r="44" spans="1:13" x14ac:dyDescent="0.25">
      <c r="A44" t="s">
        <v>160</v>
      </c>
      <c r="B44" s="1">
        <v>44947</v>
      </c>
      <c r="C44" t="s">
        <v>18</v>
      </c>
      <c r="D44" t="s">
        <v>22</v>
      </c>
      <c r="E44" t="s">
        <v>30</v>
      </c>
      <c r="F44">
        <v>1</v>
      </c>
      <c r="G44">
        <v>192.49</v>
      </c>
      <c r="H44">
        <v>192.49</v>
      </c>
      <c r="I44">
        <v>0.19</v>
      </c>
      <c r="J44">
        <v>36.573100000000004</v>
      </c>
      <c r="K44">
        <v>155.9169</v>
      </c>
      <c r="L44">
        <v>9.3550140000000006</v>
      </c>
      <c r="M44">
        <v>-146.56188599999999</v>
      </c>
    </row>
    <row r="45" spans="1:13" x14ac:dyDescent="0.25">
      <c r="A45" t="s">
        <v>104</v>
      </c>
      <c r="B45" s="1">
        <v>45003</v>
      </c>
      <c r="C45" t="s">
        <v>21</v>
      </c>
      <c r="D45" t="s">
        <v>22</v>
      </c>
      <c r="E45" t="s">
        <v>30</v>
      </c>
      <c r="F45">
        <v>9</v>
      </c>
      <c r="G45">
        <v>411.79</v>
      </c>
      <c r="H45">
        <v>3706.11</v>
      </c>
      <c r="I45">
        <v>0.01</v>
      </c>
      <c r="J45">
        <v>37.061100000000003</v>
      </c>
      <c r="K45">
        <v>3669.0488999999998</v>
      </c>
      <c r="L45">
        <v>660.42880200000002</v>
      </c>
      <c r="M45">
        <v>-3008.6200979999999</v>
      </c>
    </row>
    <row r="46" spans="1:13" x14ac:dyDescent="0.25">
      <c r="A46" t="s">
        <v>219</v>
      </c>
      <c r="B46" s="1">
        <v>45121</v>
      </c>
      <c r="C46" t="s">
        <v>14</v>
      </c>
      <c r="D46" t="s">
        <v>15</v>
      </c>
      <c r="E46" t="s">
        <v>19</v>
      </c>
      <c r="F46">
        <v>6</v>
      </c>
      <c r="G46">
        <v>57.82</v>
      </c>
      <c r="H46">
        <v>346.92</v>
      </c>
      <c r="I46">
        <v>0.11</v>
      </c>
      <c r="J46">
        <v>38.161200000000001</v>
      </c>
      <c r="K46">
        <v>308.75880000000001</v>
      </c>
      <c r="L46">
        <v>83.36487600000001</v>
      </c>
      <c r="M46">
        <v>-225.393924</v>
      </c>
    </row>
    <row r="47" spans="1:13" x14ac:dyDescent="0.25">
      <c r="A47" t="s">
        <v>229</v>
      </c>
      <c r="B47" s="1">
        <v>45127</v>
      </c>
      <c r="C47" t="s">
        <v>18</v>
      </c>
      <c r="D47" t="s">
        <v>22</v>
      </c>
      <c r="E47" t="s">
        <v>51</v>
      </c>
      <c r="F47">
        <v>9</v>
      </c>
      <c r="G47">
        <v>28.81</v>
      </c>
      <c r="H47">
        <v>259.28999999999996</v>
      </c>
      <c r="I47">
        <v>0.15</v>
      </c>
      <c r="J47">
        <v>38.893499999999996</v>
      </c>
      <c r="K47">
        <v>220.3965</v>
      </c>
      <c r="L47">
        <v>61.711019999999998</v>
      </c>
      <c r="M47">
        <v>-158.68548000000001</v>
      </c>
    </row>
    <row r="48" spans="1:13" x14ac:dyDescent="0.25">
      <c r="A48" t="s">
        <v>59</v>
      </c>
      <c r="B48" s="1">
        <v>45117</v>
      </c>
      <c r="C48" t="s">
        <v>36</v>
      </c>
      <c r="D48" t="s">
        <v>27</v>
      </c>
      <c r="E48" t="s">
        <v>47</v>
      </c>
      <c r="F48">
        <v>2</v>
      </c>
      <c r="G48">
        <v>396.95</v>
      </c>
      <c r="H48">
        <v>793.9</v>
      </c>
      <c r="I48">
        <v>0.05</v>
      </c>
      <c r="J48">
        <v>39.695</v>
      </c>
      <c r="K48">
        <v>754.20499999999993</v>
      </c>
      <c r="L48">
        <v>113.13075000000001</v>
      </c>
      <c r="M48">
        <v>-641.07424999999989</v>
      </c>
    </row>
    <row r="49" spans="1:13" x14ac:dyDescent="0.25">
      <c r="A49" t="s">
        <v>17</v>
      </c>
      <c r="B49" s="1">
        <v>45005</v>
      </c>
      <c r="C49" t="s">
        <v>18</v>
      </c>
      <c r="D49" t="s">
        <v>15</v>
      </c>
      <c r="E49" t="s">
        <v>19</v>
      </c>
      <c r="F49">
        <v>4</v>
      </c>
      <c r="G49">
        <v>42.3</v>
      </c>
      <c r="H49">
        <v>169.2</v>
      </c>
      <c r="I49">
        <v>0.24</v>
      </c>
      <c r="J49">
        <v>40.607999999999997</v>
      </c>
      <c r="K49">
        <v>128.59200000000001</v>
      </c>
      <c r="L49">
        <v>19.288799999999998</v>
      </c>
      <c r="M49">
        <v>-109.30320000000002</v>
      </c>
    </row>
    <row r="50" spans="1:13" x14ac:dyDescent="0.25">
      <c r="A50" t="s">
        <v>133</v>
      </c>
      <c r="B50" s="1">
        <v>45130</v>
      </c>
      <c r="C50" t="s">
        <v>36</v>
      </c>
      <c r="D50" t="s">
        <v>15</v>
      </c>
      <c r="E50" t="s">
        <v>33</v>
      </c>
      <c r="F50">
        <v>2</v>
      </c>
      <c r="G50">
        <v>78.13</v>
      </c>
      <c r="H50">
        <v>156.26</v>
      </c>
      <c r="I50">
        <v>0.28000000000000003</v>
      </c>
      <c r="J50">
        <v>43.752800000000001</v>
      </c>
      <c r="K50">
        <v>112.5072</v>
      </c>
      <c r="L50">
        <v>20.251296</v>
      </c>
      <c r="M50">
        <v>-92.255904000000001</v>
      </c>
    </row>
    <row r="51" spans="1:13" x14ac:dyDescent="0.25">
      <c r="A51" t="s">
        <v>101</v>
      </c>
      <c r="B51" s="1">
        <v>45182</v>
      </c>
      <c r="C51" t="s">
        <v>36</v>
      </c>
      <c r="D51" t="s">
        <v>27</v>
      </c>
      <c r="E51" t="s">
        <v>28</v>
      </c>
      <c r="F51">
        <v>3</v>
      </c>
      <c r="G51">
        <v>486.69</v>
      </c>
      <c r="H51">
        <v>1460.07</v>
      </c>
      <c r="I51">
        <v>0.03</v>
      </c>
      <c r="J51">
        <v>43.802099999999996</v>
      </c>
      <c r="K51">
        <v>1416.2679000000001</v>
      </c>
      <c r="L51">
        <v>410.71769099999989</v>
      </c>
      <c r="M51">
        <v>-1005.5502090000002</v>
      </c>
    </row>
    <row r="52" spans="1:13" x14ac:dyDescent="0.25">
      <c r="A52" t="s">
        <v>171</v>
      </c>
      <c r="B52" s="1">
        <v>45260</v>
      </c>
      <c r="C52" t="s">
        <v>21</v>
      </c>
      <c r="D52" t="s">
        <v>15</v>
      </c>
      <c r="E52" t="s">
        <v>33</v>
      </c>
      <c r="F52">
        <v>6</v>
      </c>
      <c r="G52">
        <v>246.47</v>
      </c>
      <c r="H52">
        <v>1478.82</v>
      </c>
      <c r="I52">
        <v>0.03</v>
      </c>
      <c r="J52">
        <v>44.364599999999996</v>
      </c>
      <c r="K52">
        <v>1434.4554000000001</v>
      </c>
      <c r="L52">
        <v>71.722769999999997</v>
      </c>
      <c r="M52">
        <v>-1362.73263</v>
      </c>
    </row>
    <row r="53" spans="1:13" x14ac:dyDescent="0.25">
      <c r="A53" t="s">
        <v>38</v>
      </c>
      <c r="B53" s="1">
        <v>45061</v>
      </c>
      <c r="C53" t="s">
        <v>14</v>
      </c>
      <c r="D53" t="s">
        <v>22</v>
      </c>
      <c r="E53" t="s">
        <v>30</v>
      </c>
      <c r="F53">
        <v>2</v>
      </c>
      <c r="G53">
        <v>106.5</v>
      </c>
      <c r="H53">
        <v>213</v>
      </c>
      <c r="I53">
        <v>0.21</v>
      </c>
      <c r="J53">
        <v>44.73</v>
      </c>
      <c r="K53">
        <v>168.27</v>
      </c>
      <c r="L53">
        <v>42.067500000000003</v>
      </c>
      <c r="M53">
        <v>-126.20250000000001</v>
      </c>
    </row>
    <row r="54" spans="1:13" x14ac:dyDescent="0.25">
      <c r="A54" t="s">
        <v>132</v>
      </c>
      <c r="B54" s="1">
        <v>45168</v>
      </c>
      <c r="C54" t="s">
        <v>14</v>
      </c>
      <c r="D54" t="s">
        <v>15</v>
      </c>
      <c r="E54" t="s">
        <v>16</v>
      </c>
      <c r="F54">
        <v>9</v>
      </c>
      <c r="G54">
        <v>35.86</v>
      </c>
      <c r="H54">
        <v>322.74</v>
      </c>
      <c r="I54">
        <v>0.14000000000000001</v>
      </c>
      <c r="J54">
        <v>45.183600000000006</v>
      </c>
      <c r="K54">
        <v>277.5564</v>
      </c>
      <c r="L54">
        <v>44.409024000000002</v>
      </c>
      <c r="M54">
        <v>-233.14737600000001</v>
      </c>
    </row>
    <row r="55" spans="1:13" x14ac:dyDescent="0.25">
      <c r="A55" t="s">
        <v>114</v>
      </c>
      <c r="B55" s="1">
        <v>45205</v>
      </c>
      <c r="C55" t="s">
        <v>21</v>
      </c>
      <c r="D55" t="s">
        <v>15</v>
      </c>
      <c r="E55" t="s">
        <v>43</v>
      </c>
      <c r="F55">
        <v>4</v>
      </c>
      <c r="G55">
        <v>164.18</v>
      </c>
      <c r="H55">
        <v>656.72</v>
      </c>
      <c r="I55">
        <v>7.0000000000000007E-2</v>
      </c>
      <c r="J55">
        <v>45.970400000000005</v>
      </c>
      <c r="K55">
        <v>610.74959999999999</v>
      </c>
      <c r="L55">
        <v>128.25741600000001</v>
      </c>
      <c r="M55">
        <v>-482.49218399999995</v>
      </c>
    </row>
    <row r="56" spans="1:13" x14ac:dyDescent="0.25">
      <c r="A56" t="s">
        <v>72</v>
      </c>
      <c r="B56" s="1">
        <v>45006</v>
      </c>
      <c r="C56" t="s">
        <v>14</v>
      </c>
      <c r="D56" t="s">
        <v>15</v>
      </c>
      <c r="E56" t="s">
        <v>16</v>
      </c>
      <c r="F56">
        <v>4</v>
      </c>
      <c r="G56">
        <v>50.05</v>
      </c>
      <c r="H56">
        <v>200.2</v>
      </c>
      <c r="I56">
        <v>0.23</v>
      </c>
      <c r="J56">
        <v>46.045999999999999</v>
      </c>
      <c r="K56">
        <v>154.154</v>
      </c>
      <c r="L56">
        <v>30.8308</v>
      </c>
      <c r="M56">
        <v>-123.3232</v>
      </c>
    </row>
    <row r="57" spans="1:13" x14ac:dyDescent="0.25">
      <c r="A57" t="s">
        <v>144</v>
      </c>
      <c r="B57" s="1">
        <v>44943</v>
      </c>
      <c r="C57" t="s">
        <v>18</v>
      </c>
      <c r="D57" t="s">
        <v>15</v>
      </c>
      <c r="E57" t="s">
        <v>43</v>
      </c>
      <c r="F57">
        <v>7</v>
      </c>
      <c r="G57">
        <v>95.23</v>
      </c>
      <c r="H57">
        <v>666.61</v>
      </c>
      <c r="I57">
        <v>7.0000000000000007E-2</v>
      </c>
      <c r="J57">
        <v>46.662700000000008</v>
      </c>
      <c r="K57">
        <v>619.94729999999993</v>
      </c>
      <c r="L57">
        <v>154.98682500000001</v>
      </c>
      <c r="M57">
        <v>-464.96047499999992</v>
      </c>
    </row>
    <row r="58" spans="1:13" x14ac:dyDescent="0.25">
      <c r="A58" t="s">
        <v>62</v>
      </c>
      <c r="B58" s="1">
        <v>45210</v>
      </c>
      <c r="C58" t="s">
        <v>21</v>
      </c>
      <c r="D58" t="s">
        <v>15</v>
      </c>
      <c r="E58" t="s">
        <v>19</v>
      </c>
      <c r="F58">
        <v>1</v>
      </c>
      <c r="G58">
        <v>213.17</v>
      </c>
      <c r="H58">
        <v>213.17</v>
      </c>
      <c r="I58">
        <v>0.22</v>
      </c>
      <c r="J58">
        <v>46.897399999999998</v>
      </c>
      <c r="K58">
        <v>166.27260000000001</v>
      </c>
      <c r="L58">
        <v>23.278164</v>
      </c>
      <c r="M58">
        <v>-142.99443600000001</v>
      </c>
    </row>
    <row r="59" spans="1:13" x14ac:dyDescent="0.25">
      <c r="A59" t="s">
        <v>196</v>
      </c>
      <c r="B59" s="1">
        <v>45121</v>
      </c>
      <c r="C59" t="s">
        <v>36</v>
      </c>
      <c r="D59" t="s">
        <v>22</v>
      </c>
      <c r="E59" t="s">
        <v>25</v>
      </c>
      <c r="F59">
        <v>2</v>
      </c>
      <c r="G59">
        <v>103.76</v>
      </c>
      <c r="H59">
        <v>207.52</v>
      </c>
      <c r="I59">
        <v>0.24</v>
      </c>
      <c r="J59">
        <v>49.8048</v>
      </c>
      <c r="K59">
        <v>157.71520000000001</v>
      </c>
      <c r="L59">
        <v>17.348672000000001</v>
      </c>
      <c r="M59">
        <v>-140.36652800000002</v>
      </c>
    </row>
    <row r="60" spans="1:13" x14ac:dyDescent="0.25">
      <c r="A60" t="s">
        <v>53</v>
      </c>
      <c r="B60" s="1">
        <v>44961</v>
      </c>
      <c r="C60" t="s">
        <v>21</v>
      </c>
      <c r="D60" t="s">
        <v>22</v>
      </c>
      <c r="E60" t="s">
        <v>51</v>
      </c>
      <c r="F60">
        <v>3</v>
      </c>
      <c r="G60">
        <v>240.72</v>
      </c>
      <c r="H60">
        <v>722.16</v>
      </c>
      <c r="I60">
        <v>7.0000000000000007E-2</v>
      </c>
      <c r="J60">
        <v>50.551200000000001</v>
      </c>
      <c r="K60">
        <v>671.60879999999997</v>
      </c>
      <c r="L60">
        <v>154.470024</v>
      </c>
      <c r="M60">
        <v>-517.13877600000001</v>
      </c>
    </row>
    <row r="61" spans="1:13" x14ac:dyDescent="0.25">
      <c r="A61" t="s">
        <v>123</v>
      </c>
      <c r="B61" s="1">
        <v>45242</v>
      </c>
      <c r="C61" t="s">
        <v>18</v>
      </c>
      <c r="D61" t="s">
        <v>27</v>
      </c>
      <c r="E61" t="s">
        <v>47</v>
      </c>
      <c r="F61">
        <v>5</v>
      </c>
      <c r="G61">
        <v>46.84</v>
      </c>
      <c r="H61">
        <v>234.20000000000002</v>
      </c>
      <c r="I61">
        <v>0.22</v>
      </c>
      <c r="J61">
        <v>51.524000000000001</v>
      </c>
      <c r="K61">
        <v>182.67599999999999</v>
      </c>
      <c r="L61">
        <v>23.747879999999999</v>
      </c>
      <c r="M61">
        <v>-158.92811999999998</v>
      </c>
    </row>
    <row r="62" spans="1:13" x14ac:dyDescent="0.25">
      <c r="A62" t="s">
        <v>142</v>
      </c>
      <c r="B62" s="1">
        <v>45115</v>
      </c>
      <c r="C62" t="s">
        <v>18</v>
      </c>
      <c r="D62" t="s">
        <v>27</v>
      </c>
      <c r="E62" t="s">
        <v>45</v>
      </c>
      <c r="F62">
        <v>4</v>
      </c>
      <c r="G62">
        <v>56.91</v>
      </c>
      <c r="H62">
        <v>227.64</v>
      </c>
      <c r="I62">
        <v>0.23</v>
      </c>
      <c r="J62">
        <v>52.357199999999999</v>
      </c>
      <c r="K62">
        <v>175.28280000000001</v>
      </c>
      <c r="L62">
        <v>26.29242</v>
      </c>
      <c r="M62">
        <v>-148.99038000000002</v>
      </c>
    </row>
    <row r="63" spans="1:13" x14ac:dyDescent="0.25">
      <c r="A63" t="s">
        <v>221</v>
      </c>
      <c r="B63" s="1">
        <v>45115</v>
      </c>
      <c r="C63" t="s">
        <v>36</v>
      </c>
      <c r="D63" t="s">
        <v>22</v>
      </c>
      <c r="E63" t="s">
        <v>23</v>
      </c>
      <c r="F63">
        <v>2</v>
      </c>
      <c r="G63">
        <v>374.26</v>
      </c>
      <c r="H63">
        <v>748.52</v>
      </c>
      <c r="I63">
        <v>7.0000000000000007E-2</v>
      </c>
      <c r="J63">
        <v>52.396400000000007</v>
      </c>
      <c r="K63">
        <v>696.1235999999999</v>
      </c>
      <c r="L63">
        <v>111.37977600000001</v>
      </c>
      <c r="M63">
        <v>-584.7438239999999</v>
      </c>
    </row>
    <row r="64" spans="1:13" x14ac:dyDescent="0.25">
      <c r="A64" t="s">
        <v>124</v>
      </c>
      <c r="B64" s="1">
        <v>45110</v>
      </c>
      <c r="C64" t="s">
        <v>36</v>
      </c>
      <c r="D64" t="s">
        <v>15</v>
      </c>
      <c r="E64" t="s">
        <v>19</v>
      </c>
      <c r="F64">
        <v>3</v>
      </c>
      <c r="G64">
        <v>300.64999999999998</v>
      </c>
      <c r="H64">
        <v>901.94999999999993</v>
      </c>
      <c r="I64">
        <v>0.06</v>
      </c>
      <c r="J64">
        <v>54.116999999999997</v>
      </c>
      <c r="K64">
        <v>847.83299999999986</v>
      </c>
      <c r="L64">
        <v>67.826639999999983</v>
      </c>
      <c r="M64">
        <v>-780.00635999999986</v>
      </c>
    </row>
    <row r="65" spans="1:13" x14ac:dyDescent="0.25">
      <c r="A65" t="s">
        <v>163</v>
      </c>
      <c r="B65" s="1">
        <v>45211</v>
      </c>
      <c r="C65" t="s">
        <v>21</v>
      </c>
      <c r="D65" t="s">
        <v>15</v>
      </c>
      <c r="E65" t="s">
        <v>19</v>
      </c>
      <c r="F65">
        <v>1</v>
      </c>
      <c r="G65">
        <v>305.74</v>
      </c>
      <c r="H65">
        <v>305.74</v>
      </c>
      <c r="I65">
        <v>0.18</v>
      </c>
      <c r="J65">
        <v>55.033200000000001</v>
      </c>
      <c r="K65">
        <v>250.70679999999999</v>
      </c>
      <c r="L65">
        <v>42.620156000000009</v>
      </c>
      <c r="M65">
        <v>-208.08664399999998</v>
      </c>
    </row>
    <row r="66" spans="1:13" x14ac:dyDescent="0.25">
      <c r="A66" t="s">
        <v>112</v>
      </c>
      <c r="B66" s="1">
        <v>45076</v>
      </c>
      <c r="C66" t="s">
        <v>14</v>
      </c>
      <c r="D66" t="s">
        <v>27</v>
      </c>
      <c r="E66" t="s">
        <v>49</v>
      </c>
      <c r="F66">
        <v>3</v>
      </c>
      <c r="G66">
        <v>68.73</v>
      </c>
      <c r="H66">
        <v>206.19</v>
      </c>
      <c r="I66">
        <v>0.27</v>
      </c>
      <c r="J66">
        <v>55.671300000000002</v>
      </c>
      <c r="K66">
        <v>150.5187</v>
      </c>
      <c r="L66">
        <v>45.155610000000003</v>
      </c>
      <c r="M66">
        <v>-105.36309</v>
      </c>
    </row>
    <row r="67" spans="1:13" x14ac:dyDescent="0.25">
      <c r="A67" t="s">
        <v>161</v>
      </c>
      <c r="B67" s="1">
        <v>45063</v>
      </c>
      <c r="C67" t="s">
        <v>18</v>
      </c>
      <c r="D67" t="s">
        <v>22</v>
      </c>
      <c r="E67" t="s">
        <v>51</v>
      </c>
      <c r="F67">
        <v>3</v>
      </c>
      <c r="G67">
        <v>172.04</v>
      </c>
      <c r="H67">
        <v>516.12</v>
      </c>
      <c r="I67">
        <v>0.11</v>
      </c>
      <c r="J67">
        <v>56.773200000000003</v>
      </c>
      <c r="K67">
        <v>459.34679999999997</v>
      </c>
      <c r="L67">
        <v>32.154276000000003</v>
      </c>
      <c r="M67">
        <v>-427.19252399999999</v>
      </c>
    </row>
    <row r="68" spans="1:13" x14ac:dyDescent="0.25">
      <c r="A68" t="s">
        <v>199</v>
      </c>
      <c r="B68" s="1">
        <v>45243</v>
      </c>
      <c r="C68" t="s">
        <v>14</v>
      </c>
      <c r="D68" t="s">
        <v>27</v>
      </c>
      <c r="E68" t="s">
        <v>47</v>
      </c>
      <c r="F68">
        <v>4</v>
      </c>
      <c r="G68">
        <v>355.08</v>
      </c>
      <c r="H68">
        <v>1420.32</v>
      </c>
      <c r="I68">
        <v>0.04</v>
      </c>
      <c r="J68">
        <v>56.812799999999996</v>
      </c>
      <c r="K68">
        <v>1363.5072</v>
      </c>
      <c r="L68">
        <v>81.810431999999977</v>
      </c>
      <c r="M68">
        <v>-1281.696768</v>
      </c>
    </row>
    <row r="69" spans="1:13" x14ac:dyDescent="0.25">
      <c r="A69" t="s">
        <v>147</v>
      </c>
      <c r="B69" s="1">
        <v>45042</v>
      </c>
      <c r="C69" t="s">
        <v>18</v>
      </c>
      <c r="D69" t="s">
        <v>27</v>
      </c>
      <c r="E69" t="s">
        <v>45</v>
      </c>
      <c r="F69">
        <v>4</v>
      </c>
      <c r="G69">
        <v>49.16</v>
      </c>
      <c r="H69">
        <v>196.64</v>
      </c>
      <c r="I69">
        <v>0.28999999999999998</v>
      </c>
      <c r="J69">
        <v>57.02559999999999</v>
      </c>
      <c r="K69">
        <v>139.61439999999999</v>
      </c>
      <c r="L69">
        <v>32.111311999999998</v>
      </c>
      <c r="M69">
        <v>-107.50308799999999</v>
      </c>
    </row>
    <row r="70" spans="1:13" x14ac:dyDescent="0.25">
      <c r="A70" t="s">
        <v>226</v>
      </c>
      <c r="B70" s="1">
        <v>45142</v>
      </c>
      <c r="C70" t="s">
        <v>14</v>
      </c>
      <c r="D70" t="s">
        <v>22</v>
      </c>
      <c r="E70" t="s">
        <v>51</v>
      </c>
      <c r="F70">
        <v>1</v>
      </c>
      <c r="G70">
        <v>192.72</v>
      </c>
      <c r="H70">
        <v>192.72</v>
      </c>
      <c r="I70">
        <v>0.3</v>
      </c>
      <c r="J70">
        <v>57.815999999999995</v>
      </c>
      <c r="K70">
        <v>134.904</v>
      </c>
      <c r="L70">
        <v>35.075040000000001</v>
      </c>
      <c r="M70">
        <v>-99.828959999999995</v>
      </c>
    </row>
    <row r="71" spans="1:13" x14ac:dyDescent="0.25">
      <c r="A71" t="s">
        <v>116</v>
      </c>
      <c r="B71" s="1">
        <v>44930</v>
      </c>
      <c r="C71" t="s">
        <v>14</v>
      </c>
      <c r="D71" t="s">
        <v>15</v>
      </c>
      <c r="E71" t="s">
        <v>16</v>
      </c>
      <c r="F71">
        <v>4</v>
      </c>
      <c r="G71">
        <v>243.17</v>
      </c>
      <c r="H71">
        <v>972.68</v>
      </c>
      <c r="I71">
        <v>0.06</v>
      </c>
      <c r="J71">
        <v>58.360799999999998</v>
      </c>
      <c r="K71">
        <v>914.31919999999991</v>
      </c>
      <c r="L71">
        <v>54.859151999999987</v>
      </c>
      <c r="M71">
        <v>-859.46004799999992</v>
      </c>
    </row>
    <row r="72" spans="1:13" x14ac:dyDescent="0.25">
      <c r="A72" t="s">
        <v>222</v>
      </c>
      <c r="B72" s="1">
        <v>45267</v>
      </c>
      <c r="C72" t="s">
        <v>14</v>
      </c>
      <c r="D72" t="s">
        <v>22</v>
      </c>
      <c r="E72" t="s">
        <v>25</v>
      </c>
      <c r="F72">
        <v>1</v>
      </c>
      <c r="G72">
        <v>207.22</v>
      </c>
      <c r="H72">
        <v>207.22</v>
      </c>
      <c r="I72">
        <v>0.28999999999999998</v>
      </c>
      <c r="J72">
        <v>60.093799999999995</v>
      </c>
      <c r="K72">
        <v>147.12620000000001</v>
      </c>
      <c r="L72">
        <v>22.068930000000002</v>
      </c>
      <c r="M72">
        <v>-125.05727000000002</v>
      </c>
    </row>
    <row r="73" spans="1:13" x14ac:dyDescent="0.25">
      <c r="A73" t="s">
        <v>113</v>
      </c>
      <c r="B73" s="1">
        <v>44944</v>
      </c>
      <c r="C73" t="s">
        <v>18</v>
      </c>
      <c r="D73" t="s">
        <v>15</v>
      </c>
      <c r="E73" t="s">
        <v>19</v>
      </c>
      <c r="F73">
        <v>9</v>
      </c>
      <c r="G73">
        <v>168.4</v>
      </c>
      <c r="H73">
        <v>1515.6000000000001</v>
      </c>
      <c r="I73">
        <v>0.04</v>
      </c>
      <c r="J73">
        <v>60.624000000000009</v>
      </c>
      <c r="K73">
        <v>1454.9760000000001</v>
      </c>
      <c r="L73">
        <v>407.39328000000012</v>
      </c>
      <c r="M73">
        <v>-1047.5827199999999</v>
      </c>
    </row>
    <row r="74" spans="1:13" x14ac:dyDescent="0.25">
      <c r="A74" t="s">
        <v>149</v>
      </c>
      <c r="B74" s="1">
        <v>44966</v>
      </c>
      <c r="C74" t="s">
        <v>36</v>
      </c>
      <c r="D74" t="s">
        <v>15</v>
      </c>
      <c r="E74" t="s">
        <v>33</v>
      </c>
      <c r="F74">
        <v>3</v>
      </c>
      <c r="G74">
        <v>120.44</v>
      </c>
      <c r="H74">
        <v>361.32</v>
      </c>
      <c r="I74">
        <v>0.17</v>
      </c>
      <c r="J74">
        <v>61.424400000000006</v>
      </c>
      <c r="K74">
        <v>299.8956</v>
      </c>
      <c r="L74">
        <v>47.983296000000003</v>
      </c>
      <c r="M74">
        <v>-251.91230400000001</v>
      </c>
    </row>
    <row r="75" spans="1:13" x14ac:dyDescent="0.25">
      <c r="A75" t="s">
        <v>24</v>
      </c>
      <c r="B75" s="1">
        <v>44992</v>
      </c>
      <c r="C75" t="s">
        <v>14</v>
      </c>
      <c r="D75" t="s">
        <v>22</v>
      </c>
      <c r="E75" t="s">
        <v>25</v>
      </c>
      <c r="F75">
        <v>4</v>
      </c>
      <c r="G75">
        <v>269.5</v>
      </c>
      <c r="H75">
        <v>1078</v>
      </c>
      <c r="I75">
        <v>0.06</v>
      </c>
      <c r="J75">
        <v>64.679999999999993</v>
      </c>
      <c r="K75">
        <v>1013.32</v>
      </c>
      <c r="L75">
        <v>212.7972</v>
      </c>
      <c r="M75">
        <v>-800.52280000000007</v>
      </c>
    </row>
    <row r="76" spans="1:13" x14ac:dyDescent="0.25">
      <c r="A76" t="s">
        <v>227</v>
      </c>
      <c r="B76" s="1">
        <v>45225</v>
      </c>
      <c r="C76" t="s">
        <v>36</v>
      </c>
      <c r="D76" t="s">
        <v>27</v>
      </c>
      <c r="E76" t="s">
        <v>49</v>
      </c>
      <c r="F76">
        <v>1</v>
      </c>
      <c r="G76">
        <v>463.59</v>
      </c>
      <c r="H76">
        <v>463.59</v>
      </c>
      <c r="I76">
        <v>0.14000000000000001</v>
      </c>
      <c r="J76">
        <v>64.902600000000007</v>
      </c>
      <c r="K76">
        <v>398.68740000000003</v>
      </c>
      <c r="L76">
        <v>23.921244000000002</v>
      </c>
      <c r="M76">
        <v>-374.76615600000002</v>
      </c>
    </row>
    <row r="77" spans="1:13" x14ac:dyDescent="0.25">
      <c r="A77" t="s">
        <v>154</v>
      </c>
      <c r="B77" s="1">
        <v>45120</v>
      </c>
      <c r="C77" t="s">
        <v>36</v>
      </c>
      <c r="D77" t="s">
        <v>27</v>
      </c>
      <c r="E77" t="s">
        <v>47</v>
      </c>
      <c r="F77">
        <v>3</v>
      </c>
      <c r="G77">
        <v>242.39</v>
      </c>
      <c r="H77">
        <v>727.17</v>
      </c>
      <c r="I77">
        <v>0.09</v>
      </c>
      <c r="J77">
        <v>65.445299999999989</v>
      </c>
      <c r="K77">
        <v>661.72469999999998</v>
      </c>
      <c r="L77">
        <v>33.086235000000002</v>
      </c>
      <c r="M77">
        <v>-628.638465</v>
      </c>
    </row>
    <row r="78" spans="1:13" x14ac:dyDescent="0.25">
      <c r="A78" t="s">
        <v>54</v>
      </c>
      <c r="B78" s="1">
        <v>45088</v>
      </c>
      <c r="C78" t="s">
        <v>36</v>
      </c>
      <c r="D78" t="s">
        <v>22</v>
      </c>
      <c r="E78" t="s">
        <v>51</v>
      </c>
      <c r="F78">
        <v>1</v>
      </c>
      <c r="G78">
        <v>416.53</v>
      </c>
      <c r="H78">
        <v>416.53</v>
      </c>
      <c r="I78">
        <v>0.16</v>
      </c>
      <c r="J78">
        <v>66.644800000000004</v>
      </c>
      <c r="K78">
        <v>349.88519999999988</v>
      </c>
      <c r="L78">
        <v>38.487371999999993</v>
      </c>
      <c r="M78">
        <v>-311.39782799999989</v>
      </c>
    </row>
    <row r="79" spans="1:13" x14ac:dyDescent="0.25">
      <c r="A79" t="s">
        <v>98</v>
      </c>
      <c r="B79" s="1">
        <v>44995</v>
      </c>
      <c r="C79" t="s">
        <v>18</v>
      </c>
      <c r="D79" t="s">
        <v>15</v>
      </c>
      <c r="E79" t="s">
        <v>33</v>
      </c>
      <c r="F79">
        <v>4</v>
      </c>
      <c r="G79">
        <v>208.77</v>
      </c>
      <c r="H79">
        <v>835.08</v>
      </c>
      <c r="I79">
        <v>0.08</v>
      </c>
      <c r="J79">
        <v>66.806400000000011</v>
      </c>
      <c r="K79">
        <v>768.2736000000001</v>
      </c>
      <c r="L79">
        <v>61.461888000000009</v>
      </c>
      <c r="M79">
        <v>-706.81171200000006</v>
      </c>
    </row>
    <row r="80" spans="1:13" x14ac:dyDescent="0.25">
      <c r="A80" t="s">
        <v>119</v>
      </c>
      <c r="B80" s="1">
        <v>45273</v>
      </c>
      <c r="C80" t="s">
        <v>21</v>
      </c>
      <c r="D80" t="s">
        <v>27</v>
      </c>
      <c r="E80" t="s">
        <v>47</v>
      </c>
      <c r="F80">
        <v>9</v>
      </c>
      <c r="G80">
        <v>82.7</v>
      </c>
      <c r="H80">
        <v>744.30000000000007</v>
      </c>
      <c r="I80">
        <v>0.09</v>
      </c>
      <c r="J80">
        <v>66.987000000000009</v>
      </c>
      <c r="K80">
        <v>677.3130000000001</v>
      </c>
      <c r="L80">
        <v>135.46260000000001</v>
      </c>
      <c r="M80">
        <v>-541.85040000000004</v>
      </c>
    </row>
    <row r="81" spans="1:13" x14ac:dyDescent="0.25">
      <c r="A81" t="s">
        <v>202</v>
      </c>
      <c r="B81" s="1">
        <v>45169</v>
      </c>
      <c r="C81" t="s">
        <v>18</v>
      </c>
      <c r="D81" t="s">
        <v>27</v>
      </c>
      <c r="E81" t="s">
        <v>49</v>
      </c>
      <c r="F81">
        <v>9</v>
      </c>
      <c r="G81">
        <v>255.52</v>
      </c>
      <c r="H81">
        <v>2299.6800000000003</v>
      </c>
      <c r="I81">
        <v>0.03</v>
      </c>
      <c r="J81">
        <v>68.990400000000008</v>
      </c>
      <c r="K81">
        <v>2230.6896000000002</v>
      </c>
      <c r="L81">
        <v>646.89998400000002</v>
      </c>
      <c r="M81">
        <v>-1583.789616</v>
      </c>
    </row>
    <row r="82" spans="1:13" x14ac:dyDescent="0.25">
      <c r="A82" t="s">
        <v>155</v>
      </c>
      <c r="B82" s="1">
        <v>45096</v>
      </c>
      <c r="C82" t="s">
        <v>14</v>
      </c>
      <c r="D82" t="s">
        <v>22</v>
      </c>
      <c r="E82" t="s">
        <v>25</v>
      </c>
      <c r="F82">
        <v>2</v>
      </c>
      <c r="G82">
        <v>294.18</v>
      </c>
      <c r="H82">
        <v>588.36</v>
      </c>
      <c r="I82">
        <v>0.12</v>
      </c>
      <c r="J82">
        <v>70.603200000000001</v>
      </c>
      <c r="K82">
        <v>517.7568</v>
      </c>
      <c r="L82">
        <v>51.775680000000001</v>
      </c>
      <c r="M82">
        <v>-465.98111999999998</v>
      </c>
    </row>
    <row r="83" spans="1:13" x14ac:dyDescent="0.25">
      <c r="A83" t="s">
        <v>68</v>
      </c>
      <c r="B83" s="1">
        <v>45137</v>
      </c>
      <c r="C83" t="s">
        <v>18</v>
      </c>
      <c r="D83" t="s">
        <v>27</v>
      </c>
      <c r="E83" t="s">
        <v>47</v>
      </c>
      <c r="F83">
        <v>4</v>
      </c>
      <c r="G83">
        <v>490.33</v>
      </c>
      <c r="H83">
        <v>1961.32</v>
      </c>
      <c r="I83">
        <v>0.04</v>
      </c>
      <c r="J83">
        <v>78.452799999999996</v>
      </c>
      <c r="K83">
        <v>1882.8671999999999</v>
      </c>
      <c r="L83">
        <v>489.54547200000002</v>
      </c>
      <c r="M83">
        <v>-1393.3217279999999</v>
      </c>
    </row>
    <row r="84" spans="1:13" x14ac:dyDescent="0.25">
      <c r="A84" t="s">
        <v>26</v>
      </c>
      <c r="B84" s="1">
        <v>45154</v>
      </c>
      <c r="C84" t="s">
        <v>14</v>
      </c>
      <c r="D84" t="s">
        <v>27</v>
      </c>
      <c r="E84" t="s">
        <v>28</v>
      </c>
      <c r="F84">
        <v>3</v>
      </c>
      <c r="G84">
        <v>376.21</v>
      </c>
      <c r="H84">
        <v>1128.6299999999999</v>
      </c>
      <c r="I84">
        <v>7.0000000000000007E-2</v>
      </c>
      <c r="J84">
        <v>79.004099999999994</v>
      </c>
      <c r="K84">
        <v>1049.6259</v>
      </c>
      <c r="L84">
        <v>167.940144</v>
      </c>
      <c r="M84">
        <v>-881.68575599999997</v>
      </c>
    </row>
    <row r="85" spans="1:13" x14ac:dyDescent="0.25">
      <c r="A85" t="s">
        <v>102</v>
      </c>
      <c r="B85" s="1">
        <v>45282</v>
      </c>
      <c r="C85" t="s">
        <v>36</v>
      </c>
      <c r="D85" t="s">
        <v>27</v>
      </c>
      <c r="E85" t="s">
        <v>28</v>
      </c>
      <c r="F85">
        <v>1</v>
      </c>
      <c r="G85">
        <v>302.95999999999998</v>
      </c>
      <c r="H85">
        <v>302.95999999999998</v>
      </c>
      <c r="I85">
        <v>0.28000000000000003</v>
      </c>
      <c r="J85">
        <v>84.828800000000001</v>
      </c>
      <c r="K85">
        <v>218.13120000000001</v>
      </c>
      <c r="L85">
        <v>54.532799999999988</v>
      </c>
      <c r="M85">
        <v>-163.59840000000003</v>
      </c>
    </row>
    <row r="86" spans="1:13" x14ac:dyDescent="0.25">
      <c r="A86" t="s">
        <v>29</v>
      </c>
      <c r="B86" s="1">
        <v>44942</v>
      </c>
      <c r="C86" t="s">
        <v>18</v>
      </c>
      <c r="D86" t="s">
        <v>22</v>
      </c>
      <c r="E86" t="s">
        <v>30</v>
      </c>
      <c r="F86">
        <v>1</v>
      </c>
      <c r="G86">
        <v>457.02</v>
      </c>
      <c r="H86">
        <v>457.02</v>
      </c>
      <c r="I86">
        <v>0.19</v>
      </c>
      <c r="J86">
        <v>86.833799999999997</v>
      </c>
      <c r="K86">
        <v>370.18619999999999</v>
      </c>
      <c r="L86">
        <v>29.614896000000002</v>
      </c>
      <c r="M86">
        <v>-340.571304</v>
      </c>
    </row>
    <row r="87" spans="1:13" x14ac:dyDescent="0.25">
      <c r="A87" t="s">
        <v>203</v>
      </c>
      <c r="B87" s="1">
        <v>44988</v>
      </c>
      <c r="C87" t="s">
        <v>21</v>
      </c>
      <c r="D87" t="s">
        <v>27</v>
      </c>
      <c r="E87" t="s">
        <v>47</v>
      </c>
      <c r="F87">
        <v>1</v>
      </c>
      <c r="G87">
        <v>466.35</v>
      </c>
      <c r="H87">
        <v>466.35</v>
      </c>
      <c r="I87">
        <v>0.19</v>
      </c>
      <c r="J87">
        <v>88.606500000000011</v>
      </c>
      <c r="K87">
        <v>377.74349999999998</v>
      </c>
      <c r="L87">
        <v>98.213310000000007</v>
      </c>
      <c r="M87">
        <v>-279.53018999999995</v>
      </c>
    </row>
    <row r="88" spans="1:13" x14ac:dyDescent="0.25">
      <c r="A88" t="s">
        <v>231</v>
      </c>
      <c r="B88" s="1">
        <v>44962</v>
      </c>
      <c r="C88" t="s">
        <v>14</v>
      </c>
      <c r="D88" t="s">
        <v>22</v>
      </c>
      <c r="E88" t="s">
        <v>51</v>
      </c>
      <c r="F88">
        <v>1</v>
      </c>
      <c r="G88">
        <v>414.83</v>
      </c>
      <c r="H88">
        <v>414.83</v>
      </c>
      <c r="I88">
        <v>0.22</v>
      </c>
      <c r="J88">
        <v>91.262599999999992</v>
      </c>
      <c r="K88">
        <v>323.56740000000002</v>
      </c>
      <c r="L88">
        <v>38.828088000000001</v>
      </c>
      <c r="M88">
        <v>-284.73931200000004</v>
      </c>
    </row>
    <row r="89" spans="1:13" x14ac:dyDescent="0.25">
      <c r="A89" t="s">
        <v>218</v>
      </c>
      <c r="B89" s="1">
        <v>45280</v>
      </c>
      <c r="C89" t="s">
        <v>36</v>
      </c>
      <c r="D89" t="s">
        <v>22</v>
      </c>
      <c r="E89" t="s">
        <v>51</v>
      </c>
      <c r="F89">
        <v>1</v>
      </c>
      <c r="G89">
        <v>398.17</v>
      </c>
      <c r="H89">
        <v>398.17</v>
      </c>
      <c r="I89">
        <v>0.23</v>
      </c>
      <c r="J89">
        <v>91.579100000000011</v>
      </c>
      <c r="K89">
        <v>306.59089999999998</v>
      </c>
      <c r="L89">
        <v>18.395454000000001</v>
      </c>
      <c r="M89">
        <v>-288.19544599999995</v>
      </c>
    </row>
    <row r="90" spans="1:13" x14ac:dyDescent="0.25">
      <c r="A90" t="s">
        <v>69</v>
      </c>
      <c r="B90" s="1">
        <v>45062</v>
      </c>
      <c r="C90" t="s">
        <v>21</v>
      </c>
      <c r="D90" t="s">
        <v>22</v>
      </c>
      <c r="E90" t="s">
        <v>51</v>
      </c>
      <c r="F90">
        <v>5</v>
      </c>
      <c r="G90">
        <v>306</v>
      </c>
      <c r="H90">
        <v>1530</v>
      </c>
      <c r="I90">
        <v>0.06</v>
      </c>
      <c r="J90">
        <v>91.8</v>
      </c>
      <c r="K90">
        <v>1438.2</v>
      </c>
      <c r="L90">
        <v>230.11199999999999</v>
      </c>
      <c r="M90">
        <v>-1208.088</v>
      </c>
    </row>
    <row r="91" spans="1:13" x14ac:dyDescent="0.25">
      <c r="A91" t="s">
        <v>120</v>
      </c>
      <c r="B91" s="1">
        <v>45265</v>
      </c>
      <c r="C91" t="s">
        <v>18</v>
      </c>
      <c r="D91" t="s">
        <v>22</v>
      </c>
      <c r="E91" t="s">
        <v>51</v>
      </c>
      <c r="F91">
        <v>7</v>
      </c>
      <c r="G91">
        <v>191.76</v>
      </c>
      <c r="H91">
        <v>1342.32</v>
      </c>
      <c r="I91">
        <v>7.0000000000000007E-2</v>
      </c>
      <c r="J91">
        <v>93.962400000000002</v>
      </c>
      <c r="K91">
        <v>1248.3576</v>
      </c>
      <c r="L91">
        <v>374.50727999999992</v>
      </c>
      <c r="M91">
        <v>-873.85032000000012</v>
      </c>
    </row>
    <row r="92" spans="1:13" x14ac:dyDescent="0.25">
      <c r="A92" t="s">
        <v>126</v>
      </c>
      <c r="B92" s="1">
        <v>45256</v>
      </c>
      <c r="C92" t="s">
        <v>36</v>
      </c>
      <c r="D92" t="s">
        <v>22</v>
      </c>
      <c r="E92" t="s">
        <v>51</v>
      </c>
      <c r="F92">
        <v>2</v>
      </c>
      <c r="G92">
        <v>270.61</v>
      </c>
      <c r="H92">
        <v>541.22</v>
      </c>
      <c r="I92">
        <v>0.18</v>
      </c>
      <c r="J92">
        <v>97.419600000000003</v>
      </c>
      <c r="K92">
        <v>443.80040000000008</v>
      </c>
      <c r="L92">
        <v>44.380040000000008</v>
      </c>
      <c r="M92">
        <v>-399.42036000000007</v>
      </c>
    </row>
    <row r="93" spans="1:13" x14ac:dyDescent="0.25">
      <c r="A93" t="s">
        <v>73</v>
      </c>
      <c r="B93" s="1">
        <v>45251</v>
      </c>
      <c r="C93" t="s">
        <v>14</v>
      </c>
      <c r="D93" t="s">
        <v>15</v>
      </c>
      <c r="E93" t="s">
        <v>16</v>
      </c>
      <c r="F93">
        <v>9</v>
      </c>
      <c r="G93">
        <v>364.57</v>
      </c>
      <c r="H93">
        <v>3281.13</v>
      </c>
      <c r="I93">
        <v>0.03</v>
      </c>
      <c r="J93">
        <v>98.433899999999994</v>
      </c>
      <c r="K93">
        <v>3182.6961000000001</v>
      </c>
      <c r="L93">
        <v>922.98186899999996</v>
      </c>
      <c r="M93">
        <v>-2259.7142309999999</v>
      </c>
    </row>
    <row r="94" spans="1:13" x14ac:dyDescent="0.25">
      <c r="A94" t="s">
        <v>164</v>
      </c>
      <c r="B94" s="1">
        <v>45206</v>
      </c>
      <c r="C94" t="s">
        <v>21</v>
      </c>
      <c r="D94" t="s">
        <v>22</v>
      </c>
      <c r="E94" t="s">
        <v>23</v>
      </c>
      <c r="F94">
        <v>9</v>
      </c>
      <c r="G94">
        <v>125.95</v>
      </c>
      <c r="H94">
        <v>1133.55</v>
      </c>
      <c r="I94">
        <v>0.09</v>
      </c>
      <c r="J94">
        <v>102.01949999999999</v>
      </c>
      <c r="K94">
        <v>1031.5305000000001</v>
      </c>
      <c r="L94">
        <v>206.30609999999999</v>
      </c>
      <c r="M94">
        <v>-825.22440000000006</v>
      </c>
    </row>
    <row r="95" spans="1:13" x14ac:dyDescent="0.25">
      <c r="A95" t="s">
        <v>169</v>
      </c>
      <c r="B95" s="1">
        <v>45195</v>
      </c>
      <c r="C95" t="s">
        <v>21</v>
      </c>
      <c r="D95" t="s">
        <v>27</v>
      </c>
      <c r="E95" t="s">
        <v>28</v>
      </c>
      <c r="F95">
        <v>6</v>
      </c>
      <c r="G95">
        <v>116.54</v>
      </c>
      <c r="H95">
        <v>699.24</v>
      </c>
      <c r="I95">
        <v>0.15</v>
      </c>
      <c r="J95">
        <v>104.886</v>
      </c>
      <c r="K95">
        <v>594.35400000000004</v>
      </c>
      <c r="L95">
        <v>106.98372000000001</v>
      </c>
      <c r="M95">
        <v>-487.37028000000004</v>
      </c>
    </row>
    <row r="96" spans="1:13" x14ac:dyDescent="0.25">
      <c r="A96" t="s">
        <v>208</v>
      </c>
      <c r="B96" s="1">
        <v>45268</v>
      </c>
      <c r="C96" t="s">
        <v>14</v>
      </c>
      <c r="D96" t="s">
        <v>27</v>
      </c>
      <c r="E96" t="s">
        <v>49</v>
      </c>
      <c r="F96">
        <v>2</v>
      </c>
      <c r="G96">
        <v>276.56</v>
      </c>
      <c r="H96">
        <v>553.12</v>
      </c>
      <c r="I96">
        <v>0.19</v>
      </c>
      <c r="J96">
        <v>105.0928</v>
      </c>
      <c r="K96">
        <v>448.02720000000011</v>
      </c>
      <c r="L96">
        <v>89.605440000000016</v>
      </c>
      <c r="M96">
        <v>-358.42176000000006</v>
      </c>
    </row>
    <row r="97" spans="1:13" x14ac:dyDescent="0.25">
      <c r="A97" t="s">
        <v>105</v>
      </c>
      <c r="B97" s="1">
        <v>45150</v>
      </c>
      <c r="C97" t="s">
        <v>36</v>
      </c>
      <c r="D97" t="s">
        <v>22</v>
      </c>
      <c r="E97" t="s">
        <v>51</v>
      </c>
      <c r="F97">
        <v>3</v>
      </c>
      <c r="G97">
        <v>175.82</v>
      </c>
      <c r="H97">
        <v>527.46</v>
      </c>
      <c r="I97">
        <v>0.2</v>
      </c>
      <c r="J97">
        <v>105.49200000000002</v>
      </c>
      <c r="K97">
        <v>421.96800000000007</v>
      </c>
      <c r="L97">
        <v>29.537760000000009</v>
      </c>
      <c r="M97">
        <v>-392.43024000000008</v>
      </c>
    </row>
    <row r="98" spans="1:13" x14ac:dyDescent="0.25">
      <c r="A98" t="s">
        <v>40</v>
      </c>
      <c r="B98" s="1">
        <v>44935</v>
      </c>
      <c r="C98" t="s">
        <v>14</v>
      </c>
      <c r="D98" t="s">
        <v>15</v>
      </c>
      <c r="E98" t="s">
        <v>16</v>
      </c>
      <c r="F98">
        <v>4</v>
      </c>
      <c r="G98">
        <v>140.99</v>
      </c>
      <c r="H98">
        <v>563.96</v>
      </c>
      <c r="I98">
        <v>0.19</v>
      </c>
      <c r="J98">
        <v>107.15240000000001</v>
      </c>
      <c r="K98">
        <v>456.80759999999998</v>
      </c>
      <c r="L98">
        <v>31.97653200000001</v>
      </c>
      <c r="M98">
        <v>-424.83106799999996</v>
      </c>
    </row>
    <row r="99" spans="1:13" x14ac:dyDescent="0.25">
      <c r="A99" t="s">
        <v>225</v>
      </c>
      <c r="B99" s="1">
        <v>44977</v>
      </c>
      <c r="C99" t="s">
        <v>14</v>
      </c>
      <c r="D99" t="s">
        <v>27</v>
      </c>
      <c r="E99" t="s">
        <v>47</v>
      </c>
      <c r="F99">
        <v>6</v>
      </c>
      <c r="G99">
        <v>106.48</v>
      </c>
      <c r="H99">
        <v>638.88</v>
      </c>
      <c r="I99">
        <v>0.17</v>
      </c>
      <c r="J99">
        <v>108.6096</v>
      </c>
      <c r="K99">
        <v>530.2704</v>
      </c>
      <c r="L99">
        <v>31.816223999999998</v>
      </c>
      <c r="M99">
        <v>-498.45417600000002</v>
      </c>
    </row>
    <row r="100" spans="1:13" x14ac:dyDescent="0.25">
      <c r="A100" t="s">
        <v>141</v>
      </c>
      <c r="B100" s="1">
        <v>45162</v>
      </c>
      <c r="C100" t="s">
        <v>14</v>
      </c>
      <c r="D100" t="s">
        <v>15</v>
      </c>
      <c r="E100" t="s">
        <v>33</v>
      </c>
      <c r="F100">
        <v>6</v>
      </c>
      <c r="G100">
        <v>201.6</v>
      </c>
      <c r="H100">
        <v>1209.5999999999999</v>
      </c>
      <c r="I100">
        <v>0.09</v>
      </c>
      <c r="J100">
        <v>108.86399999999999</v>
      </c>
      <c r="K100">
        <v>1100.7360000000001</v>
      </c>
      <c r="L100">
        <v>176.11776</v>
      </c>
      <c r="M100">
        <v>-924.61824000000013</v>
      </c>
    </row>
    <row r="101" spans="1:13" x14ac:dyDescent="0.25">
      <c r="A101" t="s">
        <v>94</v>
      </c>
      <c r="B101" s="1">
        <v>45019</v>
      </c>
      <c r="C101" t="s">
        <v>21</v>
      </c>
      <c r="D101" t="s">
        <v>22</v>
      </c>
      <c r="E101" t="s">
        <v>23</v>
      </c>
      <c r="F101">
        <v>3</v>
      </c>
      <c r="G101">
        <v>203.15</v>
      </c>
      <c r="H101">
        <v>609.45000000000005</v>
      </c>
      <c r="I101">
        <v>0.18</v>
      </c>
      <c r="J101">
        <v>109.70100000000001</v>
      </c>
      <c r="K101">
        <v>499.74900000000008</v>
      </c>
      <c r="L101">
        <v>34.982430000000008</v>
      </c>
      <c r="M101">
        <v>-464.76657000000006</v>
      </c>
    </row>
    <row r="102" spans="1:13" x14ac:dyDescent="0.25">
      <c r="A102" t="s">
        <v>220</v>
      </c>
      <c r="B102" s="1">
        <v>45175</v>
      </c>
      <c r="C102" t="s">
        <v>14</v>
      </c>
      <c r="D102" t="s">
        <v>15</v>
      </c>
      <c r="E102" t="s">
        <v>33</v>
      </c>
      <c r="F102">
        <v>1</v>
      </c>
      <c r="G102">
        <v>426.11</v>
      </c>
      <c r="H102">
        <v>426.11</v>
      </c>
      <c r="I102">
        <v>0.26</v>
      </c>
      <c r="J102">
        <v>110.7886</v>
      </c>
      <c r="K102">
        <v>315.32139999999998</v>
      </c>
      <c r="L102">
        <v>85.136778000000007</v>
      </c>
      <c r="M102">
        <v>-230.18462199999999</v>
      </c>
    </row>
    <row r="103" spans="1:13" x14ac:dyDescent="0.25">
      <c r="A103" t="s">
        <v>103</v>
      </c>
      <c r="B103" s="1">
        <v>45250</v>
      </c>
      <c r="C103" t="s">
        <v>36</v>
      </c>
      <c r="D103" t="s">
        <v>15</v>
      </c>
      <c r="E103" t="s">
        <v>43</v>
      </c>
      <c r="F103">
        <v>4</v>
      </c>
      <c r="G103">
        <v>115.81</v>
      </c>
      <c r="H103">
        <v>463.24</v>
      </c>
      <c r="I103">
        <v>0.24</v>
      </c>
      <c r="J103">
        <v>111.1776</v>
      </c>
      <c r="K103">
        <v>352.06240000000003</v>
      </c>
      <c r="L103">
        <v>77.453728000000012</v>
      </c>
      <c r="M103">
        <v>-274.60867200000001</v>
      </c>
    </row>
    <row r="104" spans="1:13" x14ac:dyDescent="0.25">
      <c r="A104" t="s">
        <v>186</v>
      </c>
      <c r="B104" s="1">
        <v>45231</v>
      </c>
      <c r="C104" t="s">
        <v>21</v>
      </c>
      <c r="D104" t="s">
        <v>15</v>
      </c>
      <c r="E104" t="s">
        <v>16</v>
      </c>
      <c r="F104">
        <v>3</v>
      </c>
      <c r="G104">
        <v>247.92</v>
      </c>
      <c r="H104">
        <v>743.76</v>
      </c>
      <c r="I104">
        <v>0.15</v>
      </c>
      <c r="J104">
        <v>111.56399999999999</v>
      </c>
      <c r="K104">
        <v>632.19600000000003</v>
      </c>
      <c r="L104">
        <v>126.4392</v>
      </c>
      <c r="M104">
        <v>-505.7568</v>
      </c>
    </row>
    <row r="105" spans="1:13" x14ac:dyDescent="0.25">
      <c r="A105" t="s">
        <v>42</v>
      </c>
      <c r="B105" s="1">
        <v>44997</v>
      </c>
      <c r="C105" t="s">
        <v>21</v>
      </c>
      <c r="D105" t="s">
        <v>15</v>
      </c>
      <c r="E105" t="s">
        <v>43</v>
      </c>
      <c r="F105">
        <v>2</v>
      </c>
      <c r="G105">
        <v>439.72</v>
      </c>
      <c r="H105">
        <v>879.44</v>
      </c>
      <c r="I105">
        <v>0.13</v>
      </c>
      <c r="J105">
        <v>114.3272</v>
      </c>
      <c r="K105">
        <v>765.11279999999999</v>
      </c>
      <c r="L105">
        <v>130.069176</v>
      </c>
      <c r="M105">
        <v>-635.04362400000002</v>
      </c>
    </row>
    <row r="106" spans="1:13" x14ac:dyDescent="0.25">
      <c r="A106" t="s">
        <v>181</v>
      </c>
      <c r="B106" s="1">
        <v>45198</v>
      </c>
      <c r="C106" t="s">
        <v>18</v>
      </c>
      <c r="D106" t="s">
        <v>27</v>
      </c>
      <c r="E106" t="s">
        <v>47</v>
      </c>
      <c r="F106">
        <v>1</v>
      </c>
      <c r="G106">
        <v>448.82</v>
      </c>
      <c r="H106">
        <v>448.82</v>
      </c>
      <c r="I106">
        <v>0.26</v>
      </c>
      <c r="J106">
        <v>116.6932</v>
      </c>
      <c r="K106">
        <v>332.1268</v>
      </c>
      <c r="L106">
        <v>49.819020000000002</v>
      </c>
      <c r="M106">
        <v>-282.30777999999998</v>
      </c>
    </row>
    <row r="107" spans="1:13" x14ac:dyDescent="0.25">
      <c r="A107" t="s">
        <v>37</v>
      </c>
      <c r="B107" s="1">
        <v>45225</v>
      </c>
      <c r="C107" t="s">
        <v>14</v>
      </c>
      <c r="D107" t="s">
        <v>15</v>
      </c>
      <c r="E107" t="s">
        <v>16</v>
      </c>
      <c r="F107">
        <v>7</v>
      </c>
      <c r="G107">
        <v>124.34</v>
      </c>
      <c r="H107">
        <v>870.38</v>
      </c>
      <c r="I107">
        <v>0.14000000000000001</v>
      </c>
      <c r="J107">
        <v>121.85320000000002</v>
      </c>
      <c r="K107">
        <v>748.52679999999998</v>
      </c>
      <c r="L107">
        <v>134.734824</v>
      </c>
      <c r="M107">
        <v>-613.79197599999998</v>
      </c>
    </row>
    <row r="108" spans="1:13" x14ac:dyDescent="0.25">
      <c r="A108" t="s">
        <v>127</v>
      </c>
      <c r="B108" s="1">
        <v>45262</v>
      </c>
      <c r="C108" t="s">
        <v>36</v>
      </c>
      <c r="D108" t="s">
        <v>22</v>
      </c>
      <c r="E108" t="s">
        <v>25</v>
      </c>
      <c r="F108">
        <v>9</v>
      </c>
      <c r="G108">
        <v>462.4</v>
      </c>
      <c r="H108">
        <v>4161.5999999999995</v>
      </c>
      <c r="I108">
        <v>0.03</v>
      </c>
      <c r="J108">
        <v>124.84799999999998</v>
      </c>
      <c r="K108">
        <v>4036.751999999999</v>
      </c>
      <c r="L108">
        <v>322.94015999999999</v>
      </c>
      <c r="M108">
        <v>-3713.8118399999989</v>
      </c>
    </row>
    <row r="109" spans="1:13" x14ac:dyDescent="0.25">
      <c r="A109" t="s">
        <v>91</v>
      </c>
      <c r="B109" s="1">
        <v>45218</v>
      </c>
      <c r="C109" t="s">
        <v>21</v>
      </c>
      <c r="D109" t="s">
        <v>15</v>
      </c>
      <c r="E109" t="s">
        <v>33</v>
      </c>
      <c r="F109">
        <v>7</v>
      </c>
      <c r="G109">
        <v>270.95</v>
      </c>
      <c r="H109">
        <v>1896.6499999999999</v>
      </c>
      <c r="I109">
        <v>7.0000000000000007E-2</v>
      </c>
      <c r="J109">
        <v>132.7655</v>
      </c>
      <c r="K109">
        <v>1763.8844999999999</v>
      </c>
      <c r="L109">
        <v>352.77690000000001</v>
      </c>
      <c r="M109">
        <v>-1411.1075999999998</v>
      </c>
    </row>
    <row r="110" spans="1:13" x14ac:dyDescent="0.25">
      <c r="A110" t="s">
        <v>224</v>
      </c>
      <c r="B110" s="1">
        <v>45009</v>
      </c>
      <c r="C110" t="s">
        <v>21</v>
      </c>
      <c r="D110" t="s">
        <v>22</v>
      </c>
      <c r="E110" t="s">
        <v>23</v>
      </c>
      <c r="F110">
        <v>9</v>
      </c>
      <c r="G110">
        <v>495.51</v>
      </c>
      <c r="H110">
        <v>4459.59</v>
      </c>
      <c r="I110">
        <v>0.03</v>
      </c>
      <c r="J110">
        <v>133.7877</v>
      </c>
      <c r="K110">
        <v>4325.8023000000003</v>
      </c>
      <c r="L110">
        <v>735.38639100000012</v>
      </c>
      <c r="M110">
        <v>-3590.4159090000003</v>
      </c>
    </row>
    <row r="111" spans="1:13" x14ac:dyDescent="0.25">
      <c r="A111" t="s">
        <v>70</v>
      </c>
      <c r="B111" s="1">
        <v>45148</v>
      </c>
      <c r="C111" t="s">
        <v>21</v>
      </c>
      <c r="D111" t="s">
        <v>22</v>
      </c>
      <c r="E111" t="s">
        <v>23</v>
      </c>
      <c r="F111">
        <v>2</v>
      </c>
      <c r="G111">
        <v>320.14</v>
      </c>
      <c r="H111">
        <v>640.28</v>
      </c>
      <c r="I111">
        <v>0.21</v>
      </c>
      <c r="J111">
        <v>134.4588</v>
      </c>
      <c r="K111">
        <v>505.82119999999998</v>
      </c>
      <c r="L111">
        <v>141.62993599999999</v>
      </c>
      <c r="M111">
        <v>-364.19126399999999</v>
      </c>
    </row>
    <row r="112" spans="1:13" x14ac:dyDescent="0.25">
      <c r="A112" t="s">
        <v>77</v>
      </c>
      <c r="B112" s="1">
        <v>45188</v>
      </c>
      <c r="C112" t="s">
        <v>18</v>
      </c>
      <c r="D112" t="s">
        <v>27</v>
      </c>
      <c r="E112" t="s">
        <v>28</v>
      </c>
      <c r="F112">
        <v>5</v>
      </c>
      <c r="G112">
        <v>152.49</v>
      </c>
      <c r="H112">
        <v>762.45</v>
      </c>
      <c r="I112">
        <v>0.18</v>
      </c>
      <c r="J112">
        <v>137.24100000000001</v>
      </c>
      <c r="K112">
        <v>625.20900000000006</v>
      </c>
      <c r="L112">
        <v>106.28552999999999</v>
      </c>
      <c r="M112">
        <v>-518.92347000000007</v>
      </c>
    </row>
    <row r="113" spans="1:13" x14ac:dyDescent="0.25">
      <c r="A113" t="s">
        <v>41</v>
      </c>
      <c r="B113" s="1">
        <v>45040</v>
      </c>
      <c r="C113" t="s">
        <v>18</v>
      </c>
      <c r="D113" t="s">
        <v>15</v>
      </c>
      <c r="E113" t="s">
        <v>33</v>
      </c>
      <c r="F113">
        <v>8</v>
      </c>
      <c r="G113">
        <v>107.58</v>
      </c>
      <c r="H113">
        <v>860.64</v>
      </c>
      <c r="I113">
        <v>0.16</v>
      </c>
      <c r="J113">
        <v>137.70240000000001</v>
      </c>
      <c r="K113">
        <v>722.93759999999997</v>
      </c>
      <c r="L113">
        <v>108.44064</v>
      </c>
      <c r="M113">
        <v>-614.49695999999994</v>
      </c>
    </row>
    <row r="114" spans="1:13" x14ac:dyDescent="0.25">
      <c r="A114" t="s">
        <v>210</v>
      </c>
      <c r="B114" s="1">
        <v>45079</v>
      </c>
      <c r="C114" t="s">
        <v>21</v>
      </c>
      <c r="D114" t="s">
        <v>15</v>
      </c>
      <c r="E114" t="s">
        <v>16</v>
      </c>
      <c r="F114">
        <v>5</v>
      </c>
      <c r="G114">
        <v>104.86</v>
      </c>
      <c r="H114">
        <v>524.29999999999995</v>
      </c>
      <c r="I114">
        <v>0.27</v>
      </c>
      <c r="J114">
        <v>141.56100000000001</v>
      </c>
      <c r="K114">
        <v>382.73899999999998</v>
      </c>
      <c r="L114">
        <v>45.928679999999993</v>
      </c>
      <c r="M114">
        <v>-336.81031999999999</v>
      </c>
    </row>
    <row r="115" spans="1:13" x14ac:dyDescent="0.25">
      <c r="A115" t="s">
        <v>213</v>
      </c>
      <c r="B115" s="1">
        <v>45044</v>
      </c>
      <c r="C115" t="s">
        <v>14</v>
      </c>
      <c r="D115" t="s">
        <v>27</v>
      </c>
      <c r="E115" t="s">
        <v>47</v>
      </c>
      <c r="F115">
        <v>8</v>
      </c>
      <c r="G115">
        <v>73.72</v>
      </c>
      <c r="H115">
        <v>589.76</v>
      </c>
      <c r="I115">
        <v>0.25</v>
      </c>
      <c r="J115">
        <v>147.44</v>
      </c>
      <c r="K115">
        <v>442.32</v>
      </c>
      <c r="L115">
        <v>132.696</v>
      </c>
      <c r="M115">
        <v>-309.62400000000002</v>
      </c>
    </row>
    <row r="116" spans="1:13" x14ac:dyDescent="0.25">
      <c r="A116" t="s">
        <v>145</v>
      </c>
      <c r="B116" s="1">
        <v>45271</v>
      </c>
      <c r="C116" t="s">
        <v>36</v>
      </c>
      <c r="D116" t="s">
        <v>22</v>
      </c>
      <c r="E116" t="s">
        <v>25</v>
      </c>
      <c r="F116">
        <v>9</v>
      </c>
      <c r="G116">
        <v>284.16000000000003</v>
      </c>
      <c r="H116">
        <v>2557.44</v>
      </c>
      <c r="I116">
        <v>0.06</v>
      </c>
      <c r="J116">
        <v>153.44640000000001</v>
      </c>
      <c r="K116">
        <v>2403.9935999999998</v>
      </c>
      <c r="L116">
        <v>432.71884799999992</v>
      </c>
      <c r="M116">
        <v>-1971.2747519999998</v>
      </c>
    </row>
    <row r="117" spans="1:13" x14ac:dyDescent="0.25">
      <c r="A117" t="s">
        <v>137</v>
      </c>
      <c r="B117" s="1">
        <v>45119</v>
      </c>
      <c r="C117" t="s">
        <v>36</v>
      </c>
      <c r="D117" t="s">
        <v>15</v>
      </c>
      <c r="E117" t="s">
        <v>43</v>
      </c>
      <c r="F117">
        <v>6</v>
      </c>
      <c r="G117">
        <v>376.06</v>
      </c>
      <c r="H117">
        <v>2256.36</v>
      </c>
      <c r="I117">
        <v>7.0000000000000007E-2</v>
      </c>
      <c r="J117">
        <v>157.94520000000003</v>
      </c>
      <c r="K117">
        <v>2098.4148</v>
      </c>
      <c r="L117">
        <v>398.69881199999998</v>
      </c>
      <c r="M117">
        <v>-1699.7159879999999</v>
      </c>
    </row>
    <row r="118" spans="1:13" x14ac:dyDescent="0.25">
      <c r="A118" t="s">
        <v>32</v>
      </c>
      <c r="B118" s="1">
        <v>45195</v>
      </c>
      <c r="C118" t="s">
        <v>21</v>
      </c>
      <c r="D118" t="s">
        <v>15</v>
      </c>
      <c r="E118" t="s">
        <v>33</v>
      </c>
      <c r="F118">
        <v>5</v>
      </c>
      <c r="G118">
        <v>364.43</v>
      </c>
      <c r="H118">
        <v>1822.15</v>
      </c>
      <c r="I118">
        <v>0.09</v>
      </c>
      <c r="J118">
        <v>163.99350000000001</v>
      </c>
      <c r="K118">
        <v>1658.1565000000001</v>
      </c>
      <c r="L118">
        <v>364.79442999999998</v>
      </c>
      <c r="M118">
        <v>-1293.3620700000001</v>
      </c>
    </row>
    <row r="119" spans="1:13" x14ac:dyDescent="0.25">
      <c r="A119" t="s">
        <v>20</v>
      </c>
      <c r="B119" s="1">
        <v>45187</v>
      </c>
      <c r="C119" t="s">
        <v>21</v>
      </c>
      <c r="D119" t="s">
        <v>22</v>
      </c>
      <c r="E119" t="s">
        <v>23</v>
      </c>
      <c r="F119">
        <v>2</v>
      </c>
      <c r="G119">
        <v>347.4</v>
      </c>
      <c r="H119">
        <v>694.8</v>
      </c>
      <c r="I119">
        <v>0.25</v>
      </c>
      <c r="J119">
        <v>173.7</v>
      </c>
      <c r="K119">
        <v>521.09999999999991</v>
      </c>
      <c r="L119">
        <v>52.109999999999992</v>
      </c>
      <c r="M119">
        <v>-468.9899999999999</v>
      </c>
    </row>
    <row r="120" spans="1:13" x14ac:dyDescent="0.25">
      <c r="A120" t="s">
        <v>139</v>
      </c>
      <c r="B120" s="1">
        <v>45146</v>
      </c>
      <c r="C120" t="s">
        <v>18</v>
      </c>
      <c r="D120" t="s">
        <v>22</v>
      </c>
      <c r="E120" t="s">
        <v>51</v>
      </c>
      <c r="F120">
        <v>8</v>
      </c>
      <c r="G120">
        <v>434.27</v>
      </c>
      <c r="H120">
        <v>3474.16</v>
      </c>
      <c r="I120">
        <v>0.05</v>
      </c>
      <c r="J120">
        <v>173.708</v>
      </c>
      <c r="K120">
        <v>3300.4520000000002</v>
      </c>
      <c r="L120">
        <v>891.12203999999997</v>
      </c>
      <c r="M120">
        <v>-2409.32996</v>
      </c>
    </row>
    <row r="121" spans="1:13" x14ac:dyDescent="0.25">
      <c r="A121" t="s">
        <v>209</v>
      </c>
      <c r="B121" s="1">
        <v>45098</v>
      </c>
      <c r="C121" t="s">
        <v>14</v>
      </c>
      <c r="D121" t="s">
        <v>15</v>
      </c>
      <c r="E121" t="s">
        <v>43</v>
      </c>
      <c r="F121">
        <v>3</v>
      </c>
      <c r="G121">
        <v>276.72000000000003</v>
      </c>
      <c r="H121">
        <v>830.16000000000008</v>
      </c>
      <c r="I121">
        <v>0.21</v>
      </c>
      <c r="J121">
        <v>174.33360000000002</v>
      </c>
      <c r="K121">
        <v>655.82640000000015</v>
      </c>
      <c r="L121">
        <v>118.04875199999999</v>
      </c>
      <c r="M121">
        <v>-537.77764800000011</v>
      </c>
    </row>
    <row r="122" spans="1:13" x14ac:dyDescent="0.25">
      <c r="A122" t="s">
        <v>185</v>
      </c>
      <c r="B122" s="1">
        <v>44934</v>
      </c>
      <c r="C122" t="s">
        <v>14</v>
      </c>
      <c r="D122" t="s">
        <v>27</v>
      </c>
      <c r="E122" t="s">
        <v>49</v>
      </c>
      <c r="F122">
        <v>6</v>
      </c>
      <c r="G122">
        <v>487.66</v>
      </c>
      <c r="H122">
        <v>2925.96</v>
      </c>
      <c r="I122">
        <v>0.06</v>
      </c>
      <c r="J122">
        <v>175.55760000000001</v>
      </c>
      <c r="K122">
        <v>2750.4023999999999</v>
      </c>
      <c r="L122">
        <v>302.544264</v>
      </c>
      <c r="M122">
        <v>-2447.8581359999998</v>
      </c>
    </row>
    <row r="123" spans="1:13" x14ac:dyDescent="0.25">
      <c r="A123" t="s">
        <v>230</v>
      </c>
      <c r="B123" s="1">
        <v>45037</v>
      </c>
      <c r="C123" t="s">
        <v>21</v>
      </c>
      <c r="D123" t="s">
        <v>22</v>
      </c>
      <c r="E123" t="s">
        <v>51</v>
      </c>
      <c r="F123">
        <v>3</v>
      </c>
      <c r="G123">
        <v>391.85</v>
      </c>
      <c r="H123">
        <v>1175.5500000000002</v>
      </c>
      <c r="I123">
        <v>0.15</v>
      </c>
      <c r="J123">
        <v>176.33250000000001</v>
      </c>
      <c r="K123">
        <v>999.21750000000009</v>
      </c>
      <c r="L123">
        <v>229.82002499999999</v>
      </c>
      <c r="M123">
        <v>-769.3974750000001</v>
      </c>
    </row>
    <row r="124" spans="1:13" x14ac:dyDescent="0.25">
      <c r="A124" t="s">
        <v>80</v>
      </c>
      <c r="B124" s="1">
        <v>45044</v>
      </c>
      <c r="C124" t="s">
        <v>36</v>
      </c>
      <c r="D124" t="s">
        <v>15</v>
      </c>
      <c r="E124" t="s">
        <v>43</v>
      </c>
      <c r="F124">
        <v>3</v>
      </c>
      <c r="G124">
        <v>399.25</v>
      </c>
      <c r="H124">
        <v>1197.75</v>
      </c>
      <c r="I124">
        <v>0.15</v>
      </c>
      <c r="J124">
        <v>179.66249999999999</v>
      </c>
      <c r="K124">
        <v>1018.0875</v>
      </c>
      <c r="L124">
        <v>91.627874999999989</v>
      </c>
      <c r="M124">
        <v>-926.45962499999996</v>
      </c>
    </row>
    <row r="125" spans="1:13" x14ac:dyDescent="0.25">
      <c r="A125" t="s">
        <v>204</v>
      </c>
      <c r="B125" s="1">
        <v>45066</v>
      </c>
      <c r="C125" t="s">
        <v>14</v>
      </c>
      <c r="D125" t="s">
        <v>27</v>
      </c>
      <c r="E125" t="s">
        <v>49</v>
      </c>
      <c r="F125">
        <v>5</v>
      </c>
      <c r="G125">
        <v>163.72</v>
      </c>
      <c r="H125">
        <v>818.6</v>
      </c>
      <c r="I125">
        <v>0.22</v>
      </c>
      <c r="J125">
        <v>180.09200000000001</v>
      </c>
      <c r="K125">
        <v>638.50800000000004</v>
      </c>
      <c r="L125">
        <v>159.62700000000001</v>
      </c>
      <c r="M125">
        <v>-478.88100000000003</v>
      </c>
    </row>
    <row r="126" spans="1:13" x14ac:dyDescent="0.25">
      <c r="A126" t="s">
        <v>118</v>
      </c>
      <c r="B126" s="1">
        <v>45175</v>
      </c>
      <c r="C126" t="s">
        <v>36</v>
      </c>
      <c r="D126" t="s">
        <v>15</v>
      </c>
      <c r="E126" t="s">
        <v>19</v>
      </c>
      <c r="F126">
        <v>7</v>
      </c>
      <c r="G126">
        <v>258.27</v>
      </c>
      <c r="H126">
        <v>1807.8899999999999</v>
      </c>
      <c r="I126">
        <v>0.1</v>
      </c>
      <c r="J126">
        <v>180.78899999999999</v>
      </c>
      <c r="K126">
        <v>1627.1010000000001</v>
      </c>
      <c r="L126">
        <v>97.626059999999995</v>
      </c>
      <c r="M126">
        <v>-1529.4749400000001</v>
      </c>
    </row>
    <row r="127" spans="1:13" x14ac:dyDescent="0.25">
      <c r="A127" t="s">
        <v>88</v>
      </c>
      <c r="B127" s="1">
        <v>45099</v>
      </c>
      <c r="C127" t="s">
        <v>18</v>
      </c>
      <c r="D127" t="s">
        <v>22</v>
      </c>
      <c r="E127" t="s">
        <v>51</v>
      </c>
      <c r="F127">
        <v>7</v>
      </c>
      <c r="G127">
        <v>108.52</v>
      </c>
      <c r="H127">
        <v>759.64</v>
      </c>
      <c r="I127">
        <v>0.25</v>
      </c>
      <c r="J127">
        <v>189.91</v>
      </c>
      <c r="K127">
        <v>569.73</v>
      </c>
      <c r="L127">
        <v>79.762200000000007</v>
      </c>
      <c r="M127">
        <v>-489.96780000000001</v>
      </c>
    </row>
    <row r="128" spans="1:13" x14ac:dyDescent="0.25">
      <c r="A128" t="s">
        <v>156</v>
      </c>
      <c r="B128" s="1">
        <v>45100</v>
      </c>
      <c r="C128" t="s">
        <v>21</v>
      </c>
      <c r="D128" t="s">
        <v>22</v>
      </c>
      <c r="E128" t="s">
        <v>23</v>
      </c>
      <c r="F128">
        <v>4</v>
      </c>
      <c r="G128">
        <v>369.73</v>
      </c>
      <c r="H128">
        <v>1478.92</v>
      </c>
      <c r="I128">
        <v>0.13</v>
      </c>
      <c r="J128">
        <v>192.25960000000001</v>
      </c>
      <c r="K128">
        <v>1286.6604</v>
      </c>
      <c r="L128">
        <v>192.99905999999999</v>
      </c>
      <c r="M128">
        <v>-1093.6613400000001</v>
      </c>
    </row>
    <row r="129" spans="1:13" x14ac:dyDescent="0.25">
      <c r="A129" t="s">
        <v>64</v>
      </c>
      <c r="B129" s="1">
        <v>45187</v>
      </c>
      <c r="C129" t="s">
        <v>18</v>
      </c>
      <c r="D129" t="s">
        <v>22</v>
      </c>
      <c r="E129" t="s">
        <v>51</v>
      </c>
      <c r="F129">
        <v>2</v>
      </c>
      <c r="G129">
        <v>321.48</v>
      </c>
      <c r="H129">
        <v>642.96</v>
      </c>
      <c r="I129">
        <v>0.3</v>
      </c>
      <c r="J129">
        <v>192.88800000000001</v>
      </c>
      <c r="K129">
        <v>450.072</v>
      </c>
      <c r="L129">
        <v>45.007199999999997</v>
      </c>
      <c r="M129">
        <v>-405.06479999999999</v>
      </c>
    </row>
    <row r="130" spans="1:13" x14ac:dyDescent="0.25">
      <c r="A130" t="s">
        <v>44</v>
      </c>
      <c r="B130" s="1">
        <v>45086</v>
      </c>
      <c r="C130" t="s">
        <v>18</v>
      </c>
      <c r="D130" t="s">
        <v>27</v>
      </c>
      <c r="E130" t="s">
        <v>45</v>
      </c>
      <c r="F130">
        <v>3</v>
      </c>
      <c r="G130">
        <v>379.71</v>
      </c>
      <c r="H130">
        <v>1139.1299999999999</v>
      </c>
      <c r="I130">
        <v>0.17</v>
      </c>
      <c r="J130">
        <v>193.65209999999999</v>
      </c>
      <c r="K130">
        <v>945.47789999999986</v>
      </c>
      <c r="L130">
        <v>217.45991699999999</v>
      </c>
      <c r="M130">
        <v>-728.01798299999984</v>
      </c>
    </row>
    <row r="131" spans="1:13" x14ac:dyDescent="0.25">
      <c r="A131" t="s">
        <v>179</v>
      </c>
      <c r="B131" s="1">
        <v>45203</v>
      </c>
      <c r="C131" t="s">
        <v>14</v>
      </c>
      <c r="D131" t="s">
        <v>22</v>
      </c>
      <c r="E131" t="s">
        <v>30</v>
      </c>
      <c r="F131">
        <v>2</v>
      </c>
      <c r="G131">
        <v>350</v>
      </c>
      <c r="H131">
        <v>700</v>
      </c>
      <c r="I131">
        <v>0.28999999999999998</v>
      </c>
      <c r="J131">
        <v>203</v>
      </c>
      <c r="K131">
        <v>497</v>
      </c>
      <c r="L131">
        <v>29.82</v>
      </c>
      <c r="M131">
        <v>-467.18</v>
      </c>
    </row>
    <row r="132" spans="1:13" x14ac:dyDescent="0.25">
      <c r="A132" t="s">
        <v>193</v>
      </c>
      <c r="B132" s="1">
        <v>45041</v>
      </c>
      <c r="C132" t="s">
        <v>21</v>
      </c>
      <c r="D132" t="s">
        <v>15</v>
      </c>
      <c r="E132" t="s">
        <v>16</v>
      </c>
      <c r="F132">
        <v>8</v>
      </c>
      <c r="G132">
        <v>106.51</v>
      </c>
      <c r="H132">
        <v>852.08</v>
      </c>
      <c r="I132">
        <v>0.24</v>
      </c>
      <c r="J132">
        <v>204.4992</v>
      </c>
      <c r="K132">
        <v>647.58080000000007</v>
      </c>
      <c r="L132">
        <v>45.330656000000012</v>
      </c>
      <c r="M132">
        <v>-602.25014400000009</v>
      </c>
    </row>
    <row r="133" spans="1:13" x14ac:dyDescent="0.25">
      <c r="A133" t="s">
        <v>153</v>
      </c>
      <c r="B133" s="1">
        <v>44983</v>
      </c>
      <c r="C133" t="s">
        <v>21</v>
      </c>
      <c r="D133" t="s">
        <v>15</v>
      </c>
      <c r="E133" t="s">
        <v>19</v>
      </c>
      <c r="F133">
        <v>7</v>
      </c>
      <c r="G133">
        <v>326.17</v>
      </c>
      <c r="H133">
        <v>2283.19</v>
      </c>
      <c r="I133">
        <v>0.09</v>
      </c>
      <c r="J133">
        <v>205.4871</v>
      </c>
      <c r="K133">
        <v>2077.7029000000002</v>
      </c>
      <c r="L133">
        <v>623.31087000000002</v>
      </c>
      <c r="M133">
        <v>-1454.3920300000002</v>
      </c>
    </row>
    <row r="134" spans="1:13" x14ac:dyDescent="0.25">
      <c r="A134" t="s">
        <v>92</v>
      </c>
      <c r="B134" s="1">
        <v>45234</v>
      </c>
      <c r="C134" t="s">
        <v>14</v>
      </c>
      <c r="D134" t="s">
        <v>27</v>
      </c>
      <c r="E134" t="s">
        <v>49</v>
      </c>
      <c r="F134">
        <v>7</v>
      </c>
      <c r="G134">
        <v>232.76</v>
      </c>
      <c r="H134">
        <v>1629.32</v>
      </c>
      <c r="I134">
        <v>0.13</v>
      </c>
      <c r="J134">
        <v>211.8116</v>
      </c>
      <c r="K134">
        <v>1417.5083999999999</v>
      </c>
      <c r="L134">
        <v>226.801344</v>
      </c>
      <c r="M134">
        <v>-1190.707056</v>
      </c>
    </row>
    <row r="135" spans="1:13" x14ac:dyDescent="0.25">
      <c r="A135" t="s">
        <v>57</v>
      </c>
      <c r="B135" s="1">
        <v>45258</v>
      </c>
      <c r="C135" t="s">
        <v>36</v>
      </c>
      <c r="D135" t="s">
        <v>27</v>
      </c>
      <c r="E135" t="s">
        <v>47</v>
      </c>
      <c r="F135">
        <v>2</v>
      </c>
      <c r="G135">
        <v>484.15</v>
      </c>
      <c r="H135">
        <v>968.3</v>
      </c>
      <c r="I135">
        <v>0.22</v>
      </c>
      <c r="J135">
        <v>213.02599999999998</v>
      </c>
      <c r="K135">
        <v>755.274</v>
      </c>
      <c r="L135">
        <v>143.50206</v>
      </c>
      <c r="M135">
        <v>-611.77193999999997</v>
      </c>
    </row>
    <row r="136" spans="1:13" x14ac:dyDescent="0.25">
      <c r="A136" t="s">
        <v>172</v>
      </c>
      <c r="B136" s="1">
        <v>45278</v>
      </c>
      <c r="C136" t="s">
        <v>18</v>
      </c>
      <c r="D136" t="s">
        <v>22</v>
      </c>
      <c r="E136" t="s">
        <v>23</v>
      </c>
      <c r="F136">
        <v>5</v>
      </c>
      <c r="G136">
        <v>426.15</v>
      </c>
      <c r="H136">
        <v>2130.75</v>
      </c>
      <c r="I136">
        <v>0.1</v>
      </c>
      <c r="J136">
        <v>213.07500000000002</v>
      </c>
      <c r="K136">
        <v>1917.675</v>
      </c>
      <c r="L136">
        <v>326.00475</v>
      </c>
      <c r="M136">
        <v>-1591.6702499999999</v>
      </c>
    </row>
    <row r="137" spans="1:13" x14ac:dyDescent="0.25">
      <c r="A137" t="s">
        <v>170</v>
      </c>
      <c r="B137" s="1">
        <v>45090</v>
      </c>
      <c r="C137" t="s">
        <v>14</v>
      </c>
      <c r="D137" t="s">
        <v>22</v>
      </c>
      <c r="E137" t="s">
        <v>23</v>
      </c>
      <c r="F137">
        <v>5</v>
      </c>
      <c r="G137">
        <v>185.85</v>
      </c>
      <c r="H137">
        <v>929.25</v>
      </c>
      <c r="I137">
        <v>0.23</v>
      </c>
      <c r="J137">
        <v>213.72750000000002</v>
      </c>
      <c r="K137">
        <v>715.52250000000004</v>
      </c>
      <c r="L137">
        <v>164.57017500000001</v>
      </c>
      <c r="M137">
        <v>-550.95232499999997</v>
      </c>
    </row>
    <row r="138" spans="1:13" x14ac:dyDescent="0.25">
      <c r="A138" t="s">
        <v>74</v>
      </c>
      <c r="B138" s="1">
        <v>44977</v>
      </c>
      <c r="C138" t="s">
        <v>36</v>
      </c>
      <c r="D138" t="s">
        <v>27</v>
      </c>
      <c r="E138" t="s">
        <v>28</v>
      </c>
      <c r="F138">
        <v>5</v>
      </c>
      <c r="G138">
        <v>275.99</v>
      </c>
      <c r="H138">
        <v>1379.95</v>
      </c>
      <c r="I138">
        <v>0.16</v>
      </c>
      <c r="J138">
        <v>220.792</v>
      </c>
      <c r="K138">
        <v>1159.1579999999999</v>
      </c>
      <c r="L138">
        <v>173.87370000000001</v>
      </c>
      <c r="M138">
        <v>-985.28429999999992</v>
      </c>
    </row>
    <row r="139" spans="1:13" x14ac:dyDescent="0.25">
      <c r="A139" t="s">
        <v>75</v>
      </c>
      <c r="B139" s="1">
        <v>45241</v>
      </c>
      <c r="C139" t="s">
        <v>18</v>
      </c>
      <c r="D139" t="s">
        <v>15</v>
      </c>
      <c r="E139" t="s">
        <v>19</v>
      </c>
      <c r="F139">
        <v>9</v>
      </c>
      <c r="G139">
        <v>228.2</v>
      </c>
      <c r="H139">
        <v>2053.7999999999997</v>
      </c>
      <c r="I139">
        <v>0.11</v>
      </c>
      <c r="J139">
        <v>225.91799999999998</v>
      </c>
      <c r="K139">
        <v>1827.8820000000001</v>
      </c>
      <c r="L139">
        <v>530.08577999999989</v>
      </c>
      <c r="M139">
        <v>-1297.7962200000002</v>
      </c>
    </row>
    <row r="140" spans="1:13" x14ac:dyDescent="0.25">
      <c r="A140" t="s">
        <v>148</v>
      </c>
      <c r="B140" s="1">
        <v>45066</v>
      </c>
      <c r="C140" t="s">
        <v>21</v>
      </c>
      <c r="D140" t="s">
        <v>15</v>
      </c>
      <c r="E140" t="s">
        <v>33</v>
      </c>
      <c r="F140">
        <v>6</v>
      </c>
      <c r="G140">
        <v>269.99</v>
      </c>
      <c r="H140">
        <v>1619.94</v>
      </c>
      <c r="I140">
        <v>0.14000000000000001</v>
      </c>
      <c r="J140">
        <v>226.79160000000002</v>
      </c>
      <c r="K140">
        <v>1393.1484</v>
      </c>
      <c r="L140">
        <v>250.76671200000001</v>
      </c>
      <c r="M140">
        <v>-1142.3816879999999</v>
      </c>
    </row>
    <row r="141" spans="1:13" x14ac:dyDescent="0.25">
      <c r="A141" t="s">
        <v>60</v>
      </c>
      <c r="B141" s="1">
        <v>45166</v>
      </c>
      <c r="C141" t="s">
        <v>18</v>
      </c>
      <c r="D141" t="s">
        <v>15</v>
      </c>
      <c r="E141" t="s">
        <v>33</v>
      </c>
      <c r="F141">
        <v>3</v>
      </c>
      <c r="G141">
        <v>297.02999999999997</v>
      </c>
      <c r="H141">
        <v>891.08999999999992</v>
      </c>
      <c r="I141">
        <v>0.26</v>
      </c>
      <c r="J141">
        <v>231.68339999999998</v>
      </c>
      <c r="K141">
        <v>659.40659999999991</v>
      </c>
      <c r="L141">
        <v>158.25758400000001</v>
      </c>
      <c r="M141">
        <v>-501.1490159999999</v>
      </c>
    </row>
    <row r="142" spans="1:13" x14ac:dyDescent="0.25">
      <c r="A142" t="s">
        <v>93</v>
      </c>
      <c r="B142" s="1">
        <v>44998</v>
      </c>
      <c r="C142" t="s">
        <v>14</v>
      </c>
      <c r="D142" t="s">
        <v>15</v>
      </c>
      <c r="E142" t="s">
        <v>33</v>
      </c>
      <c r="F142">
        <v>9</v>
      </c>
      <c r="G142">
        <v>294.45999999999998</v>
      </c>
      <c r="H142">
        <v>2650.14</v>
      </c>
      <c r="I142">
        <v>0.09</v>
      </c>
      <c r="J142">
        <v>238.51259999999999</v>
      </c>
      <c r="K142">
        <v>2411.6273999999999</v>
      </c>
      <c r="L142">
        <v>168.813918</v>
      </c>
      <c r="M142">
        <v>-2242.813482</v>
      </c>
    </row>
    <row r="143" spans="1:13" x14ac:dyDescent="0.25">
      <c r="A143" t="s">
        <v>217</v>
      </c>
      <c r="B143" s="1">
        <v>45005</v>
      </c>
      <c r="C143" t="s">
        <v>21</v>
      </c>
      <c r="D143" t="s">
        <v>22</v>
      </c>
      <c r="E143" t="s">
        <v>30</v>
      </c>
      <c r="F143">
        <v>8</v>
      </c>
      <c r="G143">
        <v>305.02</v>
      </c>
      <c r="H143">
        <v>2440.16</v>
      </c>
      <c r="I143">
        <v>0.1</v>
      </c>
      <c r="J143">
        <v>244.01599999999999</v>
      </c>
      <c r="K143">
        <v>2196.1439999999998</v>
      </c>
      <c r="L143">
        <v>527.07455999999991</v>
      </c>
      <c r="M143">
        <v>-1669.0694399999998</v>
      </c>
    </row>
    <row r="144" spans="1:13" x14ac:dyDescent="0.25">
      <c r="A144" t="s">
        <v>146</v>
      </c>
      <c r="B144" s="1">
        <v>45075</v>
      </c>
      <c r="C144" t="s">
        <v>14</v>
      </c>
      <c r="D144" t="s">
        <v>22</v>
      </c>
      <c r="E144" t="s">
        <v>25</v>
      </c>
      <c r="F144">
        <v>4</v>
      </c>
      <c r="G144">
        <v>421.15</v>
      </c>
      <c r="H144">
        <v>1684.6</v>
      </c>
      <c r="I144">
        <v>0.15</v>
      </c>
      <c r="J144">
        <v>252.68999999999997</v>
      </c>
      <c r="K144">
        <v>1431.91</v>
      </c>
      <c r="L144">
        <v>315.02019999999999</v>
      </c>
      <c r="M144">
        <v>-1116.8898000000002</v>
      </c>
    </row>
    <row r="145" spans="1:13" x14ac:dyDescent="0.25">
      <c r="A145" t="s">
        <v>61</v>
      </c>
      <c r="B145" s="1">
        <v>45078</v>
      </c>
      <c r="C145" t="s">
        <v>18</v>
      </c>
      <c r="D145" t="s">
        <v>22</v>
      </c>
      <c r="E145" t="s">
        <v>25</v>
      </c>
      <c r="F145">
        <v>7</v>
      </c>
      <c r="G145">
        <v>242.62</v>
      </c>
      <c r="H145">
        <v>1698.3400000000001</v>
      </c>
      <c r="I145">
        <v>0.15</v>
      </c>
      <c r="J145">
        <v>254.751</v>
      </c>
      <c r="K145">
        <v>1443.5889999999999</v>
      </c>
      <c r="L145">
        <v>230.97424000000001</v>
      </c>
      <c r="M145">
        <v>-1212.6147599999999</v>
      </c>
    </row>
    <row r="146" spans="1:13" x14ac:dyDescent="0.25">
      <c r="A146" t="s">
        <v>87</v>
      </c>
      <c r="B146" s="1">
        <v>45015</v>
      </c>
      <c r="C146" t="s">
        <v>18</v>
      </c>
      <c r="D146" t="s">
        <v>27</v>
      </c>
      <c r="E146" t="s">
        <v>45</v>
      </c>
      <c r="F146">
        <v>8</v>
      </c>
      <c r="G146">
        <v>176.97</v>
      </c>
      <c r="H146">
        <v>1415.76</v>
      </c>
      <c r="I146">
        <v>0.18</v>
      </c>
      <c r="J146">
        <v>254.83679999999998</v>
      </c>
      <c r="K146">
        <v>1160.9232</v>
      </c>
      <c r="L146">
        <v>162.52924800000011</v>
      </c>
      <c r="M146">
        <v>-998.3939519999999</v>
      </c>
    </row>
    <row r="147" spans="1:13" x14ac:dyDescent="0.25">
      <c r="A147" t="s">
        <v>76</v>
      </c>
      <c r="B147" s="1">
        <v>45231</v>
      </c>
      <c r="C147" t="s">
        <v>18</v>
      </c>
      <c r="D147" t="s">
        <v>22</v>
      </c>
      <c r="E147" t="s">
        <v>30</v>
      </c>
      <c r="F147">
        <v>4</v>
      </c>
      <c r="G147">
        <v>455.68</v>
      </c>
      <c r="H147">
        <v>1822.72</v>
      </c>
      <c r="I147">
        <v>0.14000000000000001</v>
      </c>
      <c r="J147">
        <v>255.18080000000003</v>
      </c>
      <c r="K147">
        <v>1567.5391999999999</v>
      </c>
      <c r="L147">
        <v>125.403136</v>
      </c>
      <c r="M147">
        <v>-1442.136064</v>
      </c>
    </row>
    <row r="148" spans="1:13" x14ac:dyDescent="0.25">
      <c r="A148" t="s">
        <v>158</v>
      </c>
      <c r="B148" s="1">
        <v>45205</v>
      </c>
      <c r="C148" t="s">
        <v>36</v>
      </c>
      <c r="D148" t="s">
        <v>22</v>
      </c>
      <c r="E148" t="s">
        <v>25</v>
      </c>
      <c r="F148">
        <v>9</v>
      </c>
      <c r="G148">
        <v>295.33999999999997</v>
      </c>
      <c r="H148">
        <v>2658.06</v>
      </c>
      <c r="I148">
        <v>0.1</v>
      </c>
      <c r="J148">
        <v>265.80599999999998</v>
      </c>
      <c r="K148">
        <v>2392.2539999999999</v>
      </c>
      <c r="L148">
        <v>167.45778000000001</v>
      </c>
      <c r="M148">
        <v>-2224.7962199999997</v>
      </c>
    </row>
    <row r="149" spans="1:13" x14ac:dyDescent="0.25">
      <c r="A149" t="s">
        <v>151</v>
      </c>
      <c r="B149" s="1">
        <v>44970</v>
      </c>
      <c r="C149" t="s">
        <v>21</v>
      </c>
      <c r="D149" t="s">
        <v>27</v>
      </c>
      <c r="E149" t="s">
        <v>47</v>
      </c>
      <c r="F149">
        <v>7</v>
      </c>
      <c r="G149">
        <v>239.62</v>
      </c>
      <c r="H149">
        <v>1677.3400000000001</v>
      </c>
      <c r="I149">
        <v>0.16</v>
      </c>
      <c r="J149">
        <v>268.37440000000004</v>
      </c>
      <c r="K149">
        <v>1408.9656</v>
      </c>
      <c r="L149">
        <v>211.34484</v>
      </c>
      <c r="M149">
        <v>-1197.62076</v>
      </c>
    </row>
    <row r="150" spans="1:13" x14ac:dyDescent="0.25">
      <c r="A150" t="s">
        <v>150</v>
      </c>
      <c r="B150" s="1">
        <v>45107</v>
      </c>
      <c r="C150" t="s">
        <v>18</v>
      </c>
      <c r="D150" t="s">
        <v>27</v>
      </c>
      <c r="E150" t="s">
        <v>49</v>
      </c>
      <c r="F150">
        <v>6</v>
      </c>
      <c r="G150">
        <v>174.75</v>
      </c>
      <c r="H150">
        <v>1048.5</v>
      </c>
      <c r="I150">
        <v>0.26</v>
      </c>
      <c r="J150">
        <v>272.61</v>
      </c>
      <c r="K150">
        <v>775.89</v>
      </c>
      <c r="L150">
        <v>209.49029999999999</v>
      </c>
      <c r="M150">
        <v>-566.39969999999994</v>
      </c>
    </row>
    <row r="151" spans="1:13" x14ac:dyDescent="0.25">
      <c r="A151" t="s">
        <v>34</v>
      </c>
      <c r="B151" s="1">
        <v>45137</v>
      </c>
      <c r="C151" t="s">
        <v>14</v>
      </c>
      <c r="D151" t="s">
        <v>22</v>
      </c>
      <c r="E151" t="s">
        <v>25</v>
      </c>
      <c r="F151">
        <v>4</v>
      </c>
      <c r="G151">
        <v>379.76</v>
      </c>
      <c r="H151">
        <v>1519.04</v>
      </c>
      <c r="I151">
        <v>0.18</v>
      </c>
      <c r="J151">
        <v>273.42719999999997</v>
      </c>
      <c r="K151">
        <v>1245.6128000000001</v>
      </c>
      <c r="L151">
        <v>274.03481599999998</v>
      </c>
      <c r="M151">
        <v>-971.57798400000013</v>
      </c>
    </row>
    <row r="152" spans="1:13" x14ac:dyDescent="0.25">
      <c r="A152" t="s">
        <v>200</v>
      </c>
      <c r="B152" s="1">
        <v>45282</v>
      </c>
      <c r="C152" t="s">
        <v>14</v>
      </c>
      <c r="D152" t="s">
        <v>15</v>
      </c>
      <c r="E152" t="s">
        <v>33</v>
      </c>
      <c r="F152">
        <v>6</v>
      </c>
      <c r="G152">
        <v>385.05</v>
      </c>
      <c r="H152">
        <v>2310.3000000000002</v>
      </c>
      <c r="I152">
        <v>0.12</v>
      </c>
      <c r="J152">
        <v>277.23599999999999</v>
      </c>
      <c r="K152">
        <v>2033.0640000000001</v>
      </c>
      <c r="L152">
        <v>304.95960000000002</v>
      </c>
      <c r="M152">
        <v>-1728.1044000000002</v>
      </c>
    </row>
    <row r="153" spans="1:13" x14ac:dyDescent="0.25">
      <c r="A153" t="s">
        <v>65</v>
      </c>
      <c r="B153" s="1">
        <v>44942</v>
      </c>
      <c r="C153" t="s">
        <v>36</v>
      </c>
      <c r="D153" t="s">
        <v>22</v>
      </c>
      <c r="E153" t="s">
        <v>25</v>
      </c>
      <c r="F153">
        <v>3</v>
      </c>
      <c r="G153">
        <v>403.5</v>
      </c>
      <c r="H153">
        <v>1210.5</v>
      </c>
      <c r="I153">
        <v>0.23</v>
      </c>
      <c r="J153">
        <v>278.41500000000002</v>
      </c>
      <c r="K153">
        <v>932.08500000000004</v>
      </c>
      <c r="L153">
        <v>65.245950000000008</v>
      </c>
      <c r="M153">
        <v>-866.83905000000004</v>
      </c>
    </row>
    <row r="154" spans="1:13" x14ac:dyDescent="0.25">
      <c r="A154" t="s">
        <v>159</v>
      </c>
      <c r="B154" s="1">
        <v>45018</v>
      </c>
      <c r="C154" t="s">
        <v>21</v>
      </c>
      <c r="D154" t="s">
        <v>27</v>
      </c>
      <c r="E154" t="s">
        <v>28</v>
      </c>
      <c r="F154">
        <v>7</v>
      </c>
      <c r="G154">
        <v>284.41000000000003</v>
      </c>
      <c r="H154">
        <v>1990.8700000000001</v>
      </c>
      <c r="I154">
        <v>0.14000000000000001</v>
      </c>
      <c r="J154">
        <v>278.72180000000003</v>
      </c>
      <c r="K154">
        <v>1712.1482000000001</v>
      </c>
      <c r="L154">
        <v>85.607410000000016</v>
      </c>
      <c r="M154">
        <v>-1626.54079</v>
      </c>
    </row>
    <row r="155" spans="1:13" x14ac:dyDescent="0.25">
      <c r="A155" t="s">
        <v>100</v>
      </c>
      <c r="B155" s="1">
        <v>45018</v>
      </c>
      <c r="C155" t="s">
        <v>18</v>
      </c>
      <c r="D155" t="s">
        <v>27</v>
      </c>
      <c r="E155" t="s">
        <v>45</v>
      </c>
      <c r="F155">
        <v>6</v>
      </c>
      <c r="G155">
        <v>260.04000000000002</v>
      </c>
      <c r="H155">
        <v>1560.2400000000002</v>
      </c>
      <c r="I155">
        <v>0.18</v>
      </c>
      <c r="J155">
        <v>280.84320000000002</v>
      </c>
      <c r="K155">
        <v>1279.3968</v>
      </c>
      <c r="L155">
        <v>319.84920000000011</v>
      </c>
      <c r="M155">
        <v>-959.54759999999987</v>
      </c>
    </row>
    <row r="156" spans="1:13" x14ac:dyDescent="0.25">
      <c r="A156" t="s">
        <v>82</v>
      </c>
      <c r="B156" s="1">
        <v>45148</v>
      </c>
      <c r="C156" t="s">
        <v>14</v>
      </c>
      <c r="D156" t="s">
        <v>15</v>
      </c>
      <c r="E156" t="s">
        <v>43</v>
      </c>
      <c r="F156">
        <v>3</v>
      </c>
      <c r="G156">
        <v>421.84</v>
      </c>
      <c r="H156">
        <v>1265.52</v>
      </c>
      <c r="I156">
        <v>0.23</v>
      </c>
      <c r="J156">
        <v>291.06960000000004</v>
      </c>
      <c r="K156">
        <v>974.45040000000006</v>
      </c>
      <c r="L156">
        <v>253.35710399999999</v>
      </c>
      <c r="M156">
        <v>-721.09329600000001</v>
      </c>
    </row>
    <row r="157" spans="1:13" x14ac:dyDescent="0.25">
      <c r="A157" t="s">
        <v>205</v>
      </c>
      <c r="B157" s="1">
        <v>45025</v>
      </c>
      <c r="C157" t="s">
        <v>18</v>
      </c>
      <c r="D157" t="s">
        <v>27</v>
      </c>
      <c r="E157" t="s">
        <v>49</v>
      </c>
      <c r="F157">
        <v>4</v>
      </c>
      <c r="G157">
        <v>298.97000000000003</v>
      </c>
      <c r="H157">
        <v>1195.8800000000001</v>
      </c>
      <c r="I157">
        <v>0.25</v>
      </c>
      <c r="J157">
        <v>298.97000000000003</v>
      </c>
      <c r="K157">
        <v>896.91000000000008</v>
      </c>
      <c r="L157">
        <v>188.3511</v>
      </c>
      <c r="M157">
        <v>-708.55890000000011</v>
      </c>
    </row>
    <row r="158" spans="1:13" x14ac:dyDescent="0.25">
      <c r="A158" t="s">
        <v>35</v>
      </c>
      <c r="B158" s="1">
        <v>45281</v>
      </c>
      <c r="C158" t="s">
        <v>36</v>
      </c>
      <c r="D158" t="s">
        <v>15</v>
      </c>
      <c r="E158" t="s">
        <v>16</v>
      </c>
      <c r="F158">
        <v>8</v>
      </c>
      <c r="G158">
        <v>192.04</v>
      </c>
      <c r="H158">
        <v>1536.32</v>
      </c>
      <c r="I158">
        <v>0.2</v>
      </c>
      <c r="J158">
        <v>307.26400000000001</v>
      </c>
      <c r="K158">
        <v>1229.056</v>
      </c>
      <c r="L158">
        <v>319.55455999999998</v>
      </c>
      <c r="M158">
        <v>-909.50144</v>
      </c>
    </row>
    <row r="159" spans="1:13" x14ac:dyDescent="0.25">
      <c r="A159" t="s">
        <v>56</v>
      </c>
      <c r="B159" s="1">
        <v>44974</v>
      </c>
      <c r="C159" t="s">
        <v>18</v>
      </c>
      <c r="D159" t="s">
        <v>27</v>
      </c>
      <c r="E159" t="s">
        <v>45</v>
      </c>
      <c r="F159">
        <v>8</v>
      </c>
      <c r="G159">
        <v>409.11</v>
      </c>
      <c r="H159">
        <v>3272.88</v>
      </c>
      <c r="I159">
        <v>0.1</v>
      </c>
      <c r="J159">
        <v>327.28800000000001</v>
      </c>
      <c r="K159">
        <v>2945.5920000000001</v>
      </c>
      <c r="L159">
        <v>500.75063999999998</v>
      </c>
      <c r="M159">
        <v>-2444.8413600000003</v>
      </c>
    </row>
    <row r="160" spans="1:13" x14ac:dyDescent="0.25">
      <c r="A160" t="s">
        <v>191</v>
      </c>
      <c r="B160" s="1">
        <v>45059</v>
      </c>
      <c r="C160" t="s">
        <v>18</v>
      </c>
      <c r="D160" t="s">
        <v>27</v>
      </c>
      <c r="E160" t="s">
        <v>45</v>
      </c>
      <c r="F160">
        <v>8</v>
      </c>
      <c r="G160">
        <v>240.93</v>
      </c>
      <c r="H160">
        <v>1927.44</v>
      </c>
      <c r="I160">
        <v>0.17</v>
      </c>
      <c r="J160">
        <v>327.66480000000001</v>
      </c>
      <c r="K160">
        <v>1599.7752</v>
      </c>
      <c r="L160">
        <v>479.93256000000002</v>
      </c>
      <c r="M160">
        <v>-1119.8426400000001</v>
      </c>
    </row>
    <row r="161" spans="1:13" x14ac:dyDescent="0.25">
      <c r="A161" t="s">
        <v>122</v>
      </c>
      <c r="B161" s="1">
        <v>44980</v>
      </c>
      <c r="C161" t="s">
        <v>18</v>
      </c>
      <c r="D161" t="s">
        <v>27</v>
      </c>
      <c r="E161" t="s">
        <v>45</v>
      </c>
      <c r="F161">
        <v>7</v>
      </c>
      <c r="G161">
        <v>434.81</v>
      </c>
      <c r="H161">
        <v>3043.67</v>
      </c>
      <c r="I161">
        <v>0.11</v>
      </c>
      <c r="J161">
        <v>334.80369999999999</v>
      </c>
      <c r="K161">
        <v>2708.8663000000001</v>
      </c>
      <c r="L161">
        <v>460.50727100000012</v>
      </c>
      <c r="M161">
        <v>-2248.3590290000002</v>
      </c>
    </row>
    <row r="162" spans="1:13" x14ac:dyDescent="0.25">
      <c r="A162" t="s">
        <v>71</v>
      </c>
      <c r="B162" s="1">
        <v>45050</v>
      </c>
      <c r="C162" t="s">
        <v>14</v>
      </c>
      <c r="D162" t="s">
        <v>22</v>
      </c>
      <c r="E162" t="s">
        <v>30</v>
      </c>
      <c r="F162">
        <v>8</v>
      </c>
      <c r="G162">
        <v>279.63</v>
      </c>
      <c r="H162">
        <v>2237.04</v>
      </c>
      <c r="I162">
        <v>0.15</v>
      </c>
      <c r="J162">
        <v>335.55599999999998</v>
      </c>
      <c r="K162">
        <v>1901.4839999999999</v>
      </c>
      <c r="L162">
        <v>437.34132</v>
      </c>
      <c r="M162">
        <v>-1464.1426799999999</v>
      </c>
    </row>
    <row r="163" spans="1:13" x14ac:dyDescent="0.25">
      <c r="A163" t="s">
        <v>176</v>
      </c>
      <c r="B163" s="1">
        <v>45165</v>
      </c>
      <c r="C163" t="s">
        <v>18</v>
      </c>
      <c r="D163" t="s">
        <v>27</v>
      </c>
      <c r="E163" t="s">
        <v>49</v>
      </c>
      <c r="F163">
        <v>3</v>
      </c>
      <c r="G163">
        <v>421.95</v>
      </c>
      <c r="H163">
        <v>1265.8499999999999</v>
      </c>
      <c r="I163">
        <v>0.27</v>
      </c>
      <c r="J163">
        <v>341.77949999999998</v>
      </c>
      <c r="K163">
        <v>924.07049999999992</v>
      </c>
      <c r="L163">
        <v>184.8141</v>
      </c>
      <c r="M163">
        <v>-739.25639999999999</v>
      </c>
    </row>
    <row r="164" spans="1:13" x14ac:dyDescent="0.25">
      <c r="A164" t="s">
        <v>78</v>
      </c>
      <c r="B164" s="1">
        <v>45131</v>
      </c>
      <c r="C164" t="s">
        <v>18</v>
      </c>
      <c r="D164" t="s">
        <v>22</v>
      </c>
      <c r="E164" t="s">
        <v>23</v>
      </c>
      <c r="F164">
        <v>9</v>
      </c>
      <c r="G164">
        <v>264.18</v>
      </c>
      <c r="H164">
        <v>2377.62</v>
      </c>
      <c r="I164">
        <v>0.15</v>
      </c>
      <c r="J164">
        <v>356.64299999999997</v>
      </c>
      <c r="K164">
        <v>2020.9770000000001</v>
      </c>
      <c r="L164">
        <v>242.51723999999999</v>
      </c>
      <c r="M164">
        <v>-1778.4597600000002</v>
      </c>
    </row>
    <row r="165" spans="1:13" x14ac:dyDescent="0.25">
      <c r="A165" t="s">
        <v>207</v>
      </c>
      <c r="B165" s="1">
        <v>45031</v>
      </c>
      <c r="C165" t="s">
        <v>36</v>
      </c>
      <c r="D165" t="s">
        <v>15</v>
      </c>
      <c r="E165" t="s">
        <v>33</v>
      </c>
      <c r="F165">
        <v>6</v>
      </c>
      <c r="G165">
        <v>229.86</v>
      </c>
      <c r="H165">
        <v>1379.16</v>
      </c>
      <c r="I165">
        <v>0.26</v>
      </c>
      <c r="J165">
        <v>358.58160000000004</v>
      </c>
      <c r="K165">
        <v>1020.5784</v>
      </c>
      <c r="L165">
        <v>183.70411200000001</v>
      </c>
      <c r="M165">
        <v>-836.87428799999998</v>
      </c>
    </row>
    <row r="166" spans="1:13" x14ac:dyDescent="0.25">
      <c r="A166" t="s">
        <v>106</v>
      </c>
      <c r="B166" s="1">
        <v>45212</v>
      </c>
      <c r="C166" t="s">
        <v>21</v>
      </c>
      <c r="D166" t="s">
        <v>22</v>
      </c>
      <c r="E166" t="s">
        <v>51</v>
      </c>
      <c r="F166">
        <v>9</v>
      </c>
      <c r="G166">
        <v>177.07</v>
      </c>
      <c r="H166">
        <v>1593.6299999999999</v>
      </c>
      <c r="I166">
        <v>0.23</v>
      </c>
      <c r="J166">
        <v>366.53489999999999</v>
      </c>
      <c r="K166">
        <v>1227.0951</v>
      </c>
      <c r="L166">
        <v>355.85757899999999</v>
      </c>
      <c r="M166">
        <v>-871.23752100000002</v>
      </c>
    </row>
    <row r="167" spans="1:13" x14ac:dyDescent="0.25">
      <c r="A167" t="s">
        <v>188</v>
      </c>
      <c r="B167" s="1">
        <v>45195</v>
      </c>
      <c r="C167" t="s">
        <v>14</v>
      </c>
      <c r="D167" t="s">
        <v>22</v>
      </c>
      <c r="E167" t="s">
        <v>30</v>
      </c>
      <c r="F167">
        <v>9</v>
      </c>
      <c r="G167">
        <v>411.33</v>
      </c>
      <c r="H167">
        <v>3701.97</v>
      </c>
      <c r="I167">
        <v>0.1</v>
      </c>
      <c r="J167">
        <v>370.197</v>
      </c>
      <c r="K167">
        <v>3331.7730000000001</v>
      </c>
      <c r="L167">
        <v>899.57871</v>
      </c>
      <c r="M167">
        <v>-2432.1942900000004</v>
      </c>
    </row>
    <row r="168" spans="1:13" x14ac:dyDescent="0.25">
      <c r="A168" t="s">
        <v>174</v>
      </c>
      <c r="B168" s="1">
        <v>45038</v>
      </c>
      <c r="C168" t="s">
        <v>18</v>
      </c>
      <c r="D168" t="s">
        <v>27</v>
      </c>
      <c r="E168" t="s">
        <v>47</v>
      </c>
      <c r="F168">
        <v>4</v>
      </c>
      <c r="G168">
        <v>403.9</v>
      </c>
      <c r="H168">
        <v>1615.6</v>
      </c>
      <c r="I168">
        <v>0.23</v>
      </c>
      <c r="J168">
        <v>371.58800000000002</v>
      </c>
      <c r="K168">
        <v>1244.0119999999999</v>
      </c>
      <c r="L168">
        <v>323.44312000000002</v>
      </c>
      <c r="M168">
        <v>-920.56887999999992</v>
      </c>
    </row>
    <row r="169" spans="1:13" x14ac:dyDescent="0.25">
      <c r="A169" t="s">
        <v>183</v>
      </c>
      <c r="B169" s="1">
        <v>45092</v>
      </c>
      <c r="C169" t="s">
        <v>14</v>
      </c>
      <c r="D169" t="s">
        <v>27</v>
      </c>
      <c r="E169" t="s">
        <v>49</v>
      </c>
      <c r="F169">
        <v>5</v>
      </c>
      <c r="G169">
        <v>459.11</v>
      </c>
      <c r="H169">
        <v>2295.5500000000002</v>
      </c>
      <c r="I169">
        <v>0.17</v>
      </c>
      <c r="J169">
        <v>390.24350000000004</v>
      </c>
      <c r="K169">
        <v>1905.3064999999999</v>
      </c>
      <c r="L169">
        <v>552.53888500000005</v>
      </c>
      <c r="M169">
        <v>-1352.7676149999998</v>
      </c>
    </row>
    <row r="170" spans="1:13" x14ac:dyDescent="0.25">
      <c r="A170" t="s">
        <v>131</v>
      </c>
      <c r="B170" s="1">
        <v>44983</v>
      </c>
      <c r="C170" t="s">
        <v>21</v>
      </c>
      <c r="D170" t="s">
        <v>15</v>
      </c>
      <c r="E170" t="s">
        <v>33</v>
      </c>
      <c r="F170">
        <v>8</v>
      </c>
      <c r="G170">
        <v>361.66</v>
      </c>
      <c r="H170">
        <v>2893.28</v>
      </c>
      <c r="I170">
        <v>0.14000000000000001</v>
      </c>
      <c r="J170">
        <v>405.05920000000009</v>
      </c>
      <c r="K170">
        <v>2488.2208000000001</v>
      </c>
      <c r="L170">
        <v>149.29324800000001</v>
      </c>
      <c r="M170">
        <v>-2338.9275520000001</v>
      </c>
    </row>
    <row r="171" spans="1:13" x14ac:dyDescent="0.25">
      <c r="A171" t="s">
        <v>216</v>
      </c>
      <c r="B171" s="1">
        <v>45152</v>
      </c>
      <c r="C171" t="s">
        <v>21</v>
      </c>
      <c r="D171" t="s">
        <v>22</v>
      </c>
      <c r="E171" t="s">
        <v>30</v>
      </c>
      <c r="F171">
        <v>7</v>
      </c>
      <c r="G171">
        <v>239.22</v>
      </c>
      <c r="H171">
        <v>1674.54</v>
      </c>
      <c r="I171">
        <v>0.25</v>
      </c>
      <c r="J171">
        <v>418.63499999999999</v>
      </c>
      <c r="K171">
        <v>1255.905</v>
      </c>
      <c r="L171">
        <v>263.74005</v>
      </c>
      <c r="M171">
        <v>-992.16494999999998</v>
      </c>
    </row>
    <row r="172" spans="1:13" x14ac:dyDescent="0.25">
      <c r="A172" t="s">
        <v>165</v>
      </c>
      <c r="B172" s="1">
        <v>45081</v>
      </c>
      <c r="C172" t="s">
        <v>21</v>
      </c>
      <c r="D172" t="s">
        <v>22</v>
      </c>
      <c r="E172" t="s">
        <v>51</v>
      </c>
      <c r="F172">
        <v>8</v>
      </c>
      <c r="G172">
        <v>251.63</v>
      </c>
      <c r="H172">
        <v>2013.04</v>
      </c>
      <c r="I172">
        <v>0.21</v>
      </c>
      <c r="J172">
        <v>422.73839999999996</v>
      </c>
      <c r="K172">
        <v>1590.3016</v>
      </c>
      <c r="L172">
        <v>190.83619200000001</v>
      </c>
      <c r="M172">
        <v>-1399.465408</v>
      </c>
    </row>
    <row r="173" spans="1:13" x14ac:dyDescent="0.25">
      <c r="A173" t="s">
        <v>89</v>
      </c>
      <c r="B173" s="1">
        <v>44992</v>
      </c>
      <c r="C173" t="s">
        <v>21</v>
      </c>
      <c r="D173" t="s">
        <v>27</v>
      </c>
      <c r="E173" t="s">
        <v>28</v>
      </c>
      <c r="F173">
        <v>5</v>
      </c>
      <c r="G173">
        <v>291.93</v>
      </c>
      <c r="H173">
        <v>1459.65</v>
      </c>
      <c r="I173">
        <v>0.28999999999999998</v>
      </c>
      <c r="J173">
        <v>423.29849999999999</v>
      </c>
      <c r="K173">
        <v>1036.3515</v>
      </c>
      <c r="L173">
        <v>155.45272499999999</v>
      </c>
      <c r="M173">
        <v>-880.898775</v>
      </c>
    </row>
    <row r="174" spans="1:13" x14ac:dyDescent="0.25">
      <c r="A174" t="s">
        <v>117</v>
      </c>
      <c r="B174" s="1">
        <v>44928</v>
      </c>
      <c r="C174" t="s">
        <v>14</v>
      </c>
      <c r="D174" t="s">
        <v>22</v>
      </c>
      <c r="E174" t="s">
        <v>51</v>
      </c>
      <c r="F174">
        <v>5</v>
      </c>
      <c r="G174">
        <v>345.45</v>
      </c>
      <c r="H174">
        <v>1727.25</v>
      </c>
      <c r="I174">
        <v>0.25</v>
      </c>
      <c r="J174">
        <v>431.8125</v>
      </c>
      <c r="K174">
        <v>1295.4375</v>
      </c>
      <c r="L174">
        <v>284.99624999999997</v>
      </c>
      <c r="M174">
        <v>-1010.4412500000001</v>
      </c>
    </row>
    <row r="175" spans="1:13" x14ac:dyDescent="0.25">
      <c r="A175" t="s">
        <v>190</v>
      </c>
      <c r="B175" s="1">
        <v>45233</v>
      </c>
      <c r="C175" t="s">
        <v>21</v>
      </c>
      <c r="D175" t="s">
        <v>22</v>
      </c>
      <c r="E175" t="s">
        <v>25</v>
      </c>
      <c r="F175">
        <v>6</v>
      </c>
      <c r="G175">
        <v>269.83999999999997</v>
      </c>
      <c r="H175">
        <v>1619.04</v>
      </c>
      <c r="I175">
        <v>0.27</v>
      </c>
      <c r="J175">
        <v>437.14080000000001</v>
      </c>
      <c r="K175">
        <v>1181.8992000000001</v>
      </c>
      <c r="L175">
        <v>330.93177600000001</v>
      </c>
      <c r="M175">
        <v>-850.96742400000005</v>
      </c>
    </row>
    <row r="176" spans="1:13" x14ac:dyDescent="0.25">
      <c r="A176" t="s">
        <v>79</v>
      </c>
      <c r="B176" s="1">
        <v>45153</v>
      </c>
      <c r="C176" t="s">
        <v>14</v>
      </c>
      <c r="D176" t="s">
        <v>22</v>
      </c>
      <c r="E176" t="s">
        <v>51</v>
      </c>
      <c r="F176">
        <v>8</v>
      </c>
      <c r="G176">
        <v>350.33</v>
      </c>
      <c r="H176">
        <v>2802.64</v>
      </c>
      <c r="I176">
        <v>0.16</v>
      </c>
      <c r="J176">
        <v>448.42239999999998</v>
      </c>
      <c r="K176">
        <v>2354.2175999999999</v>
      </c>
      <c r="L176">
        <v>423.75916799999999</v>
      </c>
      <c r="M176">
        <v>-1930.4584319999999</v>
      </c>
    </row>
    <row r="177" spans="1:13" x14ac:dyDescent="0.25">
      <c r="A177" t="s">
        <v>167</v>
      </c>
      <c r="B177" s="1">
        <v>45238</v>
      </c>
      <c r="C177" t="s">
        <v>21</v>
      </c>
      <c r="D177" t="s">
        <v>15</v>
      </c>
      <c r="E177" t="s">
        <v>19</v>
      </c>
      <c r="F177">
        <v>6</v>
      </c>
      <c r="G177">
        <v>467.18</v>
      </c>
      <c r="H177">
        <v>2803.08</v>
      </c>
      <c r="I177">
        <v>0.16</v>
      </c>
      <c r="J177">
        <v>448.49279999999999</v>
      </c>
      <c r="K177">
        <v>2354.5871999999999</v>
      </c>
      <c r="L177">
        <v>164.82110399999999</v>
      </c>
      <c r="M177">
        <v>-2189.7660959999998</v>
      </c>
    </row>
    <row r="178" spans="1:13" x14ac:dyDescent="0.25">
      <c r="A178" t="s">
        <v>187</v>
      </c>
      <c r="B178" s="1">
        <v>45185</v>
      </c>
      <c r="C178" t="s">
        <v>36</v>
      </c>
      <c r="D178" t="s">
        <v>22</v>
      </c>
      <c r="E178" t="s">
        <v>23</v>
      </c>
      <c r="F178">
        <v>7</v>
      </c>
      <c r="G178">
        <v>362.83</v>
      </c>
      <c r="H178">
        <v>2539.81</v>
      </c>
      <c r="I178">
        <v>0.18</v>
      </c>
      <c r="J178">
        <v>457.16579999999999</v>
      </c>
      <c r="K178">
        <v>2082.6442000000002</v>
      </c>
      <c r="L178">
        <v>624.79326000000003</v>
      </c>
      <c r="M178">
        <v>-1457.8509400000003</v>
      </c>
    </row>
    <row r="179" spans="1:13" x14ac:dyDescent="0.25">
      <c r="A179" t="s">
        <v>86</v>
      </c>
      <c r="B179" s="1">
        <v>45150</v>
      </c>
      <c r="C179" t="s">
        <v>14</v>
      </c>
      <c r="D179" t="s">
        <v>22</v>
      </c>
      <c r="E179" t="s">
        <v>23</v>
      </c>
      <c r="F179">
        <v>7</v>
      </c>
      <c r="G179">
        <v>312.3</v>
      </c>
      <c r="H179">
        <v>2186.1</v>
      </c>
      <c r="I179">
        <v>0.21</v>
      </c>
      <c r="J179">
        <v>459.08099999999996</v>
      </c>
      <c r="K179">
        <v>1727.019</v>
      </c>
      <c r="L179">
        <v>293.59323000000001</v>
      </c>
      <c r="M179">
        <v>-1433.4257700000001</v>
      </c>
    </row>
    <row r="180" spans="1:13" x14ac:dyDescent="0.25">
      <c r="A180" t="s">
        <v>192</v>
      </c>
      <c r="B180" s="1">
        <v>44965</v>
      </c>
      <c r="C180" t="s">
        <v>14</v>
      </c>
      <c r="D180" t="s">
        <v>22</v>
      </c>
      <c r="E180" t="s">
        <v>25</v>
      </c>
      <c r="F180">
        <v>5</v>
      </c>
      <c r="G180">
        <v>420.1</v>
      </c>
      <c r="H180">
        <v>2100.5</v>
      </c>
      <c r="I180">
        <v>0.22</v>
      </c>
      <c r="J180">
        <v>462.11</v>
      </c>
      <c r="K180">
        <v>1638.39</v>
      </c>
      <c r="L180">
        <v>393.21359999999999</v>
      </c>
      <c r="M180">
        <v>-1245.1764000000001</v>
      </c>
    </row>
    <row r="181" spans="1:13" x14ac:dyDescent="0.25">
      <c r="A181" t="s">
        <v>189</v>
      </c>
      <c r="B181" s="1">
        <v>45044</v>
      </c>
      <c r="C181" t="s">
        <v>36</v>
      </c>
      <c r="D181" t="s">
        <v>22</v>
      </c>
      <c r="E181" t="s">
        <v>23</v>
      </c>
      <c r="F181">
        <v>8</v>
      </c>
      <c r="G181">
        <v>360.64</v>
      </c>
      <c r="H181">
        <v>2885.12</v>
      </c>
      <c r="I181">
        <v>0.17</v>
      </c>
      <c r="J181">
        <v>490.47040000000004</v>
      </c>
      <c r="K181">
        <v>2394.6496000000002</v>
      </c>
      <c r="L181">
        <v>478.92991999999998</v>
      </c>
      <c r="M181">
        <v>-1915.7196800000002</v>
      </c>
    </row>
    <row r="182" spans="1:13" x14ac:dyDescent="0.25">
      <c r="A182" t="s">
        <v>67</v>
      </c>
      <c r="B182" s="1">
        <v>45048</v>
      </c>
      <c r="C182" t="s">
        <v>21</v>
      </c>
      <c r="D182" t="s">
        <v>15</v>
      </c>
      <c r="E182" t="s">
        <v>19</v>
      </c>
      <c r="F182">
        <v>7</v>
      </c>
      <c r="G182">
        <v>310.55</v>
      </c>
      <c r="H182">
        <v>2173.85</v>
      </c>
      <c r="I182">
        <v>0.23</v>
      </c>
      <c r="J182">
        <v>499.9855</v>
      </c>
      <c r="K182">
        <v>1673.8644999999999</v>
      </c>
      <c r="L182">
        <v>117.17051499999999</v>
      </c>
      <c r="M182">
        <v>-1556.6939849999999</v>
      </c>
    </row>
    <row r="183" spans="1:13" x14ac:dyDescent="0.25">
      <c r="A183" t="s">
        <v>195</v>
      </c>
      <c r="B183" s="1">
        <v>45243</v>
      </c>
      <c r="C183" t="s">
        <v>18</v>
      </c>
      <c r="D183" t="s">
        <v>22</v>
      </c>
      <c r="E183" t="s">
        <v>23</v>
      </c>
      <c r="F183">
        <v>8</v>
      </c>
      <c r="G183">
        <v>356.92</v>
      </c>
      <c r="H183">
        <v>2855.36</v>
      </c>
      <c r="I183">
        <v>0.18</v>
      </c>
      <c r="J183">
        <v>513.96479999999997</v>
      </c>
      <c r="K183">
        <v>2341.3951999999999</v>
      </c>
      <c r="L183">
        <v>608.76275200000009</v>
      </c>
      <c r="M183">
        <v>-1732.6324479999998</v>
      </c>
    </row>
    <row r="184" spans="1:13" x14ac:dyDescent="0.25">
      <c r="A184" t="s">
        <v>130</v>
      </c>
      <c r="B184" s="1">
        <v>45221</v>
      </c>
      <c r="C184" t="s">
        <v>36</v>
      </c>
      <c r="D184" t="s">
        <v>22</v>
      </c>
      <c r="E184" t="s">
        <v>23</v>
      </c>
      <c r="F184">
        <v>7</v>
      </c>
      <c r="G184">
        <v>267.98</v>
      </c>
      <c r="H184">
        <v>1875.8600000000001</v>
      </c>
      <c r="I184">
        <v>0.28000000000000003</v>
      </c>
      <c r="J184">
        <v>525.24080000000004</v>
      </c>
      <c r="K184">
        <v>1350.6192000000001</v>
      </c>
      <c r="L184">
        <v>324.14860800000002</v>
      </c>
      <c r="M184">
        <v>-1026.4705920000001</v>
      </c>
    </row>
    <row r="185" spans="1:13" x14ac:dyDescent="0.25">
      <c r="A185" t="s">
        <v>63</v>
      </c>
      <c r="B185" s="1">
        <v>45135</v>
      </c>
      <c r="C185" t="s">
        <v>21</v>
      </c>
      <c r="D185" t="s">
        <v>27</v>
      </c>
      <c r="E185" t="s">
        <v>28</v>
      </c>
      <c r="F185">
        <v>8</v>
      </c>
      <c r="G185">
        <v>393.41</v>
      </c>
      <c r="H185">
        <v>3147.28</v>
      </c>
      <c r="I185">
        <v>0.17</v>
      </c>
      <c r="J185">
        <v>535.03760000000011</v>
      </c>
      <c r="K185">
        <v>2612.2424000000001</v>
      </c>
      <c r="L185">
        <v>757.550296</v>
      </c>
      <c r="M185">
        <v>-1854.6921040000002</v>
      </c>
    </row>
    <row r="186" spans="1:13" x14ac:dyDescent="0.25">
      <c r="A186" t="s">
        <v>197</v>
      </c>
      <c r="B186" s="1">
        <v>45083</v>
      </c>
      <c r="C186" t="s">
        <v>21</v>
      </c>
      <c r="D186" t="s">
        <v>15</v>
      </c>
      <c r="E186" t="s">
        <v>43</v>
      </c>
      <c r="F186">
        <v>5</v>
      </c>
      <c r="G186">
        <v>369.44</v>
      </c>
      <c r="H186">
        <v>1847.2</v>
      </c>
      <c r="I186">
        <v>0.28999999999999998</v>
      </c>
      <c r="J186">
        <v>535.68799999999999</v>
      </c>
      <c r="K186">
        <v>1311.5119999999999</v>
      </c>
      <c r="L186">
        <v>340.99311999999998</v>
      </c>
      <c r="M186">
        <v>-970.51887999999997</v>
      </c>
    </row>
    <row r="187" spans="1:13" x14ac:dyDescent="0.25">
      <c r="A187" t="s">
        <v>223</v>
      </c>
      <c r="B187" s="1">
        <v>44970</v>
      </c>
      <c r="C187" t="s">
        <v>14</v>
      </c>
      <c r="D187" t="s">
        <v>27</v>
      </c>
      <c r="E187" t="s">
        <v>45</v>
      </c>
      <c r="F187">
        <v>5</v>
      </c>
      <c r="G187">
        <v>466.8</v>
      </c>
      <c r="H187">
        <v>2334</v>
      </c>
      <c r="I187">
        <v>0.23</v>
      </c>
      <c r="J187">
        <v>536.82000000000005</v>
      </c>
      <c r="K187">
        <v>1797.18</v>
      </c>
      <c r="L187">
        <v>215.66159999999999</v>
      </c>
      <c r="M187">
        <v>-1581.5184000000002</v>
      </c>
    </row>
    <row r="188" spans="1:13" x14ac:dyDescent="0.25">
      <c r="A188" t="s">
        <v>157</v>
      </c>
      <c r="B188" s="1">
        <v>45232</v>
      </c>
      <c r="C188" t="s">
        <v>18</v>
      </c>
      <c r="D188" t="s">
        <v>27</v>
      </c>
      <c r="E188" t="s">
        <v>45</v>
      </c>
      <c r="F188">
        <v>8</v>
      </c>
      <c r="G188">
        <v>281.08</v>
      </c>
      <c r="H188">
        <v>2248.64</v>
      </c>
      <c r="I188">
        <v>0.24</v>
      </c>
      <c r="J188">
        <v>539.67359999999996</v>
      </c>
      <c r="K188">
        <v>1708.9664</v>
      </c>
      <c r="L188">
        <v>478.51059199999997</v>
      </c>
      <c r="M188">
        <v>-1230.4558080000002</v>
      </c>
    </row>
    <row r="189" spans="1:13" x14ac:dyDescent="0.25">
      <c r="A189" t="s">
        <v>111</v>
      </c>
      <c r="B189" s="1">
        <v>44967</v>
      </c>
      <c r="C189" t="s">
        <v>18</v>
      </c>
      <c r="D189" t="s">
        <v>27</v>
      </c>
      <c r="E189" t="s">
        <v>28</v>
      </c>
      <c r="F189">
        <v>5</v>
      </c>
      <c r="G189">
        <v>447.64</v>
      </c>
      <c r="H189">
        <v>2238.1999999999998</v>
      </c>
      <c r="I189">
        <v>0.25</v>
      </c>
      <c r="J189">
        <v>559.54999999999995</v>
      </c>
      <c r="K189">
        <v>1678.65</v>
      </c>
      <c r="L189">
        <v>352.51650000000001</v>
      </c>
      <c r="M189">
        <v>-1326.1335000000001</v>
      </c>
    </row>
    <row r="190" spans="1:13" x14ac:dyDescent="0.25">
      <c r="A190" t="s">
        <v>136</v>
      </c>
      <c r="B190" s="1">
        <v>45091</v>
      </c>
      <c r="C190" t="s">
        <v>36</v>
      </c>
      <c r="D190" t="s">
        <v>15</v>
      </c>
      <c r="E190" t="s">
        <v>16</v>
      </c>
      <c r="F190">
        <v>5</v>
      </c>
      <c r="G190">
        <v>423</v>
      </c>
      <c r="H190">
        <v>2115</v>
      </c>
      <c r="I190">
        <v>0.27</v>
      </c>
      <c r="J190">
        <v>571.05000000000007</v>
      </c>
      <c r="K190">
        <v>1543.95</v>
      </c>
      <c r="L190">
        <v>216.15299999999999</v>
      </c>
      <c r="M190">
        <v>-1327.797</v>
      </c>
    </row>
    <row r="191" spans="1:13" x14ac:dyDescent="0.25">
      <c r="A191" t="s">
        <v>194</v>
      </c>
      <c r="B191" s="1">
        <v>45192</v>
      </c>
      <c r="C191" t="s">
        <v>18</v>
      </c>
      <c r="D191" t="s">
        <v>15</v>
      </c>
      <c r="E191" t="s">
        <v>19</v>
      </c>
      <c r="F191">
        <v>4</v>
      </c>
      <c r="G191">
        <v>484.16</v>
      </c>
      <c r="H191">
        <v>1936.64</v>
      </c>
      <c r="I191">
        <v>0.3</v>
      </c>
      <c r="J191">
        <v>580.99199999999996</v>
      </c>
      <c r="K191">
        <v>1355.6479999999999</v>
      </c>
      <c r="L191">
        <v>203.34719999999999</v>
      </c>
      <c r="M191">
        <v>-1152.3008</v>
      </c>
    </row>
    <row r="192" spans="1:13" x14ac:dyDescent="0.25">
      <c r="A192" t="s">
        <v>211</v>
      </c>
      <c r="B192" s="1">
        <v>45245</v>
      </c>
      <c r="C192" t="s">
        <v>14</v>
      </c>
      <c r="D192" t="s">
        <v>27</v>
      </c>
      <c r="E192" t="s">
        <v>47</v>
      </c>
      <c r="F192">
        <v>9</v>
      </c>
      <c r="G192">
        <v>343.86</v>
      </c>
      <c r="H192">
        <v>3094.7400000000002</v>
      </c>
      <c r="I192">
        <v>0.19</v>
      </c>
      <c r="J192">
        <v>588.00060000000008</v>
      </c>
      <c r="K192">
        <v>2506.7393999999999</v>
      </c>
      <c r="L192">
        <v>451.21309200000007</v>
      </c>
      <c r="M192">
        <v>-2055.526308</v>
      </c>
    </row>
    <row r="193" spans="1:13" x14ac:dyDescent="0.25">
      <c r="A193" t="s">
        <v>129</v>
      </c>
      <c r="B193" s="1">
        <v>45112</v>
      </c>
      <c r="C193" t="s">
        <v>18</v>
      </c>
      <c r="D193" t="s">
        <v>27</v>
      </c>
      <c r="E193" t="s">
        <v>49</v>
      </c>
      <c r="F193">
        <v>6</v>
      </c>
      <c r="G193">
        <v>381.18</v>
      </c>
      <c r="H193">
        <v>2287.08</v>
      </c>
      <c r="I193">
        <v>0.26</v>
      </c>
      <c r="J193">
        <v>594.64080000000001</v>
      </c>
      <c r="K193">
        <v>1692.4392</v>
      </c>
      <c r="L193">
        <v>423.10980000000001</v>
      </c>
      <c r="M193">
        <v>-1269.3294000000001</v>
      </c>
    </row>
    <row r="194" spans="1:13" x14ac:dyDescent="0.25">
      <c r="A194" t="s">
        <v>31</v>
      </c>
      <c r="B194" s="1">
        <v>44997</v>
      </c>
      <c r="C194" t="s">
        <v>21</v>
      </c>
      <c r="D194" t="s">
        <v>15</v>
      </c>
      <c r="E194" t="s">
        <v>16</v>
      </c>
      <c r="F194">
        <v>8</v>
      </c>
      <c r="G194">
        <v>294.64999999999998</v>
      </c>
      <c r="H194">
        <v>2357.1999999999998</v>
      </c>
      <c r="I194">
        <v>0.27</v>
      </c>
      <c r="J194">
        <v>636.44399999999996</v>
      </c>
      <c r="K194">
        <v>1720.7560000000001</v>
      </c>
      <c r="L194">
        <v>481.81168000000002</v>
      </c>
      <c r="M194">
        <v>-1238.9443200000001</v>
      </c>
    </row>
    <row r="195" spans="1:13" x14ac:dyDescent="0.25">
      <c r="A195" t="s">
        <v>198</v>
      </c>
      <c r="B195" s="1">
        <v>45220</v>
      </c>
      <c r="C195" t="s">
        <v>18</v>
      </c>
      <c r="D195" t="s">
        <v>15</v>
      </c>
      <c r="E195" t="s">
        <v>33</v>
      </c>
      <c r="F195">
        <v>9</v>
      </c>
      <c r="G195">
        <v>267.27</v>
      </c>
      <c r="H195">
        <v>2405.4299999999998</v>
      </c>
      <c r="I195">
        <v>0.28000000000000003</v>
      </c>
      <c r="J195">
        <v>673.5204</v>
      </c>
      <c r="K195">
        <v>1731.9096</v>
      </c>
      <c r="L195">
        <v>138.55276799999999</v>
      </c>
      <c r="M195">
        <v>-1593.3568319999999</v>
      </c>
    </row>
    <row r="196" spans="1:13" x14ac:dyDescent="0.25">
      <c r="A196" t="s">
        <v>125</v>
      </c>
      <c r="B196" s="1">
        <v>45043</v>
      </c>
      <c r="C196" t="s">
        <v>36</v>
      </c>
      <c r="D196" t="s">
        <v>15</v>
      </c>
      <c r="E196" t="s">
        <v>43</v>
      </c>
      <c r="F196">
        <v>7</v>
      </c>
      <c r="G196">
        <v>493.2</v>
      </c>
      <c r="H196">
        <v>3452.4</v>
      </c>
      <c r="I196">
        <v>0.24</v>
      </c>
      <c r="J196">
        <v>828.57600000000002</v>
      </c>
      <c r="K196">
        <v>2623.8240000000001</v>
      </c>
      <c r="L196">
        <v>603.47952000000009</v>
      </c>
      <c r="M196">
        <v>-2020.34448</v>
      </c>
    </row>
    <row r="197" spans="1:13" x14ac:dyDescent="0.25">
      <c r="A197" t="s">
        <v>95</v>
      </c>
      <c r="B197" s="1">
        <v>45066</v>
      </c>
      <c r="C197" t="s">
        <v>21</v>
      </c>
      <c r="D197" t="s">
        <v>22</v>
      </c>
      <c r="E197" t="s">
        <v>30</v>
      </c>
      <c r="F197">
        <v>9</v>
      </c>
      <c r="G197">
        <v>350.35</v>
      </c>
      <c r="H197">
        <v>3153.15</v>
      </c>
      <c r="I197">
        <v>0.27</v>
      </c>
      <c r="J197">
        <v>851.35050000000012</v>
      </c>
      <c r="K197">
        <v>2301.7995000000001</v>
      </c>
      <c r="L197">
        <v>115.089975</v>
      </c>
      <c r="M197">
        <v>-2186.7095250000002</v>
      </c>
    </row>
    <row r="198" spans="1:13" x14ac:dyDescent="0.25">
      <c r="A198" t="s">
        <v>66</v>
      </c>
      <c r="B198" s="1">
        <v>45272</v>
      </c>
      <c r="C198" t="s">
        <v>36</v>
      </c>
      <c r="D198" t="s">
        <v>22</v>
      </c>
      <c r="E198" t="s">
        <v>25</v>
      </c>
      <c r="F198">
        <v>9</v>
      </c>
      <c r="G198">
        <v>452.06</v>
      </c>
      <c r="H198">
        <v>4068.54</v>
      </c>
      <c r="I198">
        <v>0.21</v>
      </c>
      <c r="J198">
        <v>854.39339999999993</v>
      </c>
      <c r="K198">
        <v>3214.1466</v>
      </c>
      <c r="L198">
        <v>771.39518399999997</v>
      </c>
      <c r="M198">
        <v>-2442.7514160000001</v>
      </c>
    </row>
    <row r="199" spans="1:13" x14ac:dyDescent="0.25">
      <c r="A199" t="s">
        <v>99</v>
      </c>
      <c r="B199" s="1">
        <v>45259</v>
      </c>
      <c r="C199" t="s">
        <v>21</v>
      </c>
      <c r="D199" t="s">
        <v>22</v>
      </c>
      <c r="E199" t="s">
        <v>51</v>
      </c>
      <c r="F199">
        <v>9</v>
      </c>
      <c r="G199">
        <v>437.79</v>
      </c>
      <c r="H199">
        <v>3940.11</v>
      </c>
      <c r="I199">
        <v>0.22</v>
      </c>
      <c r="J199">
        <v>866.82420000000002</v>
      </c>
      <c r="K199">
        <v>3073.2858000000001</v>
      </c>
      <c r="L199">
        <v>399.52715400000011</v>
      </c>
      <c r="M199">
        <v>-2673.7586460000002</v>
      </c>
    </row>
    <row r="200" spans="1:13" x14ac:dyDescent="0.25">
      <c r="A200" t="s">
        <v>162</v>
      </c>
      <c r="B200" s="1">
        <v>44970</v>
      </c>
      <c r="C200" t="s">
        <v>18</v>
      </c>
      <c r="D200" t="s">
        <v>15</v>
      </c>
      <c r="E200" t="s">
        <v>43</v>
      </c>
      <c r="F200">
        <v>9</v>
      </c>
      <c r="G200">
        <v>450.33</v>
      </c>
      <c r="H200">
        <v>4052.97</v>
      </c>
      <c r="I200">
        <v>0.25</v>
      </c>
      <c r="J200">
        <v>1013.2424999999999</v>
      </c>
      <c r="K200">
        <v>3039.7275</v>
      </c>
      <c r="L200">
        <v>182.38364999999999</v>
      </c>
      <c r="M200">
        <v>-2857.3438500000002</v>
      </c>
    </row>
    <row r="201" spans="1:13" x14ac:dyDescent="0.25">
      <c r="A201" t="s">
        <v>180</v>
      </c>
      <c r="B201" s="1">
        <v>45045</v>
      </c>
      <c r="C201" t="s">
        <v>21</v>
      </c>
      <c r="D201" t="s">
        <v>22</v>
      </c>
      <c r="E201" t="s">
        <v>51</v>
      </c>
      <c r="F201">
        <v>9</v>
      </c>
      <c r="G201">
        <v>498.64</v>
      </c>
      <c r="H201">
        <v>4487.76</v>
      </c>
      <c r="I201">
        <v>0.25</v>
      </c>
      <c r="J201">
        <v>1121.94</v>
      </c>
      <c r="K201">
        <v>3365.82</v>
      </c>
      <c r="L201">
        <v>269.26560000000001</v>
      </c>
      <c r="M201">
        <v>-3096.5544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65820-A9D5-4B79-8553-347C6BF99B92}">
  <dimension ref="A10"/>
  <sheetViews>
    <sheetView showGridLines="0" tabSelected="1" workbookViewId="0">
      <selection sqref="A1:XFD1048576"/>
    </sheetView>
  </sheetViews>
  <sheetFormatPr defaultRowHeight="15" x14ac:dyDescent="0.25"/>
  <cols>
    <col min="1" max="16384" width="9.140625" style="12"/>
  </cols>
  <sheetData>
    <row r="10" spans="1:1" x14ac:dyDescent="0.25">
      <c r="A10" s="12" t="s">
        <v>259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9 4 7 a 4 5 c - c 9 8 6 - 4 8 4 2 - 9 5 0 3 - e a 4 5 a 3 f 5 5 6 0 0 " > < 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0.xml>��< ? x m l   v e r s i o n = " 1 . 0 "   e n c o d i n g = " U T F - 1 6 " ? > < G e m i n i   x m l n s = " h t t p : / / g e m i n i / p i v o t c u s t o m i z a t i o n / c f 4 b 0 d f 9 - 0 8 a 6 - 4 a 6 c - 9 b 6 a - 8 9 2 3 8 4 c 4 2 5 d 0 " > < 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1.xml>��< ? x m l   v e r s i o n = " 1 . 0 "   e n c o d i n g = " U T F - 1 6 " ? > < G e m i n i   x m l n s = " h t t p : / / g e m i n i / p i v o t c u s t o m i z a t i o n / 5 9 9 7 2 9 4 3 - 8 d c 7 - 4 f d 2 - b 0 d 1 - 1 b c a 2 b b 3 0 e 3 7 " > < 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0 f e 7 f 4 4 5 - 6 c e 1 - 4 5 2 3 - b 2 2 d - 0 9 7 d e b b 0 f 3 b f " > < 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D a t a M a s h u p   s q m i d = " a 9 6 6 9 f 9 3 - 9 b 7 4 - 4 6 b 9 - 9 2 9 e - c b b d a 3 e c 7 b b 1 "   x m l n s = " h t t p : / / s c h e m a s . m i c r o s o f t . c o m / D a t a M a s h u p " > A A A A A B c F A A B Q S w M E F A A C A A g A L h 5 i W t / Z I i K n A A A A 9 w A A A B I A H A B D b 2 5 m a W c v U G F j a 2 F n Z S 5 4 b W w g o h g A K K A U A A A A A A A A A A A A A A A A A A A A A A A A A A A A h Y + 9 D o I w A I R f h X S n P z A I p J T B G B d J T E y M a 1 M q N E I x b b G 8 m 4 O P 5 C u I U d T N 8 e 6 + S + 7 u 1 x s t x q 4 N L t J Y 1 e s c E I h B I L X o K 6 X r H A z u G C a g Y H T L x Y n X M p h g b b P R q h w 0 z p 0 z h L z 3 0 M e w N z W K M C b o U G 5 2 o p E d D 5 W 2 j m s h w a d V / W 8 B R v e v M S y C J E 4 h S R Y p x B T N L i 2 V / h L R N P i Z / p h 0 O b R u M J J x E 6 7 W F M 2 S o v c J 9 g B Q S w M E F A A C A A g A L h 5 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4 e Y l p g G + m t D g I A A F Y F A A A T A B w A R m 9 y b X V s Y X M v U 2 V j d G l v b j E u b S C i G A A o o B Q A A A A A A A A A A A A A A A A A A A A A A A A A A A C F U 0 2 P 2 j A U v C P x H 6 z 0 E q o U i a r q o S s O N G x b V N T d b l j 1 E C J k k r d g r W O v b E c F I f 5 7 X x J D P l F z S e K x 3 8 y b e d Y Q G y Y F C c r 3 5 G 4 4 G A 7 0 n i p I S L A H M B M y J R z M c E D w C W S m Y s C V + 0 M M f P x H q t e t l K / u N 8 Z h 7 E t h Q B j t O v 6 X 9 b M G p d f z + + W S L E m w n s u / g k u a 6 H V A O e j N T F B + 1 E x v v s K O C Q F q f O D 6 4 I w 8 I j L O P W J U B i P P k h Y y N s U L q U s N p 3 B h I J 0 6 J e h 4 P 5 l I 7 J 8 T n c M 5 N T S y 5 9 8 5 j 0 q m 0 m B H P 4 A m q M v B M i u 6 R c 0 W s e t u n c o j o U V n n A c x 5 V T p a a 4 r G l 0 L + 3 s q d l h 3 d X y D q u h K U a F f p E p 9 y b N U 5 K B 2 e 1 R 4 p 5 P z o P C T L O Y O 9 o z 7 i I G D O X v k A m A f c I E S / D Y s h Q J + Q t + k 6 J x C j i S L D f F x 7 0 6 q 4 8 0 N v 2 g K H f B 3 R o V h 5 o g e 8 w T R h T C f P 4 1 z / Q X 8 L J g h j 4 r F 1 5 M i S 7 e g C n D O d C w z Y X q g l T S U k y L 4 H h Q V v b D 2 s X P l 8 S x J 0 D M / 0 0 a m l c e 4 W r r r t l L w i P O G w 2 v V b L R l B R r v S V h 1 E L 0 P G 9 1 G / Y S T f s a G J m S 8 0 t H U e l D y d Z Q g 7 c W o G u M T y D z t v G T B U B t Q C 9 l 1 t 6 3 O a 0 x Q c 2 i q G e k b i / Y k d M J v x t 1 r a j 3 0 H g 9 a w V + S v p H t x 3 6 r u 9 5 g J f / h e 3 A 1 u S w b f Q h r d D f u 6 O S / l 7 S p q L q h 7 Y u I E z o c M N F P c v c P U E s B A i 0 A F A A C A A g A L h 5 i W t / Z I i K n A A A A 9 w A A A B I A A A A A A A A A A A A A A A A A A A A A A E N v b m Z p Z y 9 Q Y W N r Y W d l L n h t b F B L A Q I t A B Q A A g A I A C 4 e Y l o P y u m r p A A A A O k A A A A T A A A A A A A A A A A A A A A A A P M A A A B b Q 2 9 u d G V u d F 9 U e X B l c 1 0 u e G 1 s U E s B A i 0 A F A A C A A g A L h 5 i W m A b 6 a 0 O A g A A V g U A A B M A A A A A A A A A A A A A A A A A 5 A E A A E Z v c m 1 1 b G F z L 1 N l Y 3 R p b 2 4 x L m 1 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x M A A A A A A A A p 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Y j U w Z j E 1 M G E t M z U 3 M i 0 0 Z j l k L T k z Z D Q t O T c 1 M D F m Z G M 3 Y 2 U 2 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a G V l d D 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T 3 J k Z X I g S U Q m c X V v d D s s J n F 1 b 3 Q 7 T 3 J k Z X I g R G F 0 Z S Z x d W 9 0 O y w m c X V v d D t S Z W d p b 2 4 m c X V v d D s s J n F 1 b 3 Q 7 U H J v Z H V j d C B D Y X R l Z 2 9 y e S Z x d W 9 0 O y w m c X V v d D t Q c m 9 k d W N 0 I E 5 h b W U m c X V v d D s s J n F 1 b 3 Q 7 U X V h b n R p d H k g U 2 9 s Z C Z x d W 9 0 O y w m c X V v d D t V b m l 0 I F B y a W N l J n F 1 b 3 Q 7 L C Z x d W 9 0 O 3 B y Z W R p c 2 N v d W 5 0 X 3 N h b G V z J n F 1 b 3 Q 7 L C Z x d W 9 0 O 0 R p c 2 N v d W 5 0 J n F 1 b 3 Q 7 L C Z x d W 9 0 O 2 R p c 2 N v d W 5 0 X 2 F t b 3 V u d C Z x d W 9 0 O y w m c X V v d D t U b 3 R h b C B T Y W x l c y Z x d W 9 0 O y w m c X V v d D t Q c m 9 m a X Q m c X V v d D s s J n F 1 b 3 Q 7 Q 0 9 H U y Z x d W 9 0 O 1 0 i I C 8 + P E V u d H J 5 I F R 5 c G U 9 I k Z p b G x D b 2 x 1 b W 5 U e X B l c y I g V m F s d W U 9 I n N C Z 2 t H Q m d Z R E J R Q U Z B Q V V G Q U E 9 P S I g L z 4 8 R W 5 0 c n k g V H l w Z T 0 i R m l s b E x h c 3 R V c G R h d G V k I i B W Y W x 1 Z T 0 i Z D I w M j U t M D M t M D J U M D E 6 N D k 6 M j g u M T c 3 N z g y N 1 o i I C 8 + P E V u d H J 5 I F R 5 c G U 9 I k Z p b G x F c n J v c k N v d W 5 0 I i B W Y W x 1 Z T 0 i b D A i I C 8 + P E V u d H J 5 I F R 5 c G U 9 I k Z p b G x F c n J v c k N v Z G U i I F Z h b H V l P S J z V W 5 r b m 9 3 b i I g L z 4 8 R W 5 0 c n k g V H l w Z T 0 i R m l s b E N v d W 5 0 I i B W Y W x 1 Z T 0 i b D I w M C I g L z 4 8 R W 5 0 c n k g V H l w Z T 0 i U m V s Y X R p b 2 5 z a G l w S W 5 m b 0 N v b n R h a W 5 l c i I g V m F s d W U 9 I n N 7 J n F 1 b 3 Q 7 Y 2 9 s d W 1 u Q 2 9 1 b n Q m c X V v d D s 6 M T M s J n F 1 b 3 Q 7 a 2 V 5 Q 2 9 s d W 1 u T m F t Z X M m c X V v d D s 6 W 1 0 s J n F 1 b 3 Q 7 c X V l c n l S Z W x h d G l v b n N o a X B z J n F 1 b 3 Q 7 O l t d L C Z x d W 9 0 O 2 N v b H V t b k l k Z W 5 0 a X R p Z X M m c X V v d D s 6 W y Z x d W 9 0 O 1 N l Y 3 R p b 2 4 x L 1 N o Z W V 0 M S 9 D a G F u Z 2 V k I F R 5 c G U u e 0 9 y Z G V y I E l E L D B 9 J n F 1 b 3 Q 7 L C Z x d W 9 0 O 1 N l Y 3 R p b 2 4 x L 1 N o Z W V 0 M S 9 D a G F u Z 2 V k I F R 5 c G U x L n t P c m R l c i B E Y X R l L D F 9 J n F 1 b 3 Q 7 L C Z x d W 9 0 O 1 N l Y 3 R p b 2 4 x L 1 N o Z W V 0 M S 9 D a G F u Z 2 V k I F R 5 c G U u e 1 J l Z 2 l v b i w y f S Z x d W 9 0 O y w m c X V v d D t T Z W N 0 a W 9 u M S 9 T a G V l d D E v Q 2 h h b m d l Z C B U e X B l L n t Q c m 9 k d W N 0 I E N h d G V n b 3 J 5 L D N 9 J n F 1 b 3 Q 7 L C Z x d W 9 0 O 1 N l Y 3 R p b 2 4 x L 1 N o Z W V 0 M S 9 D a G F u Z 2 V k I F R 5 c G U u e 1 B y b 2 R 1 Y 3 Q g T m F t Z S w 0 f S Z x d W 9 0 O y w m c X V v d D t T Z W N 0 a W 9 u M S 9 T a G V l d D E v Q 2 h h b m d l Z C B U e X B l L n t R d W F u d G l 0 e S B T b 2 x k L D V 9 J n F 1 b 3 Q 7 L C Z x d W 9 0 O 1 N l Y 3 R p b 2 4 x L 1 N o Z W V 0 M S 9 D a G F u Z 2 V k I F R 5 c G U u e 1 V u a X Q g U H J p Y 2 U s N n 0 m c X V v d D s s J n F 1 b 3 Q 7 U 2 V j d G l v b j E v U 2 h l Z X Q x L 0 F k Z G V k I E N 1 c 3 R v b S 5 7 c H J l Z G l z Y 2 9 1 b n R f c 2 F s Z X M s M T B 9 J n F 1 b 3 Q 7 L C Z x d W 9 0 O 1 N l Y 3 R p b 2 4 x L 1 N o Z W V 0 M S 9 D a G F u Z 2 V k I F R 5 c G U u e 0 R p c 2 N v d W 5 0 L D d 9 J n F 1 b 3 Q 7 L C Z x d W 9 0 O 1 N l Y 3 R p b 2 4 x L 1 N o Z W V 0 M S 9 B Z G R l Z C B D d X N 0 b 2 0 x L n t k a X N j b 3 V u d F 9 h b W 9 1 b n Q s M T F 9 J n F 1 b 3 Q 7 L C Z x d W 9 0 O 1 N l Y 3 R p b 2 4 x L 1 N o Z W V 0 M S 9 D a G F u Z 2 V k I F R 5 c G U u e 1 R v d G F s I F N h b G V z L D h 9 J n F 1 b 3 Q 7 L C Z x d W 9 0 O 1 N l Y 3 R p b 2 4 x L 1 N o Z W V 0 M S 9 D a G F u Z 2 V k I F R 5 c G U u e 1 B y b 2 Z p d C w 5 f S Z x d W 9 0 O y w m c X V v d D t T Z W N 0 a W 9 u M S 9 T a G V l d D E v Q W R k Z W Q g Q 3 V z d G 9 t M i 5 7 Q 0 9 H U y w x M n 0 m c X V v d D t d L C Z x d W 9 0 O 0 N v b H V t b k N v d W 5 0 J n F 1 b 3 Q 7 O j E z L C Z x d W 9 0 O 0 t l e U N v b H V t b k 5 h b W V z J n F 1 b 3 Q 7 O l t d L C Z x d W 9 0 O 0 N v b H V t b k l k Z W 5 0 a X R p Z X M m c X V v d D s 6 W y Z x d W 9 0 O 1 N l Y 3 R p b 2 4 x L 1 N o Z W V 0 M S 9 D a G F u Z 2 V k I F R 5 c G U u e 0 9 y Z G V y I E l E L D B 9 J n F 1 b 3 Q 7 L C Z x d W 9 0 O 1 N l Y 3 R p b 2 4 x L 1 N o Z W V 0 M S 9 D a G F u Z 2 V k I F R 5 c G U x L n t P c m R l c i B E Y X R l L D F 9 J n F 1 b 3 Q 7 L C Z x d W 9 0 O 1 N l Y 3 R p b 2 4 x L 1 N o Z W V 0 M S 9 D a G F u Z 2 V k I F R 5 c G U u e 1 J l Z 2 l v b i w y f S Z x d W 9 0 O y w m c X V v d D t T Z W N 0 a W 9 u M S 9 T a G V l d D E v Q 2 h h b m d l Z C B U e X B l L n t Q c m 9 k d W N 0 I E N h d G V n b 3 J 5 L D N 9 J n F 1 b 3 Q 7 L C Z x d W 9 0 O 1 N l Y 3 R p b 2 4 x L 1 N o Z W V 0 M S 9 D a G F u Z 2 V k I F R 5 c G U u e 1 B y b 2 R 1 Y 3 Q g T m F t Z S w 0 f S Z x d W 9 0 O y w m c X V v d D t T Z W N 0 a W 9 u M S 9 T a G V l d D E v Q 2 h h b m d l Z C B U e X B l L n t R d W F u d G l 0 e S B T b 2 x k L D V 9 J n F 1 b 3 Q 7 L C Z x d W 9 0 O 1 N l Y 3 R p b 2 4 x L 1 N o Z W V 0 M S 9 D a G F u Z 2 V k I F R 5 c G U u e 1 V u a X Q g U H J p Y 2 U s N n 0 m c X V v d D s s J n F 1 b 3 Q 7 U 2 V j d G l v b j E v U 2 h l Z X Q x L 0 F k Z G V k I E N 1 c 3 R v b S 5 7 c H J l Z G l z Y 2 9 1 b n R f c 2 F s Z X M s M T B 9 J n F 1 b 3 Q 7 L C Z x d W 9 0 O 1 N l Y 3 R p b 2 4 x L 1 N o Z W V 0 M S 9 D a G F u Z 2 V k I F R 5 c G U u e 0 R p c 2 N v d W 5 0 L D d 9 J n F 1 b 3 Q 7 L C Z x d W 9 0 O 1 N l Y 3 R p b 2 4 x L 1 N o Z W V 0 M S 9 B Z G R l Z C B D d X N 0 b 2 0 x L n t k a X N j b 3 V u d F 9 h b W 9 1 b n Q s M T F 9 J n F 1 b 3 Q 7 L C Z x d W 9 0 O 1 N l Y 3 R p b 2 4 x L 1 N o Z W V 0 M S 9 D a G F u Z 2 V k I F R 5 c G U u e 1 R v d G F s I F N h b G V z L D h 9 J n F 1 b 3 Q 7 L C Z x d W 9 0 O 1 N l Y 3 R p b 2 4 x L 1 N o Z W V 0 M S 9 D a G F u Z 2 V k I F R 5 c G U u e 1 B y b 2 Z p d C w 5 f S Z x d W 9 0 O y w m c X V v d D t T Z W N 0 a W 9 u M S 9 T a G V l d D E v Q W R k Z W Q g Q 3 V z d G 9 t M i 5 7 Q 0 9 H U y w x M n 0 m c X V v d D t d L C Z x d W 9 0 O 1 J l b G F 0 a W 9 u c 2 h p c E l u Z m 8 m c X V v d D s 6 W 1 1 9 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F k Z G V k J T I w Q 3 V z d G 9 t M T 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L 0 F k Z G V k J T I w Q 3 V z d G 9 t M j w v S X R l b V B h d G g + P C 9 J d G V t T G 9 j Y X R p b 2 4 + P F N 0 Y W J s Z U V u d H J p Z X M g L z 4 8 L 0 l 0 Z W 0 + P E l 0 Z W 0 + P E l 0 Z W 1 M b 2 N h d G l v b j 4 8 S X R l b V R 5 c G U + R m 9 y b X V s Y T w v S X R l b V R 5 c G U + P E l 0 Z W 1 Q Y X R o P l N l Y 3 R p b 2 4 x L 1 N o Z W V 0 M S 9 D a G F u Z 2 V k J T I w V H l w Z T E 8 L 0 l 0 Z W 1 Q Y X R o P j w v S X R l b U x v Y 2 F 0 a W 9 u P j x T d G F i b G V F b n R y a W V z I C 8 + P C 9 J d G V t P j w v S X R l b X M + P C 9 M b 2 N h b F B h Y 2 t h Z 2 V N Z X R h Z G F 0 Y U Z p b G U + F g A A A F B L B Q Y A A A A A A A A A A A A A A A A A A A A A A A A m A Q A A A Q A A A N C M n d 8 B F d E R j H o A w E / C l + s B A A A A s U 6 K 8 g Y E L U 2 G K / / 8 n Y G t C w A A A A A C A A A A A A A Q Z g A A A A E A A C A A A A D c R Z 0 g t t E J V X Y / B 6 E E 7 Q t j X a F s P i R E n k 8 0 7 X B u l r c V g Q A A A A A O g A A A A A I A A C A A A A D c 9 O h U B 0 X Y Y h K k d i T t N z z 9 9 v Q p 1 K t e x w k v 4 y O G M o 1 + 3 F A A A A B I E v b s O E O D k S b c F g 9 0 G Q G w 5 L p 1 i K Q i m S V c L v 9 4 5 5 7 q P 9 q i i h C 0 9 Y O f x 9 n p v P Z z l V V e S 3 u J Z c m z L 0 m u L b Q M J n m x Q X e p 1 2 a w V 7 b W A N 1 L k 5 9 h V U A A A A C D G b L O f i b l I G T a F d w 0 F O B y 7 n p Y h s 9 r F / u s z o U u + 2 R p V 7 z s e T y 5 h f u b x g O j 1 I Q c 6 p K R l b H T f G J m 9 H k K W k b 1 E W o 2 < / D a t a M a s h u p > 
</file>

<file path=customXml/item16.xml>��< ? x m l   v e r s i o n = " 1 . 0 "   e n c o d i n g = " U T F - 1 6 " ? > < G e m i n i   x m l n s = " h t t p : / / g e m i n i / p i v o t c u s t o m i z a t i o n / L i n k e d T a b l e U p d a t e M o d e " > < C u s t o m C o n t e n t > < ! [ C D A T A [ T r u e ] ] > < / C u s t o m C o n t e n t > < / G e m i n i > 
</file>

<file path=customXml/item17.xml>��< ? x m l   v e r s i o n = " 1 . 0 "   e n c o d i n g = " U T F - 1 6 " ? > < G e m i n i   x m l n s = " h t t p : / / g e m i n i / p i v o t c u s t o m i z a t i o n / d 8 a 6 b 9 a 9 - d a 8 3 - 4 9 7 4 - b 1 5 6 - 0 f c 5 5 4 1 c 4 4 2 5 " > < 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8.xml>��< ? x m l   v e r s i o n = " 1 . 0 "   e n c o d i n g = " U T F - 1 6 " ? > < G e m i n i   x m l n s = " h t t p : / / g e m i n i / p i v o t c u s t o m i z a t i o n / 4 7 4 8 d 9 4 d - 7 0 c f - 4 b 8 2 - 9 1 7 6 - 3 9 a a b a c a e 5 d 6 " > < 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19.xml>��< ? x m l   v e r s i o n = " 1 . 0 "   e n c o d i n g = " U T F - 1 6 " ? > < G e m i n i   x m l n s = " h t t p : / / g e m i n i / p i v o t c u s t o m i z a t i o n / 3 1 7 8 0 9 9 f - 7 1 7 5 - 4 e 3 5 - 8 e 6 3 - 7 3 4 d 7 3 b 9 c e 9 8 " > < 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2.xml>��< ? x m l   v e r s i o n = " 1 . 0 "   e n c o d i n g = " U T F - 1 6 " ? > < G e m i n i   x m l n s = " h t t p : / / g e m i n i / p i v o t c u s t o m i z a t i o n / S h o w H i d d e n " > < C u s t o m C o n t e n t > < ! [ C D A T A [ F a l s e ] ] > < / C u s t o m C o n t e n t > < / G e m i n i > 
</file>

<file path=customXml/item20.xml>��< ? x m l   v e r s i o n = " 1 . 0 "   e n c o d i n g = " U T F - 1 6 " ? > < G e m i n i   x m l n s = " h t t p : / / g e m i n i / p i v o t c u s t o m i z a t i o n / e 5 8 c 3 9 e 8 - f b d 0 - 4 b 8 1 - a 6 4 7 - 1 b 6 d f 3 6 7 b b 1 0 " > < 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 M e a s u r e s \ T o t a l   S a l e s   2 < / K e y > < / D i a g r a m O b j e c t K e y > < D i a g r a m O b j e c t K e y > < K e y > M e a s u r e s \ T o t a l   S a l e s   2 \ T a g I n f o \ F o r m u l a < / K e y > < / D i a g r a m O b j e c t K e y > < D i a g r a m O b j e c t K e y > < K e y > M e a s u r e s \ T o t a l   S a l e s   2 \ T a g I n f o \ V a l u e < / K e y > < / D i a g r a m O b j e c t K e y > < D i a g r a m O b j e c t K e y > < K e y > M e a s u r e s \ c o s t s   o f   g o o d s < / K e y > < / D i a g r a m O b j e c t K e y > < D i a g r a m O b j e c t K e y > < K e y > M e a s u r e s \ c o s t s   o f   g o o d s \ T a g I n f o \ F o r m u l a < / K e y > < / D i a g r a m O b j e c t K e y > < D i a g r a m O b j e c t K e y > < K e y > M e a s u r e s \ c o s t s   o f   g o o d s \ T a g I n f o \ V a l u e < / K e y > < / D i a g r a m O b j e c t K e y > < D i a g r a m O b j e c t K e y > < K e y > M e a s u r e s \ q u a n t i t y   b y   y e a r < / K e y > < / D i a g r a m O b j e c t K e y > < D i a g r a m O b j e c t K e y > < K e y > M e a s u r e s \ q u a n t i t y   b y   y e a r \ T a g I n f o \ F o r m u l a < / K e y > < / D i a g r a m O b j e c t K e y > < D i a g r a m O b j e c t K e y > < K e y > M e a s u r e s \ q u a n t i t y   b y   y e a r \ T a g I n f o \ V a l u e < / K e y > < / D i a g r a m O b j e c t K e y > < D i a g r a m O b j e c t K e y > < K e y > C o l u m n s \ O r d e r   I D < / K e y > < / D i a g r a m O b j e c t K e y > < D i a g r a m O b j e c t K e y > < K e y > C o l u m n s \ O r d e r   D a t e < / K e y > < / D i a g r a m O b j e c t K e y > < D i a g r a m O b j e c t K e y > < K e y > C o l u m n s \ R e g i o n < / K e y > < / D i a g r a m O b j e c t K e y > < D i a g r a m O b j e c t K e y > < K e y > C o l u m n s \ P r o d u c t   C a t e g o r y < / K e y > < / D i a g r a m O b j e c t K e y > < D i a g r a m O b j e c t K e y > < K e y > C o l u m n s \ P r o d u c t   N a m e < / K e y > < / D i a g r a m O b j e c t K e y > < D i a g r a m O b j e c t K e y > < K e y > C o l u m n s \ Q u a n t i t y   S o l d < / K e y > < / D i a g r a m O b j e c t K e y > < D i a g r a m O b j e c t K e y > < K e y > C o l u m n s \ U n i t   P r i c e < / K e y > < / D i a g r a m O b j e c t K e y > < D i a g r a m O b j e c t K e y > < K e y > C o l u m n s \ p r e d i s c o u n t _ s a l e s < / K e y > < / D i a g r a m O b j e c t K e y > < D i a g r a m O b j e c t K e y > < K e y > C o l u m n s \ D i s c o u n t < / K e y > < / D i a g r a m O b j e c t K e y > < D i a g r a m O b j e c t K e y > < K e y > C o l u m n s \ d i s c o u n t _ a m o u n t < / K e y > < / D i a g r a m O b j e c t K e y > < D i a g r a m O b j e c t K e y > < K e y > C o l u m n s \ T o t a l   S a l e s < / K e y > < / D i a g r a m O b j e c t K e y > < D i a g r a m O b j e c t K e y > < K e y > C o l u m n s \ P r o f i t < / K e y > < / D i a g r a m O b j e c t K e y > < D i a g r a m O b j e c t K e y > < K e y > C o l u m n s \ C O G S 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 M e a s u r e s \ S u m   o f   T o t a l   S a l e s < / K e y > < / D i a g r a m O b j e c t K e y > < D i a g r a m O b j e c t K e y > < K e y > M e a s u r e s \ S u m   o f   T o t a l   S a l e s \ T a g I n f o \ F o r m u l a < / K e y > < / D i a g r a m O b j e c t K e y > < D i a g r a m O b j e c t K e y > < K e y > M e a s u r e s \ S u m   o f   T o t a l   S a l e s \ T a g I n f o \ V a l u e < / K e y > < / D i a g r a m O b j e c t K e y > < D i a g r a m O b j e c t K e y > < K e y > M e a s u r e s \ S u m   o f   d i s c o u n t _ a m o u n t < / K e y > < / D i a g r a m O b j e c t K e y > < D i a g r a m O b j e c t K e y > < K e y > M e a s u r e s \ S u m   o f   d i s c o u n t _ a m o u n t \ T a g I n f o \ F o r m u l a < / K e y > < / D i a g r a m O b j e c t K e y > < D i a g r a m O b j e c t K e y > < K e y > M e a s u r e s \ S u m   o f   d i s c o u n t _ a m o u n t \ T a g I n f o \ V a l u e < / K e y > < / D i a g r a m O b j e c t K e y > < D i a g r a m O b j e c t K e y > < K e y > M e a s u r e s \ A v e r a g e   o f   d i s c o u n t _ a m o u n t < / K e y > < / D i a g r a m O b j e c t K e y > < D i a g r a m O b j e c t K e y > < K e y > M e a s u r e s \ A v e r a g e   o f   d i s c o u n t _ a m o u n t \ T a g I n f o \ F o r m u l a < / K e y > < / D i a g r a m O b j e c t K e y > < D i a g r a m O b j e c t K e y > < K e y > M e a s u r e s \ A v e r a g e   o f   d i s c o u n t _ a m o u n t \ T a g I n f o \ V a l u e 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 d i s c o u n t _ a m o u n t & g t ; - & l t ; M e a s u r e s \ d i s c o u n t _ a m o u n t & g t ; < / K e y > < / D i a g r a m O b j e c t K e y > < D i a g r a m O b j e c t K e y > < K e y > L i n k s \ & l t ; C o l u m n s \ S u m   o f   d i s c o u n t _ a m o u n t & g t ; - & l t ; M e a s u r e s \ d i s c o u n t _ a m o u n t & g t ; \ C O L U M N < / K e y > < / D i a g r a m O b j e c t K e y > < D i a g r a m O b j e c t K e y > < K e y > L i n k s \ & l t ; C o l u m n s \ S u m   o f   d i s c o u n t _ a m o u n t & g t ; - & l t ; M e a s u r e s \ d i s c o u n t _ a m o u n t & g t ; \ M E A S U R E < / K e y > < / D i a g r a m O b j e c t K e y > < D i a g r a m O b j e c t K e y > < K e y > L i n k s \ & l t ; C o l u m n s \ A v e r a g e   o f   d i s c o u n t _ a m o u n t & g t ; - & l t ; M e a s u r e s \ d i s c o u n t _ a m o u n t & g t ; < / K e y > < / D i a g r a m O b j e c t K e y > < D i a g r a m O b j e c t K e y > < K e y > L i n k s \ & l t ; C o l u m n s \ A v e r a g e   o f   d i s c o u n t _ a m o u n t & g t ; - & l t ; M e a s u r e s \ d i s c o u n t _ a m o u n t & g t ; \ C O L U M N < / K e y > < / D i a g r a m O b j e c t K e y > < D i a g r a m O b j e c t K e y > < K e y > L i n k s \ & l t ; C o l u m n s \ A v e r a g e   o f   d i s c o u n t _ a m o u n t & g t ; - & l t ; M e a s u r e s \ d i s c o u n t _ a m o u n t & g t ; \ M E A S U R E 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M e a s u r e G r i d T e x t > < C o l u m n > 1 0 < / C o l u m n > < L a y e d O u t > t r u e < / L a y e d O u t > < R o w > 1 < / R o w > < / M e a s u r e G r i d T e x t > < M e a s u r e G r i d T e x t > < C o l u m n > 7 < / 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 S a l e s   2 < / K e y > < / a : K e y > < a : V a l u e   i : t y p e = " M e a s u r e G r i d N o d e V i e w S t a t e " > < L a y e d O u t > t r u e < / L a y e d O u t > < R o w > 1 < / R o w > < / a : V a l u e > < / a : K e y V a l u e O f D i a g r a m O b j e c t K e y a n y T y p e z b w N T n L X > < a : K e y V a l u e O f D i a g r a m O b j e c t K e y a n y T y p e z b w N T n L X > < a : K e y > < K e y > M e a s u r e s \ T o t a l   S a l e s   2 \ T a g I n f o \ F o r m u l a < / K e y > < / a : K e y > < a : V a l u e   i : t y p e = " M e a s u r e G r i d V i e w S t a t e I D i a g r a m T a g A d d i t i o n a l I n f o " / > < / a : K e y V a l u e O f D i a g r a m O b j e c t K e y a n y T y p e z b w N T n L X > < a : K e y V a l u e O f D i a g r a m O b j e c t K e y a n y T y p e z b w N T n L X > < a : K e y > < K e y > M e a s u r e s \ T o t a l   S a l e s   2 \ T a g I n f o \ V a l u e < / K e y > < / a : K e y > < a : V a l u e   i : t y p e = " M e a s u r e G r i d V i e w S t a t e I D i a g r a m T a g A d d i t i o n a l I n f o " / > < / a : K e y V a l u e O f D i a g r a m O b j e c t K e y a n y T y p e z b w N T n L X > < a : K e y V a l u e O f D i a g r a m O b j e c t K e y a n y T y p e z b w N T n L X > < a : K e y > < K e y > M e a s u r e s \ c o s t s   o f   g o o d s < / K e y > < / a : K e y > < a : V a l u e   i : t y p e = " M e a s u r e G r i d N o d e V i e w S t a t e " > < L a y e d O u t > t r u e < / L a y e d O u t > < R o w > 2 < / R o w > < / a : V a l u e > < / a : K e y V a l u e O f D i a g r a m O b j e c t K e y a n y T y p e z b w N T n L X > < a : K e y V a l u e O f D i a g r a m O b j e c t K e y a n y T y p e z b w N T n L X > < a : K e y > < K e y > M e a s u r e s \ c o s t s   o f   g o o d s \ T a g I n f o \ F o r m u l a < / K e y > < / a : K e y > < a : V a l u e   i : t y p e = " M e a s u r e G r i d V i e w S t a t e I D i a g r a m T a g A d d i t i o n a l I n f o " / > < / a : K e y V a l u e O f D i a g r a m O b j e c t K e y a n y T y p e z b w N T n L X > < a : K e y V a l u e O f D i a g r a m O b j e c t K e y a n y T y p e z b w N T n L X > < a : K e y > < K e y > M e a s u r e s \ c o s t s   o f   g o o d s \ T a g I n f o \ V a l u e < / K e y > < / a : K e y > < a : V a l u e   i : t y p e = " M e a s u r e G r i d V i e w S t a t e I D i a g r a m T a g A d d i t i o n a l I n f o " / > < / a : K e y V a l u e O f D i a g r a m O b j e c t K e y a n y T y p e z b w N T n L X > < a : K e y V a l u e O f D i a g r a m O b j e c t K e y a n y T y p e z b w N T n L X > < a : K e y > < K e y > M e a s u r e s \ q u a n t i t y   b y   y e a r < / K e y > < / a : K e y > < a : V a l u e   i : t y p e = " M e a s u r e G r i d N o d e V i e w S t a t e " > < L a y e d O u t > t r u e < / L a y e d O u t > < R o w > 3 < / R o w > < / a : V a l u e > < / a : K e y V a l u e O f D i a g r a m O b j e c t K e y a n y T y p e z b w N T n L X > < a : K e y V a l u e O f D i a g r a m O b j e c t K e y a n y T y p e z b w N T n L X > < a : K e y > < K e y > M e a s u r e s \ q u a n t i t y   b y   y e a r \ T a g I n f o \ F o r m u l a < / K e y > < / a : K e y > < a : V a l u e   i : t y p e = " M e a s u r e G r i d V i e w S t a t e I D i a g r a m T a g A d d i t i o n a l I n f o " / > < / a : K e y V a l u e O f D i a g r a m O b j e c t K e y a n y T y p e z b w N T n L X > < a : K e y V a l u e O f D i a g r a m O b j e c t K e y a n y T y p e z b w N T n L X > < a : K e y > < K e y > M e a s u r e s \ q u a n t i t y   b y   y e a r \ T a g I n f o \ V a l u e 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 C o l u m n s \ P r o d u c t   C a t e g o r y < / K e y > < / a : K e y > < a : V a l u e   i : t y p e = " M e a s u r e G r i d N o d e V i e w S t a t e " > < C o l u m n > 3 < / C o l u m n > < L a y e d O u t > t r u e < / L a y e d O u t > < / a : V a l u e > < / a : K e y V a l u e O f D i a g r a m O b j e c t K e y a n y T y p e z b w N T n L X > < a : K e y V a l u e O f D i a g r a m O b j e c t K e y a n y T y p e z b w N T n L X > < a : K e y > < K e y > C o l u m n s \ P r o d u c t   N a m e < / K e y > < / a : K e y > < a : V a l u e   i : t y p e = " M e a s u r e G r i d N o d e V i e w S t a t e " > < C o l u m n > 4 < / C o l u m n > < L a y e d O u t > t r u e < / L a y e d O u t > < / a : V a l u e > < / a : K e y V a l u e O f D i a g r a m O b j e c t K e y a n y T y p e z b w N T n L X > < a : K e y V a l u e O f D i a g r a m O b j e c t K e y a n y T y p e z b w N T n L X > < a : K e y > < K e y > C o l u m n s \ Q u a n t i t y   S o l d < / 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 C o l u m n s \ p r e d i s c o u n t _ s a l e s < / 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 C o l u m n s \ d i s c o u n t _ a m o u n t < / 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 C o l u m n s \ C O G S < / K e y > < / a : K e y > < a : V a l u e   i : t y p e = " M e a s u r e G r i d N o d e V i e w S t a t e " > < C o l u m n > 1 2 < / C o l u m n > < L a y e d O u t > t r u e < / L a y e d O u t > < / a : V a l u e > < / a : K e y V a l u e O f D i a g r a m O b j e c t K e y a n y T y p e z b w N T n L X > < a : K e y V a l u e O f D i a g r a m O b j e c t K e y a n y T y p e z b w N T n L X > < a : K e y > < K e y > C o l u m n s \ O r d e r   D a t e   ( Y e a r ) < / K e y > < / a : K e y > < a : V a l u e   i : t y p e = " M e a s u r e G r i d N o d e V i e w S t a t e " > < C o l u m n > 1 3 < / C o l u m n > < L a y e d O u t > t r u e < / L a y e d O u t > < / a : V a l u e > < / a : K e y V a l u e O f D i a g r a m O b j e c t K e y a n y T y p e z b w N T n L X > < a : K e y V a l u e O f D i a g r a m O b j e c t K e y a n y T y p e z b w N T n L X > < a : K e y > < K e y > C o l u m n s \ O r d e r   D a t e   ( Q u a r t e r ) < / K e y > < / a : K e y > < a : V a l u e   i : t y p e = " M e a s u r e G r i d N o d e V i e w S t a t e " > < C o l u m n > 1 4 < / C o l u m n > < L a y e d O u t > t r u e < / L a y e d O u t > < / a : V a l u e > < / a : K e y V a l u e O f D i a g r a m O b j e c t K e y a n y T y p e z b w N T n L X > < a : K e y V a l u e O f D i a g r a m O b j e c t K e y a n y T y p e z b w N T n L X > < a : K e y > < K e y > C o l u m n s \ O r d e r   D a t e   ( M o n t h   I n d e x ) < / K e y > < / a : K e y > < a : V a l u e   i : t y p e = " M e a s u r e G r i d N o d e V i e w S t a t e " > < C o l u m n > 1 5 < / 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 M e a s u r e s \ S u m   o f   T o t a l   S a l e s < / K e y > < / a : K e y > < a : V a l u e   i : t y p e = " M e a s u r e G r i d N o d e V i e w S t a t e " > < C o l u m n > 1 0 < / C o l u m n > < L a y e d O u t > t r u e < / L a y e d O u t > < / 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 d i s c o u n t _ a m o u n t < / K e y > < / a : K e y > < a : V a l u e   i : t y p e = " M e a s u r e G r i d N o d e V i e w S t a t e " > < C o l u m n > 9 < / C o l u m n > < L a y e d O u t > t r u e < / L a y e d O u t > < / a : V a l u e > < / a : K e y V a l u e O f D i a g r a m O b j e c t K e y a n y T y p e z b w N T n L X > < a : K e y V a l u e O f D i a g r a m O b j e c t K e y a n y T y p e z b w N T n L X > < a : K e y > < K e y > M e a s u r e s \ S u m   o f   d i s c o u n t _ a m o u n t \ T a g I n f o \ F o r m u l a < / K e y > < / a : K e y > < a : V a l u e   i : t y p e = " M e a s u r e G r i d V i e w S t a t e I D i a g r a m T a g A d d i t i o n a l I n f o " / > < / a : K e y V a l u e O f D i a g r a m O b j e c t K e y a n y T y p e z b w N T n L X > < a : K e y V a l u e O f D i a g r a m O b j e c t K e y a n y T y p e z b w N T n L X > < a : K e y > < K e y > M e a s u r e s \ S u m   o f   d i s c o u n t _ a m o u n t \ T a g I n f o \ V a l u e < / K e y > < / a : K e y > < a : V a l u e   i : t y p e = " M e a s u r e G r i d V i e w S t a t e I D i a g r a m T a g A d d i t i o n a l I n f o " / > < / a : K e y V a l u e O f D i a g r a m O b j e c t K e y a n y T y p e z b w N T n L X > < a : K e y V a l u e O f D i a g r a m O b j e c t K e y a n y T y p e z b w N T n L X > < a : K e y > < K e y > M e a s u r e s \ A v e r a g e   o f   d i s c o u n t _ a m o u n t < / K e y > < / a : K e y > < a : V a l u e   i : t y p e = " M e a s u r e G r i d N o d e V i e w S t a t e " > < C o l u m n > 9 < / C o l u m n > < L a y e d O u t > t r u e < / L a y e d O u t > < R o w > 1 < / R o w > < / a : V a l u e > < / a : K e y V a l u e O f D i a g r a m O b j e c t K e y a n y T y p e z b w N T n L X > < a : K e y V a l u e O f D i a g r a m O b j e c t K e y a n y T y p e z b w N T n L X > < a : K e y > < K e y > M e a s u r e s \ A v e r a g e   o f   d i s c o u n t _ a m o u n t \ T a g I n f o \ F o r m u l a < / K e y > < / a : K e y > < a : V a l u e   i : t y p e = " M e a s u r e G r i d V i e w S t a t e I D i a g r a m T a g A d d i t i o n a l I n f o " / > < / a : K e y V a l u e O f D i a g r a m O b j e c t K e y a n y T y p e z b w N T n L X > < a : K e y V a l u e O f D i a g r a m O b j e c t K e y a n y T y p e z b w N T n L X > < a : K e y > < K e y > M e a s u r e s \ A v e r a g e   o f   d i s c o u n t _ a m o u n t \ T a g I n f o \ V a l u e < / K e y > < / a : K e y > < a : V a l u e   i : t y p e = " M e a s u r e G r i d V i e w S t a t e I D i a g r a m T a g A d d i t i o n a l I n f o " / > < / 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 d i s c o u n t _ a m o u n t & g t ; - & l t ; M e a s u r e s \ d i s c o u n t _ a m o u n t & g t ; < / K e y > < / a : K e y > < a : V a l u e   i : t y p e = " M e a s u r e G r i d V i e w S t a t e I D i a g r a m L i n k " / > < / a : K e y V a l u e O f D i a g r a m O b j e c t K e y a n y T y p e z b w N T n L X > < a : K e y V a l u e O f D i a g r a m O b j e c t K e y a n y T y p e z b w N T n L X > < a : K e y > < K e y > L i n k s \ & l t ; C o l u m n s \ S u m   o f   d i s c o u n t _ a m o u n t & g t ; - & l t ; M e a s u r e s \ d i s c o u n t _ a m o u n t & g t ; \ C O L U M N < / K e y > < / a : K e y > < a : V a l u e   i : t y p e = " M e a s u r e G r i d V i e w S t a t e I D i a g r a m L i n k E n d p o i n t " / > < / a : K e y V a l u e O f D i a g r a m O b j e c t K e y a n y T y p e z b w N T n L X > < a : K e y V a l u e O f D i a g r a m O b j e c t K e y a n y T y p e z b w N T n L X > < a : K e y > < K e y > L i n k s \ & l t ; C o l u m n s \ S u m   o f   d i s c o u n t _ a m o u n t & g t ; - & l t ; M e a s u r e s \ d i s c o u n t _ a m o u n t & g t ; \ M E A S U R E < / K e y > < / a : K e y > < a : V a l u e   i : t y p e = " M e a s u r e G r i d V i e w S t a t e I D i a g r a m L i n k E n d p o i n t " / > < / a : K e y V a l u e O f D i a g r a m O b j e c t K e y a n y T y p e z b w N T n L X > < a : K e y V a l u e O f D i a g r a m O b j e c t K e y a n y T y p e z b w N T n L X > < a : K e y > < K e y > L i n k s \ & l t ; C o l u m n s \ A v e r a g e   o f   d i s c o u n t _ a m o u n t & g t ; - & l t ; M e a s u r e s \ d i s c o u n t _ a m o u n t & g t ; < / K e y > < / a : K e y > < a : V a l u e   i : t y p e = " M e a s u r e G r i d V i e w S t a t e I D i a g r a m L i n k " / > < / a : K e y V a l u e O f D i a g r a m O b j e c t K e y a n y T y p e z b w N T n L X > < a : K e y V a l u e O f D i a g r a m O b j e c t K e y a n y T y p e z b w N T n L X > < a : K e y > < K e y > L i n k s \ & l t ; C o l u m n s \ A v e r a g e   o f   d i s c o u n t _ a m o u n t & g t ; - & l t ; M e a s u r e s \ d i s c o u n t _ a m o u n t & g t ; \ C O L U M N < / K e y > < / a : K e y > < a : V a l u e   i : t y p e = " M e a s u r e G r i d V i e w S t a t e I D i a g r a m L i n k E n d p o i n t " / > < / a : K e y V a l u e O f D i a g r a m O b j e c t K e y a n y T y p e z b w N T n L X > < a : K e y V a l u e O f D i a g r a m O b j e c t K e y a n y T y p e z b w N T n L X > < a : K e y > < K e y > L i n k s \ & l t ; C o l u m n s \ A v e r a g e   o f   d i s c o u n t _ a m o u n t & g t ; - & l t ; M e a s u r e s \ d i s c o u n t _ a m o u n t & g t ; \ M E A S U R E 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c 1 d 4 4 d 0 4 - 2 6 c e - 4 e 0 a - a e 7 a - 9 6 8 a 1 b f 4 7 e 4 3 " > < 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 2 4 5 < / a : S i z e A t D p i 9 6 > < a : V i s i b l e > t r u e < / a : V i s i b l e > < / V a l u e > < / K e y V a l u e O f s t r i n g S a n d b o x E d i t o r . M e a s u r e G r i d S t a t e S c d E 3 5 R y > < / A r r a y O f K e y V a l u e O f s t r i n g S a n d b o x E d i t o r . M e a s u r e G r i d S t a t e S c d E 3 5 R y > ] ] > < / C u s t o m C o n t e n t > < / G e m i n i > 
</file>

<file path=customXml/item25.xml>��< ? x m l   v e r s i o n = " 1 . 0 "   e n c o d i n g = " U T F - 1 6 " ? > < G e m i n i   x m l n s = " h t t p : / / g e m i n i / p i v o t c u s t o m i z a t i o n / T a b l e X M L _ S h e e t 1 " > < 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 2 3 5 < / i n t > < / v a l u e > < / i t e m > < i t e m > < k e y > < s t r i n g > O r d e r   D a t e < / s t r i n g > < / k e y > < v a l u e > < i n t > 1 0 4 < / i n t > < / v a l u e > < / i t e m > < i t e m > < k e y > < s t r i n g > R e g i o n < / s t r i n g > < / k e y > < v a l u e > < i n t > 7 9 < / i n t > < / v a l u e > < / i t e m > < i t e m > < k e y > < s t r i n g > P r o d u c t   C a t e g o r y < / s t r i n g > < / k e y > < v a l u e > < i n t > 1 4 2 < / i n t > < / v a l u e > < / i t e m > < i t e m > < k e y > < s t r i n g > P r o d u c t   N a m e < / s t r i n g > < / k e y > < v a l u e > < i n t > 1 2 4 < / i n t > < / v a l u e > < / i t e m > < i t e m > < k e y > < s t r i n g > Q u a n t i t y   S o l d < / s t r i n g > < / k e y > < v a l u e > < i n t > 1 1 9 < / i n t > < / v a l u e > < / i t e m > < i t e m > < k e y > < s t r i n g > U n i t   P r i c e < / s t r i n g > < / k e y > < v a l u e > < i n t > 9 6 < / i n t > < / v a l u e > < / i t e m > < i t e m > < k e y > < s t r i n g > p r e d i s c o u n t _ s a l e s < / s t r i n g > < / k e y > < v a l u e > < i n t > 3 2 8 < / i n t > < / v a l u e > < / i t e m > < i t e m > < k e y > < s t r i n g > D i s c o u n t < / s t r i n g > < / k e y > < v a l u e > < i n t > 9 0 < / i n t > < / v a l u e > < / i t e m > < i t e m > < k e y > < s t r i n g > d i s c o u n t _ a m o u n t < / s t r i n g > < / k e y > < v a l u e > < i n t > 2 4 3 < / i n t > < / v a l u e > < / i t e m > < i t e m > < k e y > < s t r i n g > T o t a l   S a l e s < / s t r i n g > < / k e y > < v a l u e > < i n t > 2 1 6 < / i n t > < / v a l u e > < / i t e m > < i t e m > < k e y > < s t r i n g > P r o f i t < / s t r i n g > < / k e y > < v a l u e > < i n t > 7 0 < / i n t > < / v a l u e > < / i t e m > < i t e m > < k e y > < s t r i n g > C O G S < / s t r i n g > < / k e y > < v a l u e > < i n t > 7 0 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 O r d e r   D a t e < / s t r i n g > < / k e y > < v a l u e > < i n t > 1 < / i n t > < / v a l u e > < / i t e m > < i t e m > < k e y > < s t r i n g > R e g i o n < / s t r i n g > < / k e y > < v a l u e > < i n t > 2 < / i n t > < / v a l u e > < / i t e m > < i t e m > < k e y > < s t r i n g > P r o d u c t   C a t e g o r y < / s t r i n g > < / k e y > < v a l u e > < i n t > 3 < / i n t > < / v a l u e > < / i t e m > < i t e m > < k e y > < s t r i n g > P r o d u c t   N a m e < / s t r i n g > < / k e y > < v a l u e > < i n t > 4 < / i n t > < / v a l u e > < / i t e m > < i t e m > < k e y > < s t r i n g > Q u a n t i t y   S o l d < / s t r i n g > < / k e y > < v a l u e > < i n t > 5 < / i n t > < / v a l u e > < / i t e m > < i t e m > < k e y > < s t r i n g > U n i t   P r i c e < / s t r i n g > < / k e y > < v a l u e > < i n t > 6 < / i n t > < / v a l u e > < / i t e m > < i t e m > < k e y > < s t r i n g > p r e d i s c o u n t _ s a l e s < / s t r i n g > < / k e y > < v a l u e > < i n t > 7 < / i n t > < / v a l u e > < / i t e m > < i t e m > < k e y > < s t r i n g > D i s c o u n t < / s t r i n g > < / k e y > < v a l u e > < i n t > 8 < / i n t > < / v a l u e > < / i t e m > < i t e m > < k e y > < s t r i n g > d i s c o u n t _ a m o u n t < / s t r i n g > < / k e y > < v a l u e > < i n t > 9 < / i n t > < / v a l u e > < / i t e m > < i t e m > < k e y > < s t r i n g > T o t a l   S a l e s < / s t r i n g > < / k e y > < v a l u e > < i n t > 1 0 < / i n t > < / v a l u e > < / i t e m > < i t e m > < k e y > < s t r i n g > P r o f i t < / s t r i n g > < / k e y > < v a l u e > < i n t > 1 1 < / i n t > < / v a l u e > < / i t e m > < i t e m > < k e y > < s t r i n g > C O G S < / s t r i n g > < / k e y > < v a l u e > < i n t > 1 2 < / i n t > < / v a l u e > < / i t e m > < i t e m > < k e y > < s t r i n g > O r d e r   D a t e   ( Y e a r ) < / s t r i n g > < / k e y > < v a l u e > < i n t > 1 3 < / i n t > < / v a l u e > < / i t e m > < i t e m > < k e y > < s t r i n g > O r d e r   D a t e   ( Q u a r t e r ) < / s t r i n g > < / k e y > < v a l u e > < i n t > 1 4 < / i n t > < / v a l u e > < / i t e m > < i t e m > < k e y > < s t r i n g > O r d e r   D a t e   ( M o n t h   I n d e x ) < / s t r i n g > < / k e y > < v a l u e > < i n t > 1 5 < / i n t > < / v a l u e > < / i t e m > < i t e m > < k e y > < s t r i n g > O r d e r   D a t e   ( M o n t h ) < / s t r i n g > < / k e y > < v a l u e > < i n t > 1 6 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b 8 3 c 0 4 1 7 - 1 c c 5 - 4 6 4 c - 8 d 6 b - b 1 5 e b e 8 c 2 2 d f " > < 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27.xml>��< ? x m l   v e r s i o n = " 1 . 0 "   e n c o d i n g = " U T F - 1 6 " ? > < G e m i n i   x m l n s = " h t t p : / / g e m i n i / p i v o t c u s t o m i z a t i o n / S h o w I m p l i c i t M e a s u r e s " > < C u s t o m C o n t e n t > < ! [ C D A T A [ T r u e ] ] > < / C u s t o m C o n t e n t > < / G e m i n i > 
</file>

<file path=customXml/item28.xml>��< ? x m l   v e r s i o n = " 1 . 0 "   e n c o d i n g = " U T F - 1 6 " ? > < G e m i n i   x m l n s = " h t t p : / / g e m i n i / p i v o t c u s t o m i z a t i o n / T a b l e O r d e r " > < C u s t o m C o n t e n t > < ! [ C D A T A [ S h e e t 1 ] ] > < / C u s t o m C o n t e n t > < / G e m i n i > 
</file>

<file path=customXml/item3.xml>��< ? x m l   v e r s i o n = " 1 . 0 "   e n c o d i n g = " U T F - 1 6 " ? > < G e m i n i   x m l n s = " h t t p : / / g e m i n i / p i v o t c u s t o m i z a t i o n / b c 4 3 4 b 8 d - e c 5 3 - 4 2 7 0 - b 3 b 0 - e 9 f e a a 2 3 5 7 6 b " > < C u s t o m C o n t e n t > < ! [ C D A T A [ < ? x m l   v e r s i o n = " 1 . 0 "   e n c o d i n g = " u t f - 1 6 " ? > < S e t t i n g s > < C a l c u l a t e d F i e l d s > < i t e m > < M e a s u r e N a m e > t o t a l   p r o f i t < / M e a s u r e N a m e > < D i s p l a y N a m e > t o t a l   p r o f i t < / D i s p l a y N a m e > < V i s i b l e > F a l s e < / V i s i b l e > < / i t e m > < i t e m > < M e a s u r e N a m e > T o t a l   S a l e s   2 < / M e a s u r e N a m e > < D i s p l a y N a m e > T o t a l   S a l e s   2 < / D i s p l a y N a m e > < V i s i b l e > F a l s e < / V i s i b l e > < / i t e m > < i t e m > < M e a s u r e N a m e > c o s t s   o f   g o o d s < / M e a s u r e N a m e > < D i s p l a y N a m e > c o s t s   o f   g o o d s < / D i s p l a y N a m e > < V i s i b l e > F a l s e < / V i s i b l e > < / i t e m > < i t e m > < M e a s u r e N a m e > q u a n t i t y   b y   y e a r < / M e a s u r e N a m e > < D i s p l a y N a m e > q u a n t i t y   b y   y e a r < / 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 2 0 2 5 - 0 3 - 0 2 T 2 3 : 0 2 : 3 7 . 9 0 8 9 5 7 5 + 0 2 : 0 0 < / L a s t P r o c e s s e d T i m e > < / D a t a M o d e l i n g S a n d b o x . S e r i a l i z e d S a n d b o x E r r o r C a c h e > ] ] > < / C u s t o m C o n t e n t > < / G e m i n i > 
</file>

<file path=customXml/item6.xml>��< ? x m l   v e r s i o n = " 1 . 0 "   e n c o d i n g = " U T F - 1 6 " ? > < G e m i n i   x m l n s = " h t t p : / / g e m i n i / p i v o t c u s t o m i z a t i o n / C l i e n t W i n d o w X M L " > < C u s t o m C o n t e n t > < ! [ C D A T A [ S h e e t 1 ] ] > < / C u s t o m C o n t e n t > < / G e m i n i > 
</file>

<file path=customXml/item7.xml>��< ? x m l   v e r s i o n = " 1 . 0 "   e n c o d i n g = " U T F - 1 6 " ? > < G e m i n i   x m l n s = " h t t p : / / g e m i n i / p i v o t c u s t o m i z a t i o n / M a n u a l C a l c M o d e " > < C u s t o m C o n t e n t > < ! [ C D A T A [ F a l s 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 C o l u m n s \ p r e d i s c o u n t _ s a l e s 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 C o l u m n s \ d i s c o u n t _ a m o u n t 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6761B1D-3BB6-4AD5-9A56-B323971748D5}">
  <ds:schemaRefs/>
</ds:datastoreItem>
</file>

<file path=customXml/itemProps10.xml><?xml version="1.0" encoding="utf-8"?>
<ds:datastoreItem xmlns:ds="http://schemas.openxmlformats.org/officeDocument/2006/customXml" ds:itemID="{5EC2B424-72C3-40A5-97D1-02368CB75DA0}">
  <ds:schemaRefs/>
</ds:datastoreItem>
</file>

<file path=customXml/itemProps11.xml><?xml version="1.0" encoding="utf-8"?>
<ds:datastoreItem xmlns:ds="http://schemas.openxmlformats.org/officeDocument/2006/customXml" ds:itemID="{48133B87-F604-45A2-912B-3E920B889857}">
  <ds:schemaRefs/>
</ds:datastoreItem>
</file>

<file path=customXml/itemProps12.xml><?xml version="1.0" encoding="utf-8"?>
<ds:datastoreItem xmlns:ds="http://schemas.openxmlformats.org/officeDocument/2006/customXml" ds:itemID="{9F7CDEAA-AFFA-4016-8FB5-A73B54CE5438}">
  <ds:schemaRefs/>
</ds:datastoreItem>
</file>

<file path=customXml/itemProps13.xml><?xml version="1.0" encoding="utf-8"?>
<ds:datastoreItem xmlns:ds="http://schemas.openxmlformats.org/officeDocument/2006/customXml" ds:itemID="{3A3EF8E6-C9AE-49E2-9A99-11BBBEC09CC1}">
  <ds:schemaRefs/>
</ds:datastoreItem>
</file>

<file path=customXml/itemProps14.xml><?xml version="1.0" encoding="utf-8"?>
<ds:datastoreItem xmlns:ds="http://schemas.openxmlformats.org/officeDocument/2006/customXml" ds:itemID="{FF7F6FF5-2C7E-4D8A-9DCF-AE93CAC035D9}">
  <ds:schemaRefs/>
</ds:datastoreItem>
</file>

<file path=customXml/itemProps15.xml><?xml version="1.0" encoding="utf-8"?>
<ds:datastoreItem xmlns:ds="http://schemas.openxmlformats.org/officeDocument/2006/customXml" ds:itemID="{E92FF9EA-4018-4FA7-A4D0-64887F194D5C}">
  <ds:schemaRefs>
    <ds:schemaRef ds:uri="http://schemas.microsoft.com/DataMashup"/>
  </ds:schemaRefs>
</ds:datastoreItem>
</file>

<file path=customXml/itemProps16.xml><?xml version="1.0" encoding="utf-8"?>
<ds:datastoreItem xmlns:ds="http://schemas.openxmlformats.org/officeDocument/2006/customXml" ds:itemID="{35BDC945-665B-4720-8CD3-C1125FCCA706}">
  <ds:schemaRefs/>
</ds:datastoreItem>
</file>

<file path=customXml/itemProps17.xml><?xml version="1.0" encoding="utf-8"?>
<ds:datastoreItem xmlns:ds="http://schemas.openxmlformats.org/officeDocument/2006/customXml" ds:itemID="{F7EB8956-C98F-413C-9F92-89933A00D742}">
  <ds:schemaRefs/>
</ds:datastoreItem>
</file>

<file path=customXml/itemProps18.xml><?xml version="1.0" encoding="utf-8"?>
<ds:datastoreItem xmlns:ds="http://schemas.openxmlformats.org/officeDocument/2006/customXml" ds:itemID="{C60C3AE2-BE97-467D-8713-9EA44252BE97}">
  <ds:schemaRefs/>
</ds:datastoreItem>
</file>

<file path=customXml/itemProps19.xml><?xml version="1.0" encoding="utf-8"?>
<ds:datastoreItem xmlns:ds="http://schemas.openxmlformats.org/officeDocument/2006/customXml" ds:itemID="{2185389B-7378-4634-9CB6-0DFEE38EB063}">
  <ds:schemaRefs/>
</ds:datastoreItem>
</file>

<file path=customXml/itemProps2.xml><?xml version="1.0" encoding="utf-8"?>
<ds:datastoreItem xmlns:ds="http://schemas.openxmlformats.org/officeDocument/2006/customXml" ds:itemID="{5DAEAEAC-A1B8-4F92-8156-6EAF601AE2C9}">
  <ds:schemaRefs/>
</ds:datastoreItem>
</file>

<file path=customXml/itemProps20.xml><?xml version="1.0" encoding="utf-8"?>
<ds:datastoreItem xmlns:ds="http://schemas.openxmlformats.org/officeDocument/2006/customXml" ds:itemID="{78107663-BD9D-417A-BF9C-747DD432AC9F}">
  <ds:schemaRefs/>
</ds:datastoreItem>
</file>

<file path=customXml/itemProps21.xml><?xml version="1.0" encoding="utf-8"?>
<ds:datastoreItem xmlns:ds="http://schemas.openxmlformats.org/officeDocument/2006/customXml" ds:itemID="{2B931F8C-9E62-457F-994F-793285E814C7}">
  <ds:schemaRefs/>
</ds:datastoreItem>
</file>

<file path=customXml/itemProps22.xml><?xml version="1.0" encoding="utf-8"?>
<ds:datastoreItem xmlns:ds="http://schemas.openxmlformats.org/officeDocument/2006/customXml" ds:itemID="{FD489DC7-5FE1-449F-9DF4-D489E0150B66}">
  <ds:schemaRefs/>
</ds:datastoreItem>
</file>

<file path=customXml/itemProps23.xml><?xml version="1.0" encoding="utf-8"?>
<ds:datastoreItem xmlns:ds="http://schemas.openxmlformats.org/officeDocument/2006/customXml" ds:itemID="{CE76EF9A-3B8E-4088-8326-DC4522158E1A}">
  <ds:schemaRefs/>
</ds:datastoreItem>
</file>

<file path=customXml/itemProps24.xml><?xml version="1.0" encoding="utf-8"?>
<ds:datastoreItem xmlns:ds="http://schemas.openxmlformats.org/officeDocument/2006/customXml" ds:itemID="{6C46F705-F899-4921-9C7E-43A0578ECBED}">
  <ds:schemaRefs/>
</ds:datastoreItem>
</file>

<file path=customXml/itemProps25.xml><?xml version="1.0" encoding="utf-8"?>
<ds:datastoreItem xmlns:ds="http://schemas.openxmlformats.org/officeDocument/2006/customXml" ds:itemID="{B9D89ADB-B549-422D-9F3B-A8B5204C540F}">
  <ds:schemaRefs/>
</ds:datastoreItem>
</file>

<file path=customXml/itemProps26.xml><?xml version="1.0" encoding="utf-8"?>
<ds:datastoreItem xmlns:ds="http://schemas.openxmlformats.org/officeDocument/2006/customXml" ds:itemID="{7D369612-B90F-4E06-B13D-F1C7A957D68F}">
  <ds:schemaRefs/>
</ds:datastoreItem>
</file>

<file path=customXml/itemProps27.xml><?xml version="1.0" encoding="utf-8"?>
<ds:datastoreItem xmlns:ds="http://schemas.openxmlformats.org/officeDocument/2006/customXml" ds:itemID="{81ADCF94-B875-4E96-9E88-59E611DC4FFF}">
  <ds:schemaRefs/>
</ds:datastoreItem>
</file>

<file path=customXml/itemProps28.xml><?xml version="1.0" encoding="utf-8"?>
<ds:datastoreItem xmlns:ds="http://schemas.openxmlformats.org/officeDocument/2006/customXml" ds:itemID="{E0D1CCDB-EC5D-4923-895F-02035F7F3AA2}">
  <ds:schemaRefs/>
</ds:datastoreItem>
</file>

<file path=customXml/itemProps3.xml><?xml version="1.0" encoding="utf-8"?>
<ds:datastoreItem xmlns:ds="http://schemas.openxmlformats.org/officeDocument/2006/customXml" ds:itemID="{E2487CB8-AF0C-4859-BC23-F042C4352190}">
  <ds:schemaRefs/>
</ds:datastoreItem>
</file>

<file path=customXml/itemProps4.xml><?xml version="1.0" encoding="utf-8"?>
<ds:datastoreItem xmlns:ds="http://schemas.openxmlformats.org/officeDocument/2006/customXml" ds:itemID="{D34B2C5B-7F93-470E-9ED5-BFD15288399E}">
  <ds:schemaRefs/>
</ds:datastoreItem>
</file>

<file path=customXml/itemProps5.xml><?xml version="1.0" encoding="utf-8"?>
<ds:datastoreItem xmlns:ds="http://schemas.openxmlformats.org/officeDocument/2006/customXml" ds:itemID="{F4C47703-93AD-4F93-AB5C-836E06BE4742}">
  <ds:schemaRefs/>
</ds:datastoreItem>
</file>

<file path=customXml/itemProps6.xml><?xml version="1.0" encoding="utf-8"?>
<ds:datastoreItem xmlns:ds="http://schemas.openxmlformats.org/officeDocument/2006/customXml" ds:itemID="{76A2F5F3-46ED-485F-B8A1-7D4C39A2631C}">
  <ds:schemaRefs/>
</ds:datastoreItem>
</file>

<file path=customXml/itemProps7.xml><?xml version="1.0" encoding="utf-8"?>
<ds:datastoreItem xmlns:ds="http://schemas.openxmlformats.org/officeDocument/2006/customXml" ds:itemID="{1775FC52-1CCC-47F1-85B5-493C398C7D74}">
  <ds:schemaRefs/>
</ds:datastoreItem>
</file>

<file path=customXml/itemProps8.xml><?xml version="1.0" encoding="utf-8"?>
<ds:datastoreItem xmlns:ds="http://schemas.openxmlformats.org/officeDocument/2006/customXml" ds:itemID="{6EBA739E-FA91-437C-AD08-508B898D7154}">
  <ds:schemaRefs/>
</ds:datastoreItem>
</file>

<file path=customXml/itemProps9.xml><?xml version="1.0" encoding="utf-8"?>
<ds:datastoreItem xmlns:ds="http://schemas.openxmlformats.org/officeDocument/2006/customXml" ds:itemID="{E23E2457-74E1-4ED1-82CD-EF69E4DA09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dashbourd_calcu</vt:lpstr>
      <vt:lpstr>data</vt:lpstr>
      <vt:lpstr>dashbourd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DOHAMASOUD25@GMAIL.COM</dc:creator>
  <cp:lastModifiedBy>dohamasoud25@gmail.com</cp:lastModifiedBy>
  <dcterms:created xsi:type="dcterms:W3CDTF">2025-02-27T21:08:13Z</dcterms:created>
  <dcterms:modified xsi:type="dcterms:W3CDTF">2025-03-04T16:36:29Z</dcterms:modified>
</cp:coreProperties>
</file>