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4240" windowHeight="13065"/>
  </bookViews>
  <sheets>
    <sheet name="sf4" sheetId="1" r:id="rId1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G3" i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R10" i="1" l="1"/>
  <c r="R17" i="1"/>
  <c r="R25" i="1"/>
  <c r="R26" i="1"/>
  <c r="R50" i="1"/>
  <c r="R52" i="1"/>
  <c r="P9" i="1"/>
  <c r="P11" i="1"/>
  <c r="P25" i="1"/>
  <c r="P27" i="1"/>
  <c r="P41" i="1"/>
  <c r="P51" i="1"/>
  <c r="N8" i="1"/>
  <c r="N21" i="1"/>
  <c r="N27" i="1"/>
  <c r="N51" i="1"/>
  <c r="N2" i="1"/>
  <c r="L13" i="1"/>
  <c r="L15" i="1"/>
  <c r="L21" i="1"/>
  <c r="L24" i="1"/>
  <c r="L37" i="1"/>
  <c r="L50" i="1"/>
  <c r="L55" i="1"/>
  <c r="F31" i="1"/>
  <c r="P31" i="1" s="1"/>
  <c r="F32" i="1"/>
  <c r="P32" i="1" s="1"/>
  <c r="F33" i="1"/>
  <c r="N33" i="1" s="1"/>
  <c r="F43" i="1"/>
  <c r="L43" i="1" s="1"/>
  <c r="F3" i="1"/>
  <c r="L3" i="1" s="1"/>
  <c r="F51" i="1"/>
  <c r="L51" i="1" s="1"/>
  <c r="F44" i="1"/>
  <c r="L44" i="1" s="1"/>
  <c r="F36" i="1"/>
  <c r="P36" i="1" s="1"/>
  <c r="F9" i="1"/>
  <c r="N9" i="1" s="1"/>
  <c r="F45" i="1"/>
  <c r="R45" i="1" s="1"/>
  <c r="F46" i="1"/>
  <c r="R46" i="1" s="1"/>
  <c r="F52" i="1"/>
  <c r="L52" i="1" s="1"/>
  <c r="F15" i="1"/>
  <c r="P15" i="1" s="1"/>
  <c r="F37" i="1"/>
  <c r="R37" i="1" s="1"/>
  <c r="F19" i="1"/>
  <c r="L19" i="1" s="1"/>
  <c r="F7" i="1"/>
  <c r="P7" i="1" s="1"/>
  <c r="F2" i="1"/>
  <c r="P2" i="1" s="1"/>
  <c r="F24" i="1"/>
  <c r="P24" i="1" s="1"/>
  <c r="F28" i="1"/>
  <c r="L28" i="1" s="1"/>
  <c r="F25" i="1"/>
  <c r="N25" i="1" s="1"/>
  <c r="F53" i="1"/>
  <c r="R53" i="1" s="1"/>
  <c r="F17" i="1"/>
  <c r="N17" i="1" s="1"/>
  <c r="F38" i="1"/>
  <c r="R38" i="1" s="1"/>
  <c r="F14" i="1"/>
  <c r="R14" i="1" s="1"/>
  <c r="F29" i="1"/>
  <c r="R29" i="1" s="1"/>
  <c r="F16" i="1"/>
  <c r="P16" i="1" s="1"/>
  <c r="F4" i="1"/>
  <c r="L4" i="1" s="1"/>
  <c r="F11" i="1"/>
  <c r="L11" i="1" s="1"/>
  <c r="F26" i="1"/>
  <c r="N26" i="1" s="1"/>
  <c r="F20" i="1"/>
  <c r="L20" i="1" s="1"/>
  <c r="F34" i="1"/>
  <c r="N34" i="1" s="1"/>
  <c r="F23" i="1"/>
  <c r="P23" i="1" s="1"/>
  <c r="F21" i="1"/>
  <c r="R21" i="1" s="1"/>
  <c r="F39" i="1"/>
  <c r="P39" i="1" s="1"/>
  <c r="F30" i="1"/>
  <c r="R30" i="1" s="1"/>
  <c r="F18" i="1"/>
  <c r="N18" i="1" s="1"/>
  <c r="F47" i="1"/>
  <c r="P47" i="1" s="1"/>
  <c r="F8" i="1"/>
  <c r="P8" i="1" s="1"/>
  <c r="F40" i="1"/>
  <c r="P40" i="1" s="1"/>
  <c r="F12" i="1"/>
  <c r="L12" i="1" s="1"/>
  <c r="F10" i="1"/>
  <c r="N10" i="1" s="1"/>
  <c r="F48" i="1"/>
  <c r="P48" i="1" s="1"/>
  <c r="F5" i="1"/>
  <c r="R5" i="1" s="1"/>
  <c r="F27" i="1"/>
  <c r="L27" i="1" s="1"/>
  <c r="F49" i="1"/>
  <c r="N49" i="1" s="1"/>
  <c r="F41" i="1"/>
  <c r="N41" i="1" s="1"/>
  <c r="F54" i="1"/>
  <c r="R54" i="1" s="1"/>
  <c r="F22" i="1"/>
  <c r="R22" i="1" s="1"/>
  <c r="F50" i="1"/>
  <c r="N50" i="1" s="1"/>
  <c r="F35" i="1"/>
  <c r="L35" i="1" s="1"/>
  <c r="F42" i="1"/>
  <c r="N42" i="1" s="1"/>
  <c r="F13" i="1"/>
  <c r="R13" i="1" s="1"/>
  <c r="F55" i="1"/>
  <c r="P55" i="1" s="1"/>
  <c r="F6" i="1"/>
  <c r="R6" i="1" s="1"/>
  <c r="I6" i="1"/>
  <c r="I5" i="1"/>
  <c r="I4" i="1"/>
  <c r="I3" i="1"/>
  <c r="I2" i="1"/>
  <c r="L32" i="1" l="1"/>
  <c r="N46" i="1"/>
  <c r="P46" i="1"/>
  <c r="L48" i="1"/>
  <c r="L31" i="1"/>
  <c r="L10" i="1"/>
  <c r="N45" i="1"/>
  <c r="N13" i="1"/>
  <c r="P44" i="1"/>
  <c r="P20" i="1"/>
  <c r="R42" i="1"/>
  <c r="R20" i="1"/>
  <c r="L47" i="1"/>
  <c r="L29" i="1"/>
  <c r="L8" i="1"/>
  <c r="N43" i="1"/>
  <c r="N11" i="1"/>
  <c r="P43" i="1"/>
  <c r="P17" i="1"/>
  <c r="R41" i="1"/>
  <c r="R18" i="1"/>
  <c r="L46" i="1"/>
  <c r="R34" i="1"/>
  <c r="L42" i="1"/>
  <c r="N6" i="1"/>
  <c r="R33" i="1"/>
  <c r="L40" i="1"/>
  <c r="L18" i="1"/>
  <c r="N54" i="1"/>
  <c r="N30" i="1"/>
  <c r="N5" i="1"/>
  <c r="P30" i="1"/>
  <c r="P6" i="1"/>
  <c r="R31" i="1"/>
  <c r="R9" i="1"/>
  <c r="L5" i="1"/>
  <c r="N38" i="1"/>
  <c r="N37" i="1"/>
  <c r="P33" i="1"/>
  <c r="L2" i="1"/>
  <c r="L39" i="1"/>
  <c r="L16" i="1"/>
  <c r="N53" i="1"/>
  <c r="N29" i="1"/>
  <c r="P52" i="1"/>
  <c r="P28" i="1"/>
  <c r="P4" i="1"/>
  <c r="R28" i="1"/>
  <c r="R4" i="1"/>
  <c r="N22" i="1"/>
  <c r="L34" i="1"/>
  <c r="L26" i="1"/>
  <c r="N48" i="1"/>
  <c r="N40" i="1"/>
  <c r="N32" i="1"/>
  <c r="N24" i="1"/>
  <c r="N16" i="1"/>
  <c r="P54" i="1"/>
  <c r="P38" i="1"/>
  <c r="P22" i="1"/>
  <c r="P14" i="1"/>
  <c r="R44" i="1"/>
  <c r="R36" i="1"/>
  <c r="R12" i="1"/>
  <c r="L49" i="1"/>
  <c r="L41" i="1"/>
  <c r="L33" i="1"/>
  <c r="L25" i="1"/>
  <c r="L17" i="1"/>
  <c r="L9" i="1"/>
  <c r="N55" i="1"/>
  <c r="N47" i="1"/>
  <c r="N39" i="1"/>
  <c r="N31" i="1"/>
  <c r="N23" i="1"/>
  <c r="N15" i="1"/>
  <c r="N7" i="1"/>
  <c r="P53" i="1"/>
  <c r="P45" i="1"/>
  <c r="P37" i="1"/>
  <c r="P29" i="1"/>
  <c r="P21" i="1"/>
  <c r="P13" i="1"/>
  <c r="P5" i="1"/>
  <c r="R51" i="1"/>
  <c r="R43" i="1"/>
  <c r="R35" i="1"/>
  <c r="R27" i="1"/>
  <c r="R19" i="1"/>
  <c r="R11" i="1"/>
  <c r="R3" i="1"/>
  <c r="L7" i="1"/>
  <c r="P35" i="1"/>
  <c r="P19" i="1"/>
  <c r="P3" i="1"/>
  <c r="R49" i="1"/>
  <c r="L54" i="1"/>
  <c r="L38" i="1"/>
  <c r="L30" i="1"/>
  <c r="L22" i="1"/>
  <c r="L14" i="1"/>
  <c r="L6" i="1"/>
  <c r="N52" i="1"/>
  <c r="N44" i="1"/>
  <c r="N36" i="1"/>
  <c r="N28" i="1"/>
  <c r="N20" i="1"/>
  <c r="N12" i="1"/>
  <c r="N4" i="1"/>
  <c r="P50" i="1"/>
  <c r="P42" i="1"/>
  <c r="P34" i="1"/>
  <c r="P26" i="1"/>
  <c r="P18" i="1"/>
  <c r="P10" i="1"/>
  <c r="R2" i="1"/>
  <c r="R48" i="1"/>
  <c r="R40" i="1"/>
  <c r="R32" i="1"/>
  <c r="R24" i="1"/>
  <c r="R16" i="1"/>
  <c r="R8" i="1"/>
  <c r="N14" i="1"/>
  <c r="P12" i="1"/>
  <c r="L53" i="1"/>
  <c r="N35" i="1"/>
  <c r="N19" i="1"/>
  <c r="N3" i="1"/>
  <c r="R55" i="1"/>
  <c r="R47" i="1"/>
  <c r="R39" i="1"/>
  <c r="R23" i="1"/>
  <c r="R15" i="1"/>
  <c r="R7" i="1"/>
  <c r="L36" i="1"/>
  <c r="L23" i="1"/>
  <c r="L45" i="1"/>
  <c r="P49" i="1"/>
  <c r="I7" i="1"/>
</calcChain>
</file>

<file path=xl/sharedStrings.xml><?xml version="1.0" encoding="utf-8"?>
<sst xmlns="http://schemas.openxmlformats.org/spreadsheetml/2006/main" count="406" uniqueCount="118">
  <si>
    <t>Domain</t>
  </si>
  <si>
    <t>163.com</t>
  </si>
  <si>
    <t>360.cn</t>
  </si>
  <si>
    <t>adcash.com</t>
  </si>
  <si>
    <t>adobe.com</t>
  </si>
  <si>
    <t>alibaba.com</t>
  </si>
  <si>
    <t>aliexpress.com</t>
  </si>
  <si>
    <t>alipay.com</t>
  </si>
  <si>
    <t>amazon.cn</t>
  </si>
  <si>
    <t>amazon.co.jp</t>
  </si>
  <si>
    <t>amazon.com</t>
  </si>
  <si>
    <t>amazon.co.uk</t>
  </si>
  <si>
    <t>amazon.de</t>
  </si>
  <si>
    <t>apple.com</t>
  </si>
  <si>
    <t>ask.com</t>
  </si>
  <si>
    <t>bbc.co.uk</t>
  </si>
  <si>
    <t>chinadaily.com.cn</t>
  </si>
  <si>
    <t>cnn.com</t>
  </si>
  <si>
    <t>dailymotion.com</t>
  </si>
  <si>
    <t>ebay.com</t>
  </si>
  <si>
    <t>ebay.co.uk</t>
  </si>
  <si>
    <t>ebay.de</t>
  </si>
  <si>
    <t>espn.go.com</t>
  </si>
  <si>
    <t>fc2.com</t>
  </si>
  <si>
    <t>flipkart.com</t>
  </si>
  <si>
    <t>gmw.cn</t>
  </si>
  <si>
    <t>go.com</t>
  </si>
  <si>
    <t>hao123.com</t>
  </si>
  <si>
    <t>huffingtonpost.com</t>
  </si>
  <si>
    <t>imdb.com</t>
  </si>
  <si>
    <t>imgur.com</t>
  </si>
  <si>
    <t>microsoft.com</t>
  </si>
  <si>
    <t>msn.com</t>
  </si>
  <si>
    <t>naver.com</t>
  </si>
  <si>
    <t>nicovideo.jp</t>
  </si>
  <si>
    <t>onclickads.net</t>
  </si>
  <si>
    <t>people.com.cn</t>
  </si>
  <si>
    <t>pornhub.com</t>
  </si>
  <si>
    <t>qq.com</t>
  </si>
  <si>
    <t>rakuten.co.jp</t>
  </si>
  <si>
    <t>reddit.com</t>
  </si>
  <si>
    <t>sina.com.cn</t>
  </si>
  <si>
    <t>sohu.com</t>
  </si>
  <si>
    <t>stackoverflow.com</t>
  </si>
  <si>
    <t>taobao.com</t>
  </si>
  <si>
    <t>tmall.com</t>
  </si>
  <si>
    <t>tudou.com</t>
  </si>
  <si>
    <t>vk.com</t>
  </si>
  <si>
    <t>weibo.com</t>
  </si>
  <si>
    <t>wikia.com</t>
  </si>
  <si>
    <t>xhamster.com</t>
  </si>
  <si>
    <t>yahoo.co.jp</t>
  </si>
  <si>
    <t>yandex.ru</t>
  </si>
  <si>
    <t>youku.com</t>
  </si>
  <si>
    <t>youtube.com</t>
  </si>
  <si>
    <t>Overall Reduced URL Results</t>
  </si>
  <si>
    <t>Failed</t>
  </si>
  <si>
    <t>Total</t>
  </si>
  <si>
    <t>Successful No Match</t>
  </si>
  <si>
    <t>Successful With Match</t>
  </si>
  <si>
    <t>Check Total adds up</t>
  </si>
  <si>
    <t>Untested due to Sanity Check Fail</t>
  </si>
  <si>
    <t>% Failed</t>
  </si>
  <si>
    <t>% Untested due to Sanity</t>
  </si>
  <si>
    <t>% Successful No Match</t>
  </si>
  <si>
    <t>% Successful With Match</t>
  </si>
  <si>
    <t>Bins</t>
  </si>
  <si>
    <t>Bin</t>
  </si>
  <si>
    <t>More</t>
  </si>
  <si>
    <t>Frequency</t>
  </si>
  <si>
    <t>google.com</t>
  </si>
  <si>
    <t>facebook.com</t>
  </si>
  <si>
    <t>yahoo.com</t>
  </si>
  <si>
    <t>baidu.com</t>
  </si>
  <si>
    <t>wikipedia.org</t>
  </si>
  <si>
    <t>twitter.com</t>
  </si>
  <si>
    <t>google.co.in</t>
  </si>
  <si>
    <t>live.com</t>
  </si>
  <si>
    <t>linkedin.com</t>
  </si>
  <si>
    <t>blogspot.com</t>
  </si>
  <si>
    <t>google.co.jp</t>
  </si>
  <si>
    <t>google.de</t>
  </si>
  <si>
    <t>bing.com</t>
  </si>
  <si>
    <t>instagram.com</t>
  </si>
  <si>
    <t>tumblr.com</t>
  </si>
  <si>
    <t>google.co.uk</t>
  </si>
  <si>
    <t>pinterest.com</t>
  </si>
  <si>
    <t>wordpress.com</t>
  </si>
  <si>
    <t>google.fr</t>
  </si>
  <si>
    <t>paypal.com</t>
  </si>
  <si>
    <t>xvideos.com</t>
  </si>
  <si>
    <t>google.com.br</t>
  </si>
  <si>
    <t>mail.ru</t>
  </si>
  <si>
    <t>google.ru</t>
  </si>
  <si>
    <t>google.it</t>
  </si>
  <si>
    <t>t.co</t>
  </si>
  <si>
    <t>xinhuanet.com</t>
  </si>
  <si>
    <t>google.es</t>
  </si>
  <si>
    <t>netflix.com</t>
  </si>
  <si>
    <t>kickass.so</t>
  </si>
  <si>
    <t>google.com.hk</t>
  </si>
  <si>
    <t>craigslist.org</t>
  </si>
  <si>
    <t>soso.com</t>
  </si>
  <si>
    <t>google.ca</t>
  </si>
  <si>
    <t>googleadservices.com</t>
  </si>
  <si>
    <t>google.com.mx</t>
  </si>
  <si>
    <t>google.com.tr</t>
  </si>
  <si>
    <t>cntv.cn</t>
  </si>
  <si>
    <t>google.pl</t>
  </si>
  <si>
    <t>ok.ru</t>
  </si>
  <si>
    <t>google.com.au</t>
  </si>
  <si>
    <t>diply.com</t>
  </si>
  <si>
    <t>dropbox.com</t>
  </si>
  <si>
    <t>blogger.com</t>
  </si>
  <si>
    <t>youradexchange.com</t>
  </si>
  <si>
    <t>googleusercontent.com</t>
  </si>
  <si>
    <t>Rank</t>
  </si>
  <si>
    <t>%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</si>
</sst>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of Fetching all Reduced URLs across 100 sites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'sf4'!$H$3:$H$6</c:f>
              <c:strCache>
                <c:ptCount val="4"/>
                <c:pt idx="0">
                  <c:v>Failed</c:v>
                </c:pt>
                <c:pt idx="1">
                  <c:v>Untested due to Sanity Check Fail</c:v>
                </c:pt>
                <c:pt idx="2">
                  <c:v>Successful No Match</c:v>
                </c:pt>
                <c:pt idx="3">
                  <c:v>Successful With Match</c:v>
                </c:pt>
              </c:strCache>
            </c:strRef>
          </c:cat>
          <c:val>
            <c:numRef>
              <c:f>'sf4'!$I$3:$I$6</c:f>
              <c:numCache>
                <c:formatCode>General</c:formatCode>
                <c:ptCount val="4"/>
                <c:pt idx="0">
                  <c:v>144</c:v>
                </c:pt>
                <c:pt idx="1">
                  <c:v>108</c:v>
                </c:pt>
                <c:pt idx="2">
                  <c:v>222</c:v>
                </c:pt>
                <c:pt idx="3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</a:t>
            </a:r>
            <a:r>
              <a:rPr lang="en-US" baseline="0"/>
              <a:t>of Fetching Reduced URLs by Site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'sf4'!$B$1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'sf4'!$B$2:$B$55</c:f>
              <c:numCache>
                <c:formatCode>General</c:formatCode>
                <c:ptCount val="54"/>
                <c:pt idx="0">
                  <c:v>13</c:v>
                </c:pt>
                <c:pt idx="1">
                  <c:v>63</c:v>
                </c:pt>
                <c:pt idx="2">
                  <c:v>2</c:v>
                </c:pt>
                <c:pt idx="3">
                  <c:v>44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'sf4'!$C$1</c:f>
              <c:strCache>
                <c:ptCount val="1"/>
                <c:pt idx="0">
                  <c:v>Untested due to Sanity Check Fail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'sf4'!$C$2:$C$55</c:f>
              <c:numCache>
                <c:formatCode>General</c:formatCode>
                <c:ptCount val="54"/>
                <c:pt idx="0">
                  <c:v>13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2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'sf4'!$D$1</c:f>
              <c:strCache>
                <c:ptCount val="1"/>
                <c:pt idx="0">
                  <c:v>Successful No Match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'sf4'!$D$2:$D$55</c:f>
              <c:numCache>
                <c:formatCode>General</c:formatCode>
                <c:ptCount val="54"/>
                <c:pt idx="0">
                  <c:v>42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17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'sf4'!$E$1</c:f>
              <c:strCache>
                <c:ptCount val="1"/>
                <c:pt idx="0">
                  <c:v>Successful With Match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'sf4'!$E$2:$E$55</c:f>
              <c:numCache>
                <c:formatCode>General</c:formatCode>
                <c:ptCount val="54"/>
                <c:pt idx="0">
                  <c:v>39</c:v>
                </c:pt>
                <c:pt idx="1">
                  <c:v>0</c:v>
                </c:pt>
                <c:pt idx="2">
                  <c:v>25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3</c:v>
                </c:pt>
                <c:pt idx="8">
                  <c:v>13</c:v>
                </c:pt>
                <c:pt idx="9">
                  <c:v>3</c:v>
                </c:pt>
                <c:pt idx="10">
                  <c:v>12</c:v>
                </c:pt>
                <c:pt idx="11">
                  <c:v>2</c:v>
                </c:pt>
                <c:pt idx="12">
                  <c:v>10</c:v>
                </c:pt>
                <c:pt idx="13">
                  <c:v>3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7102336"/>
        <c:axId val="147104128"/>
      </c:barChart>
      <c:catAx>
        <c:axId val="14710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104128"/>
        <c:crosses val="autoZero"/>
        <c:auto val="1"/>
        <c:lblAlgn val="ctr"/>
        <c:lblOffset val="100"/>
        <c:noMultiLvlLbl val="0"/>
      </c:catAx>
      <c:valAx>
        <c:axId val="147104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7102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by %</a:t>
            </a:r>
            <a:r>
              <a:rPr lang="en-US" baseline="0"/>
              <a:t> of Total </a:t>
            </a:r>
            <a:r>
              <a:rPr lang="en-US"/>
              <a:t>of</a:t>
            </a:r>
            <a:r>
              <a:rPr lang="en-US" baseline="0"/>
              <a:t> Fetching Reduced URLs by Site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'sf4'!$B$1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'sf4'!$B$2:$B$55</c:f>
              <c:numCache>
                <c:formatCode>General</c:formatCode>
                <c:ptCount val="54"/>
                <c:pt idx="0">
                  <c:v>13</c:v>
                </c:pt>
                <c:pt idx="1">
                  <c:v>63</c:v>
                </c:pt>
                <c:pt idx="2">
                  <c:v>2</c:v>
                </c:pt>
                <c:pt idx="3">
                  <c:v>44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'sf4'!$C$1</c:f>
              <c:strCache>
                <c:ptCount val="1"/>
                <c:pt idx="0">
                  <c:v>Untested due to Sanity Check Fail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'sf4'!$C$2:$C$55</c:f>
              <c:numCache>
                <c:formatCode>General</c:formatCode>
                <c:ptCount val="54"/>
                <c:pt idx="0">
                  <c:v>13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2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'sf4'!$D$1</c:f>
              <c:strCache>
                <c:ptCount val="1"/>
                <c:pt idx="0">
                  <c:v>Successful No Match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'sf4'!$D$2:$D$55</c:f>
              <c:numCache>
                <c:formatCode>General</c:formatCode>
                <c:ptCount val="54"/>
                <c:pt idx="0">
                  <c:v>42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17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'sf4'!$E$1</c:f>
              <c:strCache>
                <c:ptCount val="1"/>
                <c:pt idx="0">
                  <c:v>Successful With Match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'sf4'!$E$2:$E$55</c:f>
              <c:numCache>
                <c:formatCode>General</c:formatCode>
                <c:ptCount val="54"/>
                <c:pt idx="0">
                  <c:v>39</c:v>
                </c:pt>
                <c:pt idx="1">
                  <c:v>0</c:v>
                </c:pt>
                <c:pt idx="2">
                  <c:v>25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3</c:v>
                </c:pt>
                <c:pt idx="8">
                  <c:v>13</c:v>
                </c:pt>
                <c:pt idx="9">
                  <c:v>3</c:v>
                </c:pt>
                <c:pt idx="10">
                  <c:v>12</c:v>
                </c:pt>
                <c:pt idx="11">
                  <c:v>2</c:v>
                </c:pt>
                <c:pt idx="12">
                  <c:v>10</c:v>
                </c:pt>
                <c:pt idx="13">
                  <c:v>3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7282560"/>
        <c:axId val="147296640"/>
      </c:barChart>
      <c:catAx>
        <c:axId val="147282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147296640"/>
        <c:crosses val="autoZero"/>
        <c:auto val="1"/>
        <c:lblAlgn val="ctr"/>
        <c:lblOffset val="100"/>
        <c:noMultiLvlLbl val="0"/>
      </c:catAx>
      <c:valAx>
        <c:axId val="14729664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47282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Domains with up to 'n'% Failed Fetches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'sf4'!$K$58:$K$64</c:f>
              <c:numCache>
                <c:formatCode>0.000%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</c:numCache>
            </c:numRef>
          </c:cat>
          <c:val>
            <c:numRef>
              <c:f>'sf4'!$L$58:$L$64</c:f>
              <c:numCache>
                <c:formatCode>General</c:formatCode>
                <c:ptCount val="7"/>
                <c:pt idx="0">
                  <c:v>38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306752"/>
        <c:axId val="147316736"/>
      </c:barChart>
      <c:catAx>
        <c:axId val="147306752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47316736"/>
        <c:crosses val="autoZero"/>
        <c:auto val="1"/>
        <c:lblAlgn val="ctr"/>
        <c:lblOffset val="100"/>
        <c:noMultiLvlLbl val="0"/>
      </c:catAx>
      <c:valAx>
        <c:axId val="1473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Domains with up to 'n'%</a:t>
            </a:r>
            <a:r>
              <a:rPr lang="en-US" baseline="0"/>
              <a:t> Untested Fetches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  <a:ln w="15875">
              <a:solidFill>
                <a:schemeClr val="tx1"/>
              </a:solidFill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'sf4'!$M$58:$M$64</c:f>
              <c:numCache>
                <c:formatCode>0.000%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</c:numCache>
            </c:numRef>
          </c:cat>
          <c:val>
            <c:numRef>
              <c:f>'sf4'!$N$58:$N$64</c:f>
              <c:numCache>
                <c:formatCode>General</c:formatCode>
                <c:ptCount val="7"/>
                <c:pt idx="0">
                  <c:v>32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282240"/>
        <c:axId val="150283776"/>
      </c:barChart>
      <c:catAx>
        <c:axId val="150282240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50283776"/>
        <c:crosses val="autoZero"/>
        <c:auto val="1"/>
        <c:lblAlgn val="ctr"/>
        <c:lblOffset val="100"/>
        <c:noMultiLvlLbl val="0"/>
      </c:catAx>
      <c:valAx>
        <c:axId val="1502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8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Domains </a:t>
            </a:r>
            <a:r>
              <a:rPr lang="en-US" baseline="0"/>
              <a:t>with up to 'n'% Successful No Match Fetches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3"/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'sf4'!$O$58:$O$65</c:f>
              <c:strCache>
                <c:ptCount val="8"/>
                <c:pt idx="0">
                  <c:v>0.000%</c:v>
                </c:pt>
                <c:pt idx="1">
                  <c:v>5.000%</c:v>
                </c:pt>
                <c:pt idx="2">
                  <c:v>10.000%</c:v>
                </c:pt>
                <c:pt idx="3">
                  <c:v>25.000%</c:v>
                </c:pt>
                <c:pt idx="4">
                  <c:v>50.000%</c:v>
                </c:pt>
                <c:pt idx="5">
                  <c:v>75.000%</c:v>
                </c:pt>
                <c:pt idx="6">
                  <c:v>100.000%</c:v>
                </c:pt>
                <c:pt idx="7">
                  <c:v>More</c:v>
                </c:pt>
              </c:strCache>
            </c:strRef>
          </c:cat>
          <c:val>
            <c:numRef>
              <c:f>'sf4'!$P$58:$P$65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312832"/>
        <c:axId val="150314368"/>
      </c:barChart>
      <c:catAx>
        <c:axId val="1503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14368"/>
        <c:crosses val="autoZero"/>
        <c:auto val="1"/>
        <c:lblAlgn val="ctr"/>
        <c:lblOffset val="100"/>
        <c:noMultiLvlLbl val="0"/>
      </c:catAx>
      <c:valAx>
        <c:axId val="1503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1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Domains with up to 'n'% Successful With</a:t>
            </a:r>
            <a:r>
              <a:rPr lang="en-US" baseline="0"/>
              <a:t> Match Fetches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 w="15875">
              <a:solidFill>
                <a:schemeClr val="tx1"/>
              </a:solidFill>
            </a:ln>
          </c:spPr>
          <c:invertIfNegative val="0"/>
          <c:cat>
            <c:numRef>
              <c:f>'sf4'!$Q$58:$Q$64</c:f>
              <c:numCache>
                <c:formatCode>0.000%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</c:numCache>
            </c:numRef>
          </c:cat>
          <c:val>
            <c:numRef>
              <c:f>'sf4'!$R$58:$R$64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20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50337792"/>
        <c:axId val="150429696"/>
      </c:barChart>
      <c:catAx>
        <c:axId val="150337792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50429696"/>
        <c:crosses val="autoZero"/>
        <c:auto val="1"/>
        <c:lblAlgn val="ctr"/>
        <c:lblOffset val="100"/>
        <c:noMultiLvlLbl val="0"/>
      </c:catAx>
      <c:valAx>
        <c:axId val="1504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3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Rank vs Number</a:t>
            </a:r>
            <a:r>
              <a:rPr lang="en-US" baseline="0"/>
              <a:t> of Reduced URLs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'sf4'!$G$1</c:f>
              <c:strCache>
                <c:ptCount val="1"/>
                <c:pt idx="0">
                  <c:v>Rank</c:v>
                </c:pt>
              </c:strCache>
            </c:strRef>
          </c:tx>
          <c:spPr>
            <a:ln w="28575">
              <a:noFill/>
            </a:ln>
          </c:spPr>
          <c:xVal>
            <c:numRef>
              <c:f>'sf4'!$G$2:$G$55</c:f>
              <c:numCache>
                <c:formatCode>General</c:formatCode>
                <c:ptCount val="54"/>
                <c:pt idx="0">
                  <c:v>83</c:v>
                </c:pt>
                <c:pt idx="1">
                  <c:v>42</c:v>
                </c:pt>
                <c:pt idx="2">
                  <c:v>94</c:v>
                </c:pt>
                <c:pt idx="3">
                  <c:v>8</c:v>
                </c:pt>
                <c:pt idx="4">
                  <c:v>61</c:v>
                </c:pt>
                <c:pt idx="5">
                  <c:v>81</c:v>
                </c:pt>
                <c:pt idx="6">
                  <c:v>79</c:v>
                </c:pt>
                <c:pt idx="7">
                  <c:v>6</c:v>
                </c:pt>
                <c:pt idx="8">
                  <c:v>26</c:v>
                </c:pt>
                <c:pt idx="9">
                  <c:v>44</c:v>
                </c:pt>
                <c:pt idx="10">
                  <c:v>13</c:v>
                </c:pt>
                <c:pt idx="11">
                  <c:v>85</c:v>
                </c:pt>
                <c:pt idx="12">
                  <c:v>56</c:v>
                </c:pt>
                <c:pt idx="13">
                  <c:v>35</c:v>
                </c:pt>
                <c:pt idx="14">
                  <c:v>20</c:v>
                </c:pt>
                <c:pt idx="15">
                  <c:v>50</c:v>
                </c:pt>
                <c:pt idx="16">
                  <c:v>73</c:v>
                </c:pt>
                <c:pt idx="17">
                  <c:v>95</c:v>
                </c:pt>
                <c:pt idx="18">
                  <c:v>48</c:v>
                </c:pt>
                <c:pt idx="19">
                  <c:v>84</c:v>
                </c:pt>
                <c:pt idx="20">
                  <c:v>99</c:v>
                </c:pt>
                <c:pt idx="21">
                  <c:v>75</c:v>
                </c:pt>
                <c:pt idx="22">
                  <c:v>19</c:v>
                </c:pt>
                <c:pt idx="23">
                  <c:v>82</c:v>
                </c:pt>
                <c:pt idx="24">
                  <c:v>38</c:v>
                </c:pt>
                <c:pt idx="25">
                  <c:v>15</c:v>
                </c:pt>
                <c:pt idx="26">
                  <c:v>97</c:v>
                </c:pt>
                <c:pt idx="27">
                  <c:v>58</c:v>
                </c:pt>
                <c:pt idx="28">
                  <c:v>57</c:v>
                </c:pt>
                <c:pt idx="29">
                  <c:v>49</c:v>
                </c:pt>
                <c:pt idx="30">
                  <c:v>28</c:v>
                </c:pt>
                <c:pt idx="31">
                  <c:v>72</c:v>
                </c:pt>
                <c:pt idx="32">
                  <c:v>36</c:v>
                </c:pt>
                <c:pt idx="33">
                  <c:v>17</c:v>
                </c:pt>
                <c:pt idx="34">
                  <c:v>29</c:v>
                </c:pt>
                <c:pt idx="35">
                  <c:v>78</c:v>
                </c:pt>
                <c:pt idx="36">
                  <c:v>86</c:v>
                </c:pt>
                <c:pt idx="37">
                  <c:v>62</c:v>
                </c:pt>
                <c:pt idx="38">
                  <c:v>32</c:v>
                </c:pt>
                <c:pt idx="39">
                  <c:v>22</c:v>
                </c:pt>
                <c:pt idx="40">
                  <c:v>21</c:v>
                </c:pt>
                <c:pt idx="41">
                  <c:v>45</c:v>
                </c:pt>
                <c:pt idx="42">
                  <c:v>70</c:v>
                </c:pt>
                <c:pt idx="43">
                  <c:v>63</c:v>
                </c:pt>
                <c:pt idx="44">
                  <c:v>51</c:v>
                </c:pt>
                <c:pt idx="45">
                  <c:v>10</c:v>
                </c:pt>
                <c:pt idx="46">
                  <c:v>69</c:v>
                </c:pt>
                <c:pt idx="47">
                  <c:v>100</c:v>
                </c:pt>
                <c:pt idx="48">
                  <c:v>64</c:v>
                </c:pt>
                <c:pt idx="49">
                  <c:v>89</c:v>
                </c:pt>
                <c:pt idx="50">
                  <c:v>46</c:v>
                </c:pt>
                <c:pt idx="51">
                  <c:v>76</c:v>
                </c:pt>
                <c:pt idx="52">
                  <c:v>14</c:v>
                </c:pt>
                <c:pt idx="53">
                  <c:v>3</c:v>
                </c:pt>
              </c:numCache>
            </c:numRef>
          </c:xVal>
          <c:yVal>
            <c:numRef>
              <c:f>'sf4'!$F$2:$F$55</c:f>
              <c:numCache>
                <c:formatCode>General</c:formatCode>
                <c:ptCount val="54"/>
                <c:pt idx="0">
                  <c:v>107</c:v>
                </c:pt>
                <c:pt idx="1">
                  <c:v>63</c:v>
                </c:pt>
                <c:pt idx="2">
                  <c:v>50</c:v>
                </c:pt>
                <c:pt idx="3">
                  <c:v>46</c:v>
                </c:pt>
                <c:pt idx="4">
                  <c:v>35</c:v>
                </c:pt>
                <c:pt idx="5">
                  <c:v>34</c:v>
                </c:pt>
                <c:pt idx="6">
                  <c:v>32</c:v>
                </c:pt>
                <c:pt idx="7">
                  <c:v>27</c:v>
                </c:pt>
                <c:pt idx="8">
                  <c:v>24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5104"/>
        <c:axId val="42658816"/>
      </c:scatterChart>
      <c:valAx>
        <c:axId val="427351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 in Alexa 100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58816"/>
        <c:crosses val="autoZero"/>
        <c:crossBetween val="midCat"/>
      </c:valAx>
      <c:valAx>
        <c:axId val="426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Reduced URLs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3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of Successful Reduced URL fetches by rank (w/ or w/o match)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'sf4'!$V$1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>
              <a:noFill/>
            </a:ln>
          </c:spPr>
          <c:xVal>
            <c:numRef>
              <c:f>'sf4'!$G$2:$G$55</c:f>
              <c:numCache>
                <c:formatCode>General</c:formatCode>
                <c:ptCount val="54"/>
                <c:pt idx="0">
                  <c:v>83</c:v>
                </c:pt>
                <c:pt idx="1">
                  <c:v>42</c:v>
                </c:pt>
                <c:pt idx="2">
                  <c:v>94</c:v>
                </c:pt>
                <c:pt idx="3">
                  <c:v>8</c:v>
                </c:pt>
                <c:pt idx="4">
                  <c:v>61</c:v>
                </c:pt>
                <c:pt idx="5">
                  <c:v>81</c:v>
                </c:pt>
                <c:pt idx="6">
                  <c:v>79</c:v>
                </c:pt>
                <c:pt idx="7">
                  <c:v>6</c:v>
                </c:pt>
                <c:pt idx="8">
                  <c:v>26</c:v>
                </c:pt>
                <c:pt idx="9">
                  <c:v>44</c:v>
                </c:pt>
                <c:pt idx="10">
                  <c:v>13</c:v>
                </c:pt>
                <c:pt idx="11">
                  <c:v>85</c:v>
                </c:pt>
                <c:pt idx="12">
                  <c:v>56</c:v>
                </c:pt>
                <c:pt idx="13">
                  <c:v>35</c:v>
                </c:pt>
                <c:pt idx="14">
                  <c:v>20</c:v>
                </c:pt>
                <c:pt idx="15">
                  <c:v>50</c:v>
                </c:pt>
                <c:pt idx="16">
                  <c:v>73</c:v>
                </c:pt>
                <c:pt idx="17">
                  <c:v>95</c:v>
                </c:pt>
                <c:pt idx="18">
                  <c:v>48</c:v>
                </c:pt>
                <c:pt idx="19">
                  <c:v>84</c:v>
                </c:pt>
                <c:pt idx="20">
                  <c:v>99</c:v>
                </c:pt>
                <c:pt idx="21">
                  <c:v>75</c:v>
                </c:pt>
                <c:pt idx="22">
                  <c:v>19</c:v>
                </c:pt>
                <c:pt idx="23">
                  <c:v>82</c:v>
                </c:pt>
                <c:pt idx="24">
                  <c:v>38</c:v>
                </c:pt>
                <c:pt idx="25">
                  <c:v>15</c:v>
                </c:pt>
                <c:pt idx="26">
                  <c:v>97</c:v>
                </c:pt>
                <c:pt idx="27">
                  <c:v>58</c:v>
                </c:pt>
                <c:pt idx="28">
                  <c:v>57</c:v>
                </c:pt>
                <c:pt idx="29">
                  <c:v>49</c:v>
                </c:pt>
                <c:pt idx="30">
                  <c:v>28</c:v>
                </c:pt>
                <c:pt idx="31">
                  <c:v>72</c:v>
                </c:pt>
                <c:pt idx="32">
                  <c:v>36</c:v>
                </c:pt>
                <c:pt idx="33">
                  <c:v>17</c:v>
                </c:pt>
                <c:pt idx="34">
                  <c:v>29</c:v>
                </c:pt>
                <c:pt idx="35">
                  <c:v>78</c:v>
                </c:pt>
                <c:pt idx="36">
                  <c:v>86</c:v>
                </c:pt>
                <c:pt idx="37">
                  <c:v>62</c:v>
                </c:pt>
                <c:pt idx="38">
                  <c:v>32</c:v>
                </c:pt>
                <c:pt idx="39">
                  <c:v>22</c:v>
                </c:pt>
                <c:pt idx="40">
                  <c:v>21</c:v>
                </c:pt>
                <c:pt idx="41">
                  <c:v>45</c:v>
                </c:pt>
                <c:pt idx="42">
                  <c:v>70</c:v>
                </c:pt>
                <c:pt idx="43">
                  <c:v>63</c:v>
                </c:pt>
                <c:pt idx="44">
                  <c:v>51</c:v>
                </c:pt>
                <c:pt idx="45">
                  <c:v>10</c:v>
                </c:pt>
                <c:pt idx="46">
                  <c:v>69</c:v>
                </c:pt>
                <c:pt idx="47">
                  <c:v>100</c:v>
                </c:pt>
                <c:pt idx="48">
                  <c:v>64</c:v>
                </c:pt>
                <c:pt idx="49">
                  <c:v>89</c:v>
                </c:pt>
                <c:pt idx="50">
                  <c:v>46</c:v>
                </c:pt>
                <c:pt idx="51">
                  <c:v>76</c:v>
                </c:pt>
                <c:pt idx="52">
                  <c:v>14</c:v>
                </c:pt>
                <c:pt idx="53">
                  <c:v>3</c:v>
                </c:pt>
              </c:numCache>
            </c:numRef>
          </c:xVal>
          <c:yVal>
            <c:numRef>
              <c:f>'sf4'!$V$2:$V$55</c:f>
              <c:numCache>
                <c:formatCode>0.00000%</c:formatCode>
                <c:ptCount val="54"/>
                <c:pt idx="0">
                  <c:v>0.7570093457943925</c:v>
                </c:pt>
                <c:pt idx="1">
                  <c:v>0</c:v>
                </c:pt>
                <c:pt idx="2">
                  <c:v>0.84</c:v>
                </c:pt>
                <c:pt idx="3">
                  <c:v>2.1739130434782608E-2</c:v>
                </c:pt>
                <c:pt idx="4">
                  <c:v>0.77142857142857146</c:v>
                </c:pt>
                <c:pt idx="5">
                  <c:v>0.70588235294117652</c:v>
                </c:pt>
                <c:pt idx="6">
                  <c:v>0.78125</c:v>
                </c:pt>
                <c:pt idx="7">
                  <c:v>0.51851851851851849</c:v>
                </c:pt>
                <c:pt idx="8">
                  <c:v>0.91666666666666663</c:v>
                </c:pt>
                <c:pt idx="9">
                  <c:v>0.27272727272727271</c:v>
                </c:pt>
                <c:pt idx="10">
                  <c:v>0.95454545454545459</c:v>
                </c:pt>
                <c:pt idx="11">
                  <c:v>0.5</c:v>
                </c:pt>
                <c:pt idx="12">
                  <c:v>0.77777777777777779</c:v>
                </c:pt>
                <c:pt idx="13">
                  <c:v>0.75</c:v>
                </c:pt>
                <c:pt idx="14">
                  <c:v>0.69230769230769229</c:v>
                </c:pt>
                <c:pt idx="15">
                  <c:v>0.83333333333333337</c:v>
                </c:pt>
                <c:pt idx="16">
                  <c:v>0.45454545454545453</c:v>
                </c:pt>
                <c:pt idx="17">
                  <c:v>0.88888888888888884</c:v>
                </c:pt>
                <c:pt idx="18">
                  <c:v>0.44444444444444442</c:v>
                </c:pt>
                <c:pt idx="19">
                  <c:v>0.77777777777777779</c:v>
                </c:pt>
                <c:pt idx="20">
                  <c:v>0.66666666666666663</c:v>
                </c:pt>
                <c:pt idx="21">
                  <c:v>1</c:v>
                </c:pt>
                <c:pt idx="22">
                  <c:v>0.66666666666666663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0.33333333333333331</c:v>
                </c:pt>
                <c:pt idx="26">
                  <c:v>1</c:v>
                </c:pt>
                <c:pt idx="27">
                  <c:v>0.8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0.66666666666666663</c:v>
                </c:pt>
                <c:pt idx="35">
                  <c:v>1</c:v>
                </c:pt>
                <c:pt idx="36">
                  <c:v>1</c:v>
                </c:pt>
                <c:pt idx="37">
                  <c:v>0.33333333333333331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3456"/>
        <c:axId val="44334464"/>
      </c:scatterChart>
      <c:valAx>
        <c:axId val="445634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 in Alexa 100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34464"/>
        <c:crosses val="autoZero"/>
        <c:crossBetween val="midCat"/>
      </c:valAx>
      <c:valAx>
        <c:axId val="443344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Successful Fetches</a:t>
                </a:r>
              </a:p>
            </c:rich>
          </c:tx>
          <c:layout/>
          <c:overlay val="0"/>
        </c:title>
        <c:numFmt formatCode="0.00000%" sourceLinked="1"/>
        <c:majorTickMark val="out"/>
        <c:minorTickMark val="none"/>
        <c:tickLblPos val="nextTo"/>
        <c:crossAx val="4456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55</xdr:row>
      <xdr:rowOff>180975</xdr:rowOff>
    </xdr:from>
    <xdr:to>
      <xdr:col>3</xdr:col>
      <xdr:colOff>1276350</xdr:colOff>
      <xdr:row>70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1533526</xdr:colOff>
      <xdr:row>72</xdr:row>
      <xdr:rowOff>85724</xdr:rowOff>
    </xdr:from>
    <xdr:to>
      <xdr:col>14</xdr:col>
      <xdr:colOff>1552576</xdr:colOff>
      <xdr:row>102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571499</xdr:colOff>
      <xdr:row>103</xdr:row>
      <xdr:rowOff>76197</xdr:rowOff>
    </xdr:from>
    <xdr:to>
      <xdr:col>7</xdr:col>
      <xdr:colOff>323850</xdr:colOff>
      <xdr:row>155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66</xdr:row>
      <xdr:rowOff>57149</xdr:rowOff>
    </xdr:from>
    <xdr:to>
      <xdr:col>11</xdr:col>
      <xdr:colOff>1143000</xdr:colOff>
      <xdr:row>83</xdr:row>
      <xdr:rowOff>85724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542924</xdr:colOff>
      <xdr:row>66</xdr:row>
      <xdr:rowOff>19050</xdr:rowOff>
    </xdr:from>
    <xdr:to>
      <xdr:col>14</xdr:col>
      <xdr:colOff>1047749</xdr:colOff>
      <xdr:row>83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219074</xdr:colOff>
      <xdr:row>66</xdr:row>
      <xdr:rowOff>38100</xdr:rowOff>
    </xdr:from>
    <xdr:to>
      <xdr:col>16</xdr:col>
      <xdr:colOff>1038224</xdr:colOff>
      <xdr:row>83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285749</xdr:colOff>
      <xdr:row>66</xdr:row>
      <xdr:rowOff>47624</xdr:rowOff>
    </xdr:from>
    <xdr:to>
      <xdr:col>22</xdr:col>
      <xdr:colOff>438150</xdr:colOff>
      <xdr:row>83</xdr:row>
      <xdr:rowOff>152399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952500</xdr:colOff>
      <xdr:row>84</xdr:row>
      <xdr:rowOff>100012</xdr:rowOff>
    </xdr:from>
    <xdr:to>
      <xdr:col>21</xdr:col>
      <xdr:colOff>66675</xdr:colOff>
      <xdr:row>102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571499</xdr:colOff>
      <xdr:row>103</xdr:row>
      <xdr:rowOff>166687</xdr:rowOff>
    </xdr:from>
    <xdr:to>
      <xdr:col>17</xdr:col>
      <xdr:colOff>1438274</xdr:colOff>
      <xdr:row>125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topLeftCell="L1" zoomScaleNormal="100" workbookViewId="0">
      <selection activeCell="T110" sqref="T110"/>
    </sheetView>
  </sheetViews>
  <sheetFormatPr defaultRowHeight="15" x14ac:dyDescent="0.25"/>
  <cols>
    <col min="1" max="1" width="21.85546875" customWidth="1"/>
    <col min="2" max="2" width="26.5703125" customWidth="1"/>
    <col min="3" max="3" width="22.140625" customWidth="1"/>
    <col min="4" max="4" width="37.5703125" customWidth="1"/>
    <col min="5" max="5" width="39.85546875" customWidth="1"/>
    <col min="8" max="8" width="25.42578125" customWidth="1"/>
    <col min="11" max="11" width="16.28515625" customWidth="1"/>
    <col min="12" max="13" width="18" style="1" customWidth="1"/>
    <col min="14" max="15" width="23.42578125" style="3" customWidth="1"/>
    <col min="16" max="17" width="21.5703125" style="3" customWidth="1"/>
    <col min="18" max="18" width="22.42578125" style="3" customWidth="1"/>
    <col min="22" max="22" width="13" customWidth="1"/>
    <col min="25" max="25" width="13.5703125" customWidth="1"/>
  </cols>
  <sheetData>
    <row r="1" spans="1:26" x14ac:dyDescent="0.25">
      <c r="A1" t="s">
        <v>0</v>
      </c>
      <c r="B1" t="s">
        <v>56</v>
      </c>
      <c r="C1" t="s">
        <v>61</v>
      </c>
      <c r="D1" t="s">
        <v>58</v>
      </c>
      <c r="E1" t="s">
        <v>59</v>
      </c>
      <c r="F1" t="s">
        <v>57</v>
      </c>
      <c r="G1" t="s">
        <v>116</v>
      </c>
      <c r="H1" t="s">
        <v>55</v>
      </c>
      <c r="K1" t="s">
        <v>0</v>
      </c>
      <c r="L1" s="1" t="s">
        <v>62</v>
      </c>
      <c r="M1" t="s">
        <v>0</v>
      </c>
      <c r="N1" s="3" t="s">
        <v>63</v>
      </c>
      <c r="O1" t="s">
        <v>0</v>
      </c>
      <c r="P1" s="3" t="s">
        <v>64</v>
      </c>
      <c r="Q1" t="s">
        <v>0</v>
      </c>
      <c r="R1" s="3" t="s">
        <v>65</v>
      </c>
      <c r="T1" s="3" t="s">
        <v>66</v>
      </c>
      <c r="V1" s="3" t="s">
        <v>117</v>
      </c>
      <c r="Y1" t="s">
        <v>70</v>
      </c>
      <c r="Z1">
        <f>1</f>
        <v>1</v>
      </c>
    </row>
    <row r="2" spans="1:26" x14ac:dyDescent="0.25">
      <c r="A2" t="s">
        <v>18</v>
      </c>
      <c r="B2">
        <v>13</v>
      </c>
      <c r="C2">
        <v>13</v>
      </c>
      <c r="D2">
        <v>42</v>
      </c>
      <c r="E2">
        <v>39</v>
      </c>
      <c r="F2">
        <f t="shared" ref="F2:F33" si="0">SUM(B2:E2)</f>
        <v>107</v>
      </c>
      <c r="G2">
        <f>MATCH(A2,$Y$1:$Y$100,0)</f>
        <v>83</v>
      </c>
      <c r="H2" t="s">
        <v>57</v>
      </c>
      <c r="I2">
        <f>SUM(B2:E55)</f>
        <v>696</v>
      </c>
      <c r="K2" t="s">
        <v>18</v>
      </c>
      <c r="L2" s="3">
        <f t="shared" ref="L2:L33" si="1">B2/F2</f>
        <v>0.12149532710280374</v>
      </c>
      <c r="M2" t="s">
        <v>18</v>
      </c>
      <c r="N2" s="3">
        <f>C2/F2</f>
        <v>0.12149532710280374</v>
      </c>
      <c r="O2" t="s">
        <v>18</v>
      </c>
      <c r="P2" s="3">
        <f>D2/F2</f>
        <v>0.3925233644859813</v>
      </c>
      <c r="Q2" t="s">
        <v>18</v>
      </c>
      <c r="R2" s="3">
        <f>E2/F2</f>
        <v>0.3644859813084112</v>
      </c>
      <c r="T2" s="2">
        <v>0</v>
      </c>
      <c r="V2" s="8">
        <f>(D2+E2)/F2</f>
        <v>0.7570093457943925</v>
      </c>
      <c r="Y2" t="s">
        <v>71</v>
      </c>
      <c r="Z2">
        <f>Z1+1</f>
        <v>2</v>
      </c>
    </row>
    <row r="3" spans="1:26" x14ac:dyDescent="0.25">
      <c r="A3" t="s">
        <v>6</v>
      </c>
      <c r="B3">
        <v>63</v>
      </c>
      <c r="C3">
        <v>0</v>
      </c>
      <c r="D3">
        <v>0</v>
      </c>
      <c r="E3">
        <v>0</v>
      </c>
      <c r="F3">
        <f t="shared" si="0"/>
        <v>63</v>
      </c>
      <c r="G3">
        <f>MATCH(A3,$Y$1:$Y$100,0)</f>
        <v>42</v>
      </c>
      <c r="H3" t="s">
        <v>56</v>
      </c>
      <c r="I3">
        <f>SUM(B2:B55)</f>
        <v>144</v>
      </c>
      <c r="K3" t="s">
        <v>6</v>
      </c>
      <c r="L3" s="3">
        <f t="shared" si="1"/>
        <v>1</v>
      </c>
      <c r="M3" t="s">
        <v>6</v>
      </c>
      <c r="N3" s="3">
        <f t="shared" ref="N3:N55" si="2">C3/F3</f>
        <v>0</v>
      </c>
      <c r="O3" t="s">
        <v>6</v>
      </c>
      <c r="P3" s="3">
        <f t="shared" ref="P3:P55" si="3">D3/F3</f>
        <v>0</v>
      </c>
      <c r="Q3" t="s">
        <v>6</v>
      </c>
      <c r="R3" s="3">
        <f t="shared" ref="R3:R55" si="4">E3/F3</f>
        <v>0</v>
      </c>
      <c r="T3" s="2">
        <v>0.05</v>
      </c>
      <c r="V3" s="8">
        <f t="shared" ref="V3:V55" si="5">(D3+E3)/F3</f>
        <v>0</v>
      </c>
      <c r="Y3" t="s">
        <v>54</v>
      </c>
      <c r="Z3">
        <f t="shared" ref="Z3:Z66" si="6">Z2+1</f>
        <v>3</v>
      </c>
    </row>
    <row r="4" spans="1:26" x14ac:dyDescent="0.25">
      <c r="A4" t="s">
        <v>28</v>
      </c>
      <c r="B4">
        <v>2</v>
      </c>
      <c r="C4">
        <v>6</v>
      </c>
      <c r="D4">
        <v>17</v>
      </c>
      <c r="E4">
        <v>25</v>
      </c>
      <c r="F4">
        <f t="shared" si="0"/>
        <v>50</v>
      </c>
      <c r="G4">
        <f t="shared" ref="G4:G55" si="7">MATCH(A4,$Y$1:$Y$100,0)</f>
        <v>94</v>
      </c>
      <c r="H4" t="s">
        <v>61</v>
      </c>
      <c r="I4">
        <f>SUM(C2:C55)</f>
        <v>108</v>
      </c>
      <c r="K4" t="s">
        <v>28</v>
      </c>
      <c r="L4" s="3">
        <f t="shared" si="1"/>
        <v>0.04</v>
      </c>
      <c r="M4" t="s">
        <v>28</v>
      </c>
      <c r="N4" s="3">
        <f t="shared" si="2"/>
        <v>0.12</v>
      </c>
      <c r="O4" t="s">
        <v>28</v>
      </c>
      <c r="P4" s="3">
        <f t="shared" si="3"/>
        <v>0.34</v>
      </c>
      <c r="Q4" t="s">
        <v>28</v>
      </c>
      <c r="R4" s="3">
        <f t="shared" si="4"/>
        <v>0.5</v>
      </c>
      <c r="T4" s="2">
        <v>0.1</v>
      </c>
      <c r="V4" s="8">
        <f t="shared" si="5"/>
        <v>0.84</v>
      </c>
      <c r="Y4" t="s">
        <v>72</v>
      </c>
      <c r="Z4">
        <f t="shared" si="6"/>
        <v>4</v>
      </c>
    </row>
    <row r="5" spans="1:26" x14ac:dyDescent="0.25">
      <c r="A5" t="s">
        <v>44</v>
      </c>
      <c r="B5">
        <v>44</v>
      </c>
      <c r="C5">
        <v>1</v>
      </c>
      <c r="D5">
        <v>0</v>
      </c>
      <c r="E5">
        <v>1</v>
      </c>
      <c r="F5">
        <f t="shared" si="0"/>
        <v>46</v>
      </c>
      <c r="G5">
        <f t="shared" si="7"/>
        <v>8</v>
      </c>
      <c r="H5" t="s">
        <v>58</v>
      </c>
      <c r="I5">
        <f>SUM(D2:D55)</f>
        <v>222</v>
      </c>
      <c r="K5" t="s">
        <v>44</v>
      </c>
      <c r="L5" s="3">
        <f t="shared" si="1"/>
        <v>0.95652173913043481</v>
      </c>
      <c r="M5" t="s">
        <v>44</v>
      </c>
      <c r="N5" s="3">
        <f t="shared" si="2"/>
        <v>2.1739130434782608E-2</v>
      </c>
      <c r="O5" t="s">
        <v>44</v>
      </c>
      <c r="P5" s="3">
        <f t="shared" si="3"/>
        <v>0</v>
      </c>
      <c r="Q5" t="s">
        <v>44</v>
      </c>
      <c r="R5" s="3">
        <f t="shared" si="4"/>
        <v>2.1739130434782608E-2</v>
      </c>
      <c r="T5" s="2">
        <v>0.25</v>
      </c>
      <c r="V5" s="8">
        <f t="shared" si="5"/>
        <v>2.1739130434782608E-2</v>
      </c>
      <c r="Y5" t="s">
        <v>73</v>
      </c>
      <c r="Z5">
        <f t="shared" si="6"/>
        <v>5</v>
      </c>
    </row>
    <row r="6" spans="1:26" x14ac:dyDescent="0.25">
      <c r="A6" t="s">
        <v>1</v>
      </c>
      <c r="B6">
        <v>3</v>
      </c>
      <c r="C6">
        <v>5</v>
      </c>
      <c r="D6">
        <v>17</v>
      </c>
      <c r="E6">
        <v>10</v>
      </c>
      <c r="F6">
        <f t="shared" si="0"/>
        <v>35</v>
      </c>
      <c r="G6">
        <f t="shared" si="7"/>
        <v>61</v>
      </c>
      <c r="H6" t="s">
        <v>59</v>
      </c>
      <c r="I6">
        <f>SUM(E2:E55)</f>
        <v>222</v>
      </c>
      <c r="K6" t="s">
        <v>1</v>
      </c>
      <c r="L6" s="3">
        <f t="shared" si="1"/>
        <v>8.5714285714285715E-2</v>
      </c>
      <c r="M6" t="s">
        <v>1</v>
      </c>
      <c r="N6" s="3">
        <f t="shared" si="2"/>
        <v>0.14285714285714285</v>
      </c>
      <c r="O6" t="s">
        <v>1</v>
      </c>
      <c r="P6" s="3">
        <f t="shared" si="3"/>
        <v>0.48571428571428571</v>
      </c>
      <c r="Q6" t="s">
        <v>1</v>
      </c>
      <c r="R6" s="3">
        <f t="shared" si="4"/>
        <v>0.2857142857142857</v>
      </c>
      <c r="T6" s="2">
        <v>0.5</v>
      </c>
      <c r="V6" s="8">
        <f t="shared" si="5"/>
        <v>0.77142857142857146</v>
      </c>
      <c r="Y6" t="s">
        <v>10</v>
      </c>
      <c r="Z6">
        <f t="shared" si="6"/>
        <v>6</v>
      </c>
    </row>
    <row r="7" spans="1:26" x14ac:dyDescent="0.25">
      <c r="A7" t="s">
        <v>17</v>
      </c>
      <c r="B7">
        <v>5</v>
      </c>
      <c r="C7">
        <v>5</v>
      </c>
      <c r="D7">
        <v>15</v>
      </c>
      <c r="E7">
        <v>9</v>
      </c>
      <c r="F7">
        <f t="shared" si="0"/>
        <v>34</v>
      </c>
      <c r="G7">
        <f t="shared" si="7"/>
        <v>81</v>
      </c>
      <c r="H7" t="s">
        <v>60</v>
      </c>
      <c r="I7" t="b">
        <f>IF(SUM(I3:I6)=I2,TRUE,FALSE)</f>
        <v>1</v>
      </c>
      <c r="K7" t="s">
        <v>17</v>
      </c>
      <c r="L7" s="3">
        <f t="shared" si="1"/>
        <v>0.14705882352941177</v>
      </c>
      <c r="M7" t="s">
        <v>17</v>
      </c>
      <c r="N7" s="3">
        <f t="shared" si="2"/>
        <v>0.14705882352941177</v>
      </c>
      <c r="O7" t="s">
        <v>17</v>
      </c>
      <c r="P7" s="3">
        <f t="shared" si="3"/>
        <v>0.44117647058823528</v>
      </c>
      <c r="Q7" t="s">
        <v>17</v>
      </c>
      <c r="R7" s="3">
        <f t="shared" si="4"/>
        <v>0.26470588235294118</v>
      </c>
      <c r="T7" s="2">
        <v>0.75</v>
      </c>
      <c r="V7" s="8">
        <f t="shared" si="5"/>
        <v>0.70588235294117652</v>
      </c>
      <c r="Y7" t="s">
        <v>74</v>
      </c>
      <c r="Z7">
        <f t="shared" si="6"/>
        <v>7</v>
      </c>
    </row>
    <row r="8" spans="1:26" x14ac:dyDescent="0.25">
      <c r="A8" t="s">
        <v>39</v>
      </c>
      <c r="B8">
        <v>0</v>
      </c>
      <c r="C8">
        <v>7</v>
      </c>
      <c r="D8">
        <v>17</v>
      </c>
      <c r="E8">
        <v>8</v>
      </c>
      <c r="F8">
        <f t="shared" si="0"/>
        <v>32</v>
      </c>
      <c r="G8">
        <f t="shared" si="7"/>
        <v>79</v>
      </c>
      <c r="K8" t="s">
        <v>39</v>
      </c>
      <c r="L8" s="3">
        <f t="shared" si="1"/>
        <v>0</v>
      </c>
      <c r="M8" t="s">
        <v>39</v>
      </c>
      <c r="N8" s="3">
        <f t="shared" si="2"/>
        <v>0.21875</v>
      </c>
      <c r="O8" t="s">
        <v>39</v>
      </c>
      <c r="P8" s="3">
        <f t="shared" si="3"/>
        <v>0.53125</v>
      </c>
      <c r="Q8" t="s">
        <v>39</v>
      </c>
      <c r="R8" s="3">
        <f t="shared" si="4"/>
        <v>0.25</v>
      </c>
      <c r="T8" s="2">
        <v>1</v>
      </c>
      <c r="V8" s="8">
        <f t="shared" si="5"/>
        <v>0.78125</v>
      </c>
      <c r="Y8" t="s">
        <v>44</v>
      </c>
      <c r="Z8">
        <f t="shared" si="6"/>
        <v>8</v>
      </c>
    </row>
    <row r="9" spans="1:26" x14ac:dyDescent="0.25">
      <c r="A9" t="s">
        <v>10</v>
      </c>
      <c r="B9">
        <v>0</v>
      </c>
      <c r="C9">
        <v>13</v>
      </c>
      <c r="D9">
        <v>11</v>
      </c>
      <c r="E9">
        <v>3</v>
      </c>
      <c r="F9">
        <f t="shared" si="0"/>
        <v>27</v>
      </c>
      <c r="G9">
        <f t="shared" si="7"/>
        <v>6</v>
      </c>
      <c r="K9" t="s">
        <v>10</v>
      </c>
      <c r="L9" s="3">
        <f t="shared" si="1"/>
        <v>0</v>
      </c>
      <c r="M9" t="s">
        <v>10</v>
      </c>
      <c r="N9" s="3">
        <f t="shared" si="2"/>
        <v>0.48148148148148145</v>
      </c>
      <c r="O9" t="s">
        <v>10</v>
      </c>
      <c r="P9" s="3">
        <f t="shared" si="3"/>
        <v>0.40740740740740738</v>
      </c>
      <c r="Q9" t="s">
        <v>10</v>
      </c>
      <c r="R9" s="3">
        <f t="shared" si="4"/>
        <v>0.1111111111111111</v>
      </c>
      <c r="V9" s="8">
        <f t="shared" si="5"/>
        <v>0.51851851851851849</v>
      </c>
      <c r="Y9" t="s">
        <v>75</v>
      </c>
      <c r="Z9">
        <f t="shared" si="6"/>
        <v>9</v>
      </c>
    </row>
    <row r="10" spans="1:26" x14ac:dyDescent="0.25">
      <c r="A10" t="s">
        <v>42</v>
      </c>
      <c r="B10">
        <v>0</v>
      </c>
      <c r="C10">
        <v>2</v>
      </c>
      <c r="D10">
        <v>9</v>
      </c>
      <c r="E10">
        <v>13</v>
      </c>
      <c r="F10">
        <f t="shared" si="0"/>
        <v>24</v>
      </c>
      <c r="G10">
        <f t="shared" si="7"/>
        <v>26</v>
      </c>
      <c r="K10" t="s">
        <v>42</v>
      </c>
      <c r="L10" s="3">
        <f t="shared" si="1"/>
        <v>0</v>
      </c>
      <c r="M10" t="s">
        <v>42</v>
      </c>
      <c r="N10" s="3">
        <f t="shared" si="2"/>
        <v>8.3333333333333329E-2</v>
      </c>
      <c r="O10" t="s">
        <v>42</v>
      </c>
      <c r="P10" s="3">
        <f t="shared" si="3"/>
        <v>0.375</v>
      </c>
      <c r="Q10" t="s">
        <v>42</v>
      </c>
      <c r="R10" s="3">
        <f t="shared" si="4"/>
        <v>0.54166666666666663</v>
      </c>
      <c r="V10" s="8">
        <f t="shared" si="5"/>
        <v>0.91666666666666663</v>
      </c>
      <c r="Y10" t="s">
        <v>38</v>
      </c>
      <c r="Z10">
        <f t="shared" si="6"/>
        <v>10</v>
      </c>
    </row>
    <row r="11" spans="1:26" x14ac:dyDescent="0.25">
      <c r="A11" t="s">
        <v>29</v>
      </c>
      <c r="B11">
        <v>1</v>
      </c>
      <c r="C11">
        <v>15</v>
      </c>
      <c r="D11">
        <v>3</v>
      </c>
      <c r="E11">
        <v>3</v>
      </c>
      <c r="F11">
        <f t="shared" si="0"/>
        <v>22</v>
      </c>
      <c r="G11">
        <f t="shared" si="7"/>
        <v>44</v>
      </c>
      <c r="K11" t="s">
        <v>29</v>
      </c>
      <c r="L11" s="3">
        <f t="shared" si="1"/>
        <v>4.5454545454545456E-2</v>
      </c>
      <c r="M11" t="s">
        <v>29</v>
      </c>
      <c r="N11" s="3">
        <f t="shared" si="2"/>
        <v>0.68181818181818177</v>
      </c>
      <c r="O11" t="s">
        <v>29</v>
      </c>
      <c r="P11" s="3">
        <f t="shared" si="3"/>
        <v>0.13636363636363635</v>
      </c>
      <c r="Q11" t="s">
        <v>29</v>
      </c>
      <c r="R11" s="3">
        <f t="shared" si="4"/>
        <v>0.13636363636363635</v>
      </c>
      <c r="V11" s="8">
        <f t="shared" si="5"/>
        <v>0.27272727272727271</v>
      </c>
      <c r="Y11" t="s">
        <v>76</v>
      </c>
      <c r="Z11">
        <f t="shared" si="6"/>
        <v>11</v>
      </c>
    </row>
    <row r="12" spans="1:26" x14ac:dyDescent="0.25">
      <c r="A12" t="s">
        <v>41</v>
      </c>
      <c r="B12">
        <v>0</v>
      </c>
      <c r="C12">
        <v>1</v>
      </c>
      <c r="D12">
        <v>9</v>
      </c>
      <c r="E12">
        <v>12</v>
      </c>
      <c r="F12">
        <f t="shared" si="0"/>
        <v>22</v>
      </c>
      <c r="G12">
        <f t="shared" si="7"/>
        <v>13</v>
      </c>
      <c r="K12" t="s">
        <v>41</v>
      </c>
      <c r="L12" s="3">
        <f t="shared" si="1"/>
        <v>0</v>
      </c>
      <c r="M12" t="s">
        <v>41</v>
      </c>
      <c r="N12" s="3">
        <f t="shared" si="2"/>
        <v>4.5454545454545456E-2</v>
      </c>
      <c r="O12" t="s">
        <v>41</v>
      </c>
      <c r="P12" s="3">
        <f t="shared" si="3"/>
        <v>0.40909090909090912</v>
      </c>
      <c r="Q12" t="s">
        <v>41</v>
      </c>
      <c r="R12" s="3">
        <f t="shared" si="4"/>
        <v>0.54545454545454541</v>
      </c>
      <c r="V12" s="8">
        <f t="shared" si="5"/>
        <v>0.95454545454545459</v>
      </c>
      <c r="Y12" t="s">
        <v>77</v>
      </c>
      <c r="Z12">
        <f t="shared" si="6"/>
        <v>12</v>
      </c>
    </row>
    <row r="13" spans="1:26" x14ac:dyDescent="0.25">
      <c r="A13" t="s">
        <v>53</v>
      </c>
      <c r="B13">
        <v>0</v>
      </c>
      <c r="C13">
        <v>10</v>
      </c>
      <c r="D13">
        <v>8</v>
      </c>
      <c r="E13">
        <v>2</v>
      </c>
      <c r="F13">
        <f t="shared" si="0"/>
        <v>20</v>
      </c>
      <c r="G13">
        <f t="shared" si="7"/>
        <v>85</v>
      </c>
      <c r="K13" t="s">
        <v>53</v>
      </c>
      <c r="L13" s="3">
        <f t="shared" si="1"/>
        <v>0</v>
      </c>
      <c r="M13" t="s">
        <v>53</v>
      </c>
      <c r="N13" s="3">
        <f t="shared" si="2"/>
        <v>0.5</v>
      </c>
      <c r="O13" t="s">
        <v>53</v>
      </c>
      <c r="P13" s="3">
        <f t="shared" si="3"/>
        <v>0.4</v>
      </c>
      <c r="Q13" t="s">
        <v>53</v>
      </c>
      <c r="R13" s="3">
        <f t="shared" si="4"/>
        <v>0.1</v>
      </c>
      <c r="V13" s="8">
        <f t="shared" si="5"/>
        <v>0.5</v>
      </c>
      <c r="Y13" t="s">
        <v>41</v>
      </c>
      <c r="Z13">
        <f t="shared" si="6"/>
        <v>13</v>
      </c>
    </row>
    <row r="14" spans="1:26" x14ac:dyDescent="0.25">
      <c r="A14" t="s">
        <v>25</v>
      </c>
      <c r="B14">
        <v>0</v>
      </c>
      <c r="C14">
        <v>4</v>
      </c>
      <c r="D14">
        <v>4</v>
      </c>
      <c r="E14">
        <v>10</v>
      </c>
      <c r="F14">
        <f t="shared" si="0"/>
        <v>18</v>
      </c>
      <c r="G14">
        <f t="shared" si="7"/>
        <v>56</v>
      </c>
      <c r="K14" t="s">
        <v>25</v>
      </c>
      <c r="L14" s="3">
        <f t="shared" si="1"/>
        <v>0</v>
      </c>
      <c r="M14" t="s">
        <v>25</v>
      </c>
      <c r="N14" s="3">
        <f t="shared" si="2"/>
        <v>0.22222222222222221</v>
      </c>
      <c r="O14" t="s">
        <v>25</v>
      </c>
      <c r="P14" s="3">
        <f t="shared" si="3"/>
        <v>0.22222222222222221</v>
      </c>
      <c r="Q14" t="s">
        <v>25</v>
      </c>
      <c r="R14" s="3">
        <f t="shared" si="4"/>
        <v>0.55555555555555558</v>
      </c>
      <c r="V14" s="8">
        <f t="shared" si="5"/>
        <v>0.77777777777777779</v>
      </c>
      <c r="Y14" t="s">
        <v>48</v>
      </c>
      <c r="Z14">
        <f t="shared" si="6"/>
        <v>14</v>
      </c>
    </row>
    <row r="15" spans="1:26" x14ac:dyDescent="0.25">
      <c r="A15" t="s">
        <v>14</v>
      </c>
      <c r="B15">
        <v>1</v>
      </c>
      <c r="C15">
        <v>3</v>
      </c>
      <c r="D15">
        <v>9</v>
      </c>
      <c r="E15">
        <v>3</v>
      </c>
      <c r="F15">
        <f t="shared" si="0"/>
        <v>16</v>
      </c>
      <c r="G15">
        <f t="shared" si="7"/>
        <v>35</v>
      </c>
      <c r="K15" t="s">
        <v>14</v>
      </c>
      <c r="L15" s="3">
        <f t="shared" si="1"/>
        <v>6.25E-2</v>
      </c>
      <c r="M15" t="s">
        <v>14</v>
      </c>
      <c r="N15" s="3">
        <f t="shared" si="2"/>
        <v>0.1875</v>
      </c>
      <c r="O15" t="s">
        <v>14</v>
      </c>
      <c r="P15" s="3">
        <f t="shared" si="3"/>
        <v>0.5625</v>
      </c>
      <c r="Q15" t="s">
        <v>14</v>
      </c>
      <c r="R15" s="3">
        <f t="shared" si="4"/>
        <v>0.1875</v>
      </c>
      <c r="V15" s="8">
        <f t="shared" si="5"/>
        <v>0.75</v>
      </c>
      <c r="Y15" t="s">
        <v>45</v>
      </c>
      <c r="Z15">
        <f t="shared" si="6"/>
        <v>15</v>
      </c>
    </row>
    <row r="16" spans="1:26" x14ac:dyDescent="0.25">
      <c r="A16" t="s">
        <v>27</v>
      </c>
      <c r="B16">
        <v>0</v>
      </c>
      <c r="C16">
        <v>4</v>
      </c>
      <c r="D16">
        <v>0</v>
      </c>
      <c r="E16">
        <v>9</v>
      </c>
      <c r="F16">
        <f t="shared" si="0"/>
        <v>13</v>
      </c>
      <c r="G16">
        <f t="shared" si="7"/>
        <v>20</v>
      </c>
      <c r="K16" t="s">
        <v>27</v>
      </c>
      <c r="L16" s="3">
        <f t="shared" si="1"/>
        <v>0</v>
      </c>
      <c r="M16" t="s">
        <v>27</v>
      </c>
      <c r="N16" s="3">
        <f t="shared" si="2"/>
        <v>0.30769230769230771</v>
      </c>
      <c r="O16" t="s">
        <v>27</v>
      </c>
      <c r="P16" s="3">
        <f t="shared" si="3"/>
        <v>0</v>
      </c>
      <c r="Q16" t="s">
        <v>27</v>
      </c>
      <c r="R16" s="3">
        <f t="shared" si="4"/>
        <v>0.69230769230769229</v>
      </c>
      <c r="V16" s="8">
        <f t="shared" si="5"/>
        <v>0.69230769230769229</v>
      </c>
      <c r="Y16" t="s">
        <v>78</v>
      </c>
      <c r="Z16">
        <f t="shared" si="6"/>
        <v>16</v>
      </c>
    </row>
    <row r="17" spans="1:26" x14ac:dyDescent="0.25">
      <c r="A17" t="s">
        <v>23</v>
      </c>
      <c r="B17">
        <v>0</v>
      </c>
      <c r="C17">
        <v>2</v>
      </c>
      <c r="D17">
        <v>4</v>
      </c>
      <c r="E17">
        <v>6</v>
      </c>
      <c r="F17">
        <f t="shared" si="0"/>
        <v>12</v>
      </c>
      <c r="G17">
        <f t="shared" si="7"/>
        <v>50</v>
      </c>
      <c r="K17" t="s">
        <v>23</v>
      </c>
      <c r="L17" s="3">
        <f t="shared" si="1"/>
        <v>0</v>
      </c>
      <c r="M17" t="s">
        <v>23</v>
      </c>
      <c r="N17" s="3">
        <f t="shared" si="2"/>
        <v>0.16666666666666666</v>
      </c>
      <c r="O17" t="s">
        <v>23</v>
      </c>
      <c r="P17" s="3">
        <f t="shared" si="3"/>
        <v>0.33333333333333331</v>
      </c>
      <c r="Q17" t="s">
        <v>23</v>
      </c>
      <c r="R17" s="3">
        <f t="shared" si="4"/>
        <v>0.5</v>
      </c>
      <c r="V17" s="8">
        <f t="shared" si="5"/>
        <v>0.83333333333333337</v>
      </c>
      <c r="Y17" t="s">
        <v>51</v>
      </c>
      <c r="Z17">
        <f t="shared" si="6"/>
        <v>17</v>
      </c>
    </row>
    <row r="18" spans="1:26" x14ac:dyDescent="0.25">
      <c r="A18" t="s">
        <v>37</v>
      </c>
      <c r="B18">
        <v>4</v>
      </c>
      <c r="C18">
        <v>2</v>
      </c>
      <c r="D18">
        <v>4</v>
      </c>
      <c r="E18">
        <v>1</v>
      </c>
      <c r="F18">
        <f t="shared" si="0"/>
        <v>11</v>
      </c>
      <c r="G18">
        <f t="shared" si="7"/>
        <v>73</v>
      </c>
      <c r="K18" t="s">
        <v>37</v>
      </c>
      <c r="L18" s="3">
        <f t="shared" si="1"/>
        <v>0.36363636363636365</v>
      </c>
      <c r="M18" t="s">
        <v>37</v>
      </c>
      <c r="N18" s="3">
        <f t="shared" si="2"/>
        <v>0.18181818181818182</v>
      </c>
      <c r="O18" t="s">
        <v>37</v>
      </c>
      <c r="P18" s="3">
        <f t="shared" si="3"/>
        <v>0.36363636363636365</v>
      </c>
      <c r="Q18" t="s">
        <v>37</v>
      </c>
      <c r="R18" s="3">
        <f t="shared" si="4"/>
        <v>9.0909090909090912E-2</v>
      </c>
      <c r="V18" s="8">
        <f t="shared" si="5"/>
        <v>0.45454545454545453</v>
      </c>
      <c r="Y18" t="s">
        <v>79</v>
      </c>
      <c r="Z18">
        <f t="shared" si="6"/>
        <v>18</v>
      </c>
    </row>
    <row r="19" spans="1:26" x14ac:dyDescent="0.25">
      <c r="A19" t="s">
        <v>16</v>
      </c>
      <c r="B19">
        <v>0</v>
      </c>
      <c r="C19">
        <v>1</v>
      </c>
      <c r="D19">
        <v>5</v>
      </c>
      <c r="E19">
        <v>3</v>
      </c>
      <c r="F19">
        <f t="shared" si="0"/>
        <v>9</v>
      </c>
      <c r="G19">
        <f t="shared" si="7"/>
        <v>95</v>
      </c>
      <c r="K19" t="s">
        <v>16</v>
      </c>
      <c r="L19" s="3">
        <f t="shared" si="1"/>
        <v>0</v>
      </c>
      <c r="M19" t="s">
        <v>16</v>
      </c>
      <c r="N19" s="3">
        <f t="shared" si="2"/>
        <v>0.1111111111111111</v>
      </c>
      <c r="O19" t="s">
        <v>16</v>
      </c>
      <c r="P19" s="3">
        <f t="shared" si="3"/>
        <v>0.55555555555555558</v>
      </c>
      <c r="Q19" t="s">
        <v>16</v>
      </c>
      <c r="R19" s="3">
        <f t="shared" si="4"/>
        <v>0.33333333333333331</v>
      </c>
      <c r="V19" s="8">
        <f t="shared" si="5"/>
        <v>0.88888888888888884</v>
      </c>
      <c r="Y19" t="s">
        <v>19</v>
      </c>
      <c r="Z19">
        <f t="shared" si="6"/>
        <v>19</v>
      </c>
    </row>
    <row r="20" spans="1:26" x14ac:dyDescent="0.25">
      <c r="A20" t="s">
        <v>31</v>
      </c>
      <c r="B20">
        <v>0</v>
      </c>
      <c r="C20">
        <v>5</v>
      </c>
      <c r="D20">
        <v>0</v>
      </c>
      <c r="E20">
        <v>4</v>
      </c>
      <c r="F20">
        <f t="shared" si="0"/>
        <v>9</v>
      </c>
      <c r="G20">
        <f t="shared" si="7"/>
        <v>48</v>
      </c>
      <c r="K20" t="s">
        <v>31</v>
      </c>
      <c r="L20" s="3">
        <f t="shared" si="1"/>
        <v>0</v>
      </c>
      <c r="M20" t="s">
        <v>31</v>
      </c>
      <c r="N20" s="3">
        <f t="shared" si="2"/>
        <v>0.55555555555555558</v>
      </c>
      <c r="O20" t="s">
        <v>31</v>
      </c>
      <c r="P20" s="3">
        <f t="shared" si="3"/>
        <v>0</v>
      </c>
      <c r="Q20" t="s">
        <v>31</v>
      </c>
      <c r="R20" s="3">
        <f t="shared" si="4"/>
        <v>0.44444444444444442</v>
      </c>
      <c r="V20" s="8">
        <f t="shared" si="5"/>
        <v>0.44444444444444442</v>
      </c>
      <c r="Y20" t="s">
        <v>27</v>
      </c>
      <c r="Z20">
        <f t="shared" si="6"/>
        <v>20</v>
      </c>
    </row>
    <row r="21" spans="1:26" x14ac:dyDescent="0.25">
      <c r="A21" t="s">
        <v>34</v>
      </c>
      <c r="B21">
        <v>1</v>
      </c>
      <c r="C21">
        <v>1</v>
      </c>
      <c r="D21">
        <v>4</v>
      </c>
      <c r="E21">
        <v>3</v>
      </c>
      <c r="F21">
        <f t="shared" si="0"/>
        <v>9</v>
      </c>
      <c r="G21">
        <f t="shared" si="7"/>
        <v>84</v>
      </c>
      <c r="K21" t="s">
        <v>34</v>
      </c>
      <c r="L21" s="3">
        <f t="shared" si="1"/>
        <v>0.1111111111111111</v>
      </c>
      <c r="M21" t="s">
        <v>34</v>
      </c>
      <c r="N21" s="3">
        <f t="shared" si="2"/>
        <v>0.1111111111111111</v>
      </c>
      <c r="O21" t="s">
        <v>34</v>
      </c>
      <c r="P21" s="3">
        <f t="shared" si="3"/>
        <v>0.44444444444444442</v>
      </c>
      <c r="Q21" t="s">
        <v>34</v>
      </c>
      <c r="R21" s="3">
        <f t="shared" si="4"/>
        <v>0.33333333333333331</v>
      </c>
      <c r="V21" s="8">
        <f t="shared" si="5"/>
        <v>0.77777777777777779</v>
      </c>
      <c r="Y21" t="s">
        <v>52</v>
      </c>
      <c r="Z21">
        <f t="shared" si="6"/>
        <v>21</v>
      </c>
    </row>
    <row r="22" spans="1:26" x14ac:dyDescent="0.25">
      <c r="A22" t="s">
        <v>49</v>
      </c>
      <c r="B22">
        <v>1</v>
      </c>
      <c r="C22">
        <v>2</v>
      </c>
      <c r="D22">
        <v>3</v>
      </c>
      <c r="E22">
        <v>3</v>
      </c>
      <c r="F22">
        <f t="shared" si="0"/>
        <v>9</v>
      </c>
      <c r="G22">
        <f t="shared" si="7"/>
        <v>99</v>
      </c>
      <c r="K22" t="s">
        <v>49</v>
      </c>
      <c r="L22" s="3">
        <f t="shared" si="1"/>
        <v>0.1111111111111111</v>
      </c>
      <c r="M22" t="s">
        <v>49</v>
      </c>
      <c r="N22" s="3">
        <f t="shared" si="2"/>
        <v>0.22222222222222221</v>
      </c>
      <c r="O22" t="s">
        <v>49</v>
      </c>
      <c r="P22" s="3">
        <f t="shared" si="3"/>
        <v>0.33333333333333331</v>
      </c>
      <c r="Q22" t="s">
        <v>49</v>
      </c>
      <c r="R22" s="3">
        <f t="shared" si="4"/>
        <v>0.33333333333333331</v>
      </c>
      <c r="V22" s="8">
        <f t="shared" si="5"/>
        <v>0.66666666666666663</v>
      </c>
      <c r="Y22" t="s">
        <v>47</v>
      </c>
      <c r="Z22">
        <f t="shared" si="6"/>
        <v>22</v>
      </c>
    </row>
    <row r="23" spans="1:26" x14ac:dyDescent="0.25">
      <c r="A23" t="s">
        <v>33</v>
      </c>
      <c r="B23">
        <v>0</v>
      </c>
      <c r="C23">
        <v>0</v>
      </c>
      <c r="D23">
        <v>5</v>
      </c>
      <c r="E23">
        <v>2</v>
      </c>
      <c r="F23">
        <f t="shared" si="0"/>
        <v>7</v>
      </c>
      <c r="G23">
        <f t="shared" si="7"/>
        <v>75</v>
      </c>
      <c r="K23" t="s">
        <v>33</v>
      </c>
      <c r="L23" s="3">
        <f t="shared" si="1"/>
        <v>0</v>
      </c>
      <c r="M23" t="s">
        <v>33</v>
      </c>
      <c r="N23" s="3">
        <f t="shared" si="2"/>
        <v>0</v>
      </c>
      <c r="O23" t="s">
        <v>33</v>
      </c>
      <c r="P23" s="3">
        <f t="shared" si="3"/>
        <v>0.7142857142857143</v>
      </c>
      <c r="Q23" t="s">
        <v>33</v>
      </c>
      <c r="R23" s="3">
        <f t="shared" si="4"/>
        <v>0.2857142857142857</v>
      </c>
      <c r="V23" s="8">
        <f t="shared" si="5"/>
        <v>1</v>
      </c>
      <c r="Y23" t="s">
        <v>80</v>
      </c>
      <c r="Z23">
        <f t="shared" si="6"/>
        <v>23</v>
      </c>
    </row>
    <row r="24" spans="1:26" x14ac:dyDescent="0.25">
      <c r="A24" t="s">
        <v>19</v>
      </c>
      <c r="B24">
        <v>2</v>
      </c>
      <c r="C24">
        <v>0</v>
      </c>
      <c r="D24">
        <v>1</v>
      </c>
      <c r="E24">
        <v>3</v>
      </c>
      <c r="F24">
        <f t="shared" si="0"/>
        <v>6</v>
      </c>
      <c r="G24">
        <f t="shared" si="7"/>
        <v>19</v>
      </c>
      <c r="K24" t="s">
        <v>19</v>
      </c>
      <c r="L24" s="3">
        <f t="shared" si="1"/>
        <v>0.33333333333333331</v>
      </c>
      <c r="M24" t="s">
        <v>19</v>
      </c>
      <c r="N24" s="3">
        <f t="shared" si="2"/>
        <v>0</v>
      </c>
      <c r="O24" t="s">
        <v>19</v>
      </c>
      <c r="P24" s="3">
        <f t="shared" si="3"/>
        <v>0.16666666666666666</v>
      </c>
      <c r="Q24" t="s">
        <v>19</v>
      </c>
      <c r="R24" s="3">
        <f t="shared" si="4"/>
        <v>0.5</v>
      </c>
      <c r="V24" s="8">
        <f t="shared" si="5"/>
        <v>0.66666666666666663</v>
      </c>
      <c r="Y24" t="s">
        <v>81</v>
      </c>
      <c r="Z24">
        <f t="shared" si="6"/>
        <v>24</v>
      </c>
    </row>
    <row r="25" spans="1:26" x14ac:dyDescent="0.25">
      <c r="A25" t="s">
        <v>21</v>
      </c>
      <c r="B25">
        <v>1</v>
      </c>
      <c r="C25">
        <v>0</v>
      </c>
      <c r="D25">
        <v>1</v>
      </c>
      <c r="E25">
        <v>4</v>
      </c>
      <c r="F25">
        <f t="shared" si="0"/>
        <v>6</v>
      </c>
      <c r="G25">
        <f t="shared" si="7"/>
        <v>82</v>
      </c>
      <c r="K25" t="s">
        <v>21</v>
      </c>
      <c r="L25" s="3">
        <f t="shared" si="1"/>
        <v>0.16666666666666666</v>
      </c>
      <c r="M25" t="s">
        <v>21</v>
      </c>
      <c r="N25" s="3">
        <f t="shared" si="2"/>
        <v>0</v>
      </c>
      <c r="O25" t="s">
        <v>21</v>
      </c>
      <c r="P25" s="3">
        <f t="shared" si="3"/>
        <v>0.16666666666666666</v>
      </c>
      <c r="Q25" t="s">
        <v>21</v>
      </c>
      <c r="R25" s="3">
        <f t="shared" si="4"/>
        <v>0.66666666666666663</v>
      </c>
      <c r="V25" s="8">
        <f t="shared" si="5"/>
        <v>0.83333333333333337</v>
      </c>
      <c r="Y25" t="s">
        <v>82</v>
      </c>
      <c r="Z25">
        <f t="shared" si="6"/>
        <v>25</v>
      </c>
    </row>
    <row r="26" spans="1:26" x14ac:dyDescent="0.25">
      <c r="A26" t="s">
        <v>30</v>
      </c>
      <c r="B26">
        <v>1</v>
      </c>
      <c r="C26">
        <v>0</v>
      </c>
      <c r="D26">
        <v>2</v>
      </c>
      <c r="E26">
        <v>3</v>
      </c>
      <c r="F26">
        <f t="shared" si="0"/>
        <v>6</v>
      </c>
      <c r="G26">
        <f t="shared" si="7"/>
        <v>38</v>
      </c>
      <c r="K26" t="s">
        <v>30</v>
      </c>
      <c r="L26" s="3">
        <f t="shared" si="1"/>
        <v>0.16666666666666666</v>
      </c>
      <c r="M26" t="s">
        <v>30</v>
      </c>
      <c r="N26" s="3">
        <f t="shared" si="2"/>
        <v>0</v>
      </c>
      <c r="O26" t="s">
        <v>30</v>
      </c>
      <c r="P26" s="3">
        <f t="shared" si="3"/>
        <v>0.33333333333333331</v>
      </c>
      <c r="Q26" t="s">
        <v>30</v>
      </c>
      <c r="R26" s="3">
        <f t="shared" si="4"/>
        <v>0.5</v>
      </c>
      <c r="V26" s="8">
        <f t="shared" si="5"/>
        <v>0.83333333333333337</v>
      </c>
      <c r="Y26" t="s">
        <v>42</v>
      </c>
      <c r="Z26">
        <f t="shared" si="6"/>
        <v>26</v>
      </c>
    </row>
    <row r="27" spans="1:26" x14ac:dyDescent="0.25">
      <c r="A27" t="s">
        <v>45</v>
      </c>
      <c r="B27">
        <v>0</v>
      </c>
      <c r="C27">
        <v>4</v>
      </c>
      <c r="D27">
        <v>0</v>
      </c>
      <c r="E27">
        <v>2</v>
      </c>
      <c r="F27">
        <f t="shared" si="0"/>
        <v>6</v>
      </c>
      <c r="G27">
        <f t="shared" si="7"/>
        <v>15</v>
      </c>
      <c r="K27" t="s">
        <v>45</v>
      </c>
      <c r="L27" s="3">
        <f t="shared" si="1"/>
        <v>0</v>
      </c>
      <c r="M27" t="s">
        <v>45</v>
      </c>
      <c r="N27" s="3">
        <f t="shared" si="2"/>
        <v>0.66666666666666663</v>
      </c>
      <c r="O27" t="s">
        <v>45</v>
      </c>
      <c r="P27" s="3">
        <f t="shared" si="3"/>
        <v>0</v>
      </c>
      <c r="Q27" t="s">
        <v>45</v>
      </c>
      <c r="R27" s="3">
        <f t="shared" si="4"/>
        <v>0.33333333333333331</v>
      </c>
      <c r="V27" s="8">
        <f t="shared" si="5"/>
        <v>0.33333333333333331</v>
      </c>
      <c r="Y27" t="s">
        <v>83</v>
      </c>
      <c r="Z27">
        <f t="shared" si="6"/>
        <v>27</v>
      </c>
    </row>
    <row r="28" spans="1:26" x14ac:dyDescent="0.25">
      <c r="A28" t="s">
        <v>20</v>
      </c>
      <c r="B28">
        <v>0</v>
      </c>
      <c r="C28">
        <v>0</v>
      </c>
      <c r="D28">
        <v>1</v>
      </c>
      <c r="E28">
        <v>4</v>
      </c>
      <c r="F28">
        <f t="shared" si="0"/>
        <v>5</v>
      </c>
      <c r="G28">
        <f t="shared" si="7"/>
        <v>97</v>
      </c>
      <c r="K28" t="s">
        <v>20</v>
      </c>
      <c r="L28" s="3">
        <f t="shared" si="1"/>
        <v>0</v>
      </c>
      <c r="M28" t="s">
        <v>20</v>
      </c>
      <c r="N28" s="3">
        <f t="shared" si="2"/>
        <v>0</v>
      </c>
      <c r="O28" t="s">
        <v>20</v>
      </c>
      <c r="P28" s="3">
        <f t="shared" si="3"/>
        <v>0.2</v>
      </c>
      <c r="Q28" t="s">
        <v>20</v>
      </c>
      <c r="R28" s="3">
        <f t="shared" si="4"/>
        <v>0.8</v>
      </c>
      <c r="V28" s="8">
        <f t="shared" si="5"/>
        <v>1</v>
      </c>
      <c r="Y28" t="s">
        <v>3</v>
      </c>
      <c r="Z28">
        <f t="shared" si="6"/>
        <v>28</v>
      </c>
    </row>
    <row r="29" spans="1:26" x14ac:dyDescent="0.25">
      <c r="A29" t="s">
        <v>26</v>
      </c>
      <c r="B29">
        <v>1</v>
      </c>
      <c r="C29">
        <v>0</v>
      </c>
      <c r="D29">
        <v>1</v>
      </c>
      <c r="E29">
        <v>3</v>
      </c>
      <c r="F29">
        <f t="shared" si="0"/>
        <v>5</v>
      </c>
      <c r="G29">
        <f t="shared" si="7"/>
        <v>58</v>
      </c>
      <c r="K29" t="s">
        <v>26</v>
      </c>
      <c r="L29" s="3">
        <f t="shared" si="1"/>
        <v>0.2</v>
      </c>
      <c r="M29" t="s">
        <v>26</v>
      </c>
      <c r="N29" s="3">
        <f t="shared" si="2"/>
        <v>0</v>
      </c>
      <c r="O29" t="s">
        <v>26</v>
      </c>
      <c r="P29" s="3">
        <f t="shared" si="3"/>
        <v>0.2</v>
      </c>
      <c r="Q29" t="s">
        <v>26</v>
      </c>
      <c r="R29" s="3">
        <f t="shared" si="4"/>
        <v>0.6</v>
      </c>
      <c r="V29" s="8">
        <f t="shared" si="5"/>
        <v>0.8</v>
      </c>
      <c r="Y29" t="s">
        <v>9</v>
      </c>
      <c r="Z29">
        <f t="shared" si="6"/>
        <v>29</v>
      </c>
    </row>
    <row r="30" spans="1:26" x14ac:dyDescent="0.25">
      <c r="A30" t="s">
        <v>36</v>
      </c>
      <c r="B30">
        <v>0</v>
      </c>
      <c r="C30">
        <v>0</v>
      </c>
      <c r="D30">
        <v>1</v>
      </c>
      <c r="E30">
        <v>4</v>
      </c>
      <c r="F30">
        <f t="shared" si="0"/>
        <v>5</v>
      </c>
      <c r="G30">
        <f t="shared" si="7"/>
        <v>57</v>
      </c>
      <c r="K30" t="s">
        <v>36</v>
      </c>
      <c r="L30" s="3">
        <f t="shared" si="1"/>
        <v>0</v>
      </c>
      <c r="M30" t="s">
        <v>36</v>
      </c>
      <c r="N30" s="3">
        <f t="shared" si="2"/>
        <v>0</v>
      </c>
      <c r="O30" t="s">
        <v>36</v>
      </c>
      <c r="P30" s="3">
        <f t="shared" si="3"/>
        <v>0.2</v>
      </c>
      <c r="Q30" t="s">
        <v>36</v>
      </c>
      <c r="R30" s="3">
        <f t="shared" si="4"/>
        <v>0.8</v>
      </c>
      <c r="V30" s="8">
        <f t="shared" si="5"/>
        <v>1</v>
      </c>
      <c r="Y30" t="s">
        <v>84</v>
      </c>
      <c r="Z30">
        <f t="shared" si="6"/>
        <v>30</v>
      </c>
    </row>
    <row r="31" spans="1:26" x14ac:dyDescent="0.25">
      <c r="A31" t="s">
        <v>2</v>
      </c>
      <c r="B31">
        <v>0</v>
      </c>
      <c r="C31">
        <v>0</v>
      </c>
      <c r="D31">
        <v>3</v>
      </c>
      <c r="E31">
        <v>1</v>
      </c>
      <c r="F31">
        <f t="shared" si="0"/>
        <v>4</v>
      </c>
      <c r="G31">
        <f t="shared" si="7"/>
        <v>49</v>
      </c>
      <c r="K31" t="s">
        <v>2</v>
      </c>
      <c r="L31" s="3">
        <f t="shared" si="1"/>
        <v>0</v>
      </c>
      <c r="M31" t="s">
        <v>2</v>
      </c>
      <c r="N31" s="3">
        <f t="shared" si="2"/>
        <v>0</v>
      </c>
      <c r="O31" t="s">
        <v>2</v>
      </c>
      <c r="P31" s="3">
        <f t="shared" si="3"/>
        <v>0.75</v>
      </c>
      <c r="Q31" t="s">
        <v>2</v>
      </c>
      <c r="R31" s="3">
        <f t="shared" si="4"/>
        <v>0.25</v>
      </c>
      <c r="V31" s="8">
        <f t="shared" si="5"/>
        <v>1</v>
      </c>
      <c r="Y31" t="s">
        <v>85</v>
      </c>
      <c r="Z31">
        <f t="shared" si="6"/>
        <v>31</v>
      </c>
    </row>
    <row r="32" spans="1:26" x14ac:dyDescent="0.25">
      <c r="A32" t="s">
        <v>3</v>
      </c>
      <c r="B32">
        <v>0</v>
      </c>
      <c r="C32">
        <v>0</v>
      </c>
      <c r="D32">
        <v>4</v>
      </c>
      <c r="E32">
        <v>0</v>
      </c>
      <c r="F32">
        <f t="shared" si="0"/>
        <v>4</v>
      </c>
      <c r="G32">
        <f t="shared" si="7"/>
        <v>28</v>
      </c>
      <c r="K32" t="s">
        <v>3</v>
      </c>
      <c r="L32" s="3">
        <f t="shared" si="1"/>
        <v>0</v>
      </c>
      <c r="M32" t="s">
        <v>3</v>
      </c>
      <c r="N32" s="3">
        <f t="shared" si="2"/>
        <v>0</v>
      </c>
      <c r="O32" t="s">
        <v>3</v>
      </c>
      <c r="P32" s="3">
        <f t="shared" si="3"/>
        <v>1</v>
      </c>
      <c r="Q32" t="s">
        <v>3</v>
      </c>
      <c r="R32" s="3">
        <f t="shared" si="4"/>
        <v>0</v>
      </c>
      <c r="V32" s="8">
        <f t="shared" si="5"/>
        <v>1</v>
      </c>
      <c r="Y32" t="s">
        <v>40</v>
      </c>
      <c r="Z32">
        <f t="shared" si="6"/>
        <v>32</v>
      </c>
    </row>
    <row r="33" spans="1:26" x14ac:dyDescent="0.25">
      <c r="A33" t="s">
        <v>4</v>
      </c>
      <c r="B33">
        <v>0</v>
      </c>
      <c r="C33">
        <v>0</v>
      </c>
      <c r="D33">
        <v>0</v>
      </c>
      <c r="E33">
        <v>4</v>
      </c>
      <c r="F33">
        <f t="shared" si="0"/>
        <v>4</v>
      </c>
      <c r="G33">
        <f t="shared" si="7"/>
        <v>72</v>
      </c>
      <c r="K33" t="s">
        <v>4</v>
      </c>
      <c r="L33" s="3">
        <f t="shared" si="1"/>
        <v>0</v>
      </c>
      <c r="M33" t="s">
        <v>4</v>
      </c>
      <c r="N33" s="3">
        <f t="shared" si="2"/>
        <v>0</v>
      </c>
      <c r="O33" t="s">
        <v>4</v>
      </c>
      <c r="P33" s="3">
        <f t="shared" si="3"/>
        <v>0</v>
      </c>
      <c r="Q33" t="s">
        <v>4</v>
      </c>
      <c r="R33" s="3">
        <f t="shared" si="4"/>
        <v>1</v>
      </c>
      <c r="V33" s="8">
        <f t="shared" si="5"/>
        <v>1</v>
      </c>
      <c r="Y33" t="s">
        <v>86</v>
      </c>
      <c r="Z33">
        <f t="shared" si="6"/>
        <v>33</v>
      </c>
    </row>
    <row r="34" spans="1:26" x14ac:dyDescent="0.25">
      <c r="A34" t="s">
        <v>32</v>
      </c>
      <c r="B34">
        <v>0</v>
      </c>
      <c r="C34">
        <v>0</v>
      </c>
      <c r="D34">
        <v>2</v>
      </c>
      <c r="E34">
        <v>2</v>
      </c>
      <c r="F34">
        <f t="shared" ref="F34:F65" si="8">SUM(B34:E34)</f>
        <v>4</v>
      </c>
      <c r="G34">
        <f t="shared" si="7"/>
        <v>36</v>
      </c>
      <c r="K34" t="s">
        <v>32</v>
      </c>
      <c r="L34" s="3">
        <f t="shared" ref="L34:L55" si="9">B34/F34</f>
        <v>0</v>
      </c>
      <c r="M34" t="s">
        <v>32</v>
      </c>
      <c r="N34" s="3">
        <f t="shared" si="2"/>
        <v>0</v>
      </c>
      <c r="O34" t="s">
        <v>32</v>
      </c>
      <c r="P34" s="3">
        <f t="shared" si="3"/>
        <v>0.5</v>
      </c>
      <c r="Q34" t="s">
        <v>32</v>
      </c>
      <c r="R34" s="3">
        <f t="shared" si="4"/>
        <v>0.5</v>
      </c>
      <c r="V34" s="8">
        <f t="shared" si="5"/>
        <v>1</v>
      </c>
      <c r="Y34" t="s">
        <v>87</v>
      </c>
      <c r="Z34">
        <f t="shared" si="6"/>
        <v>34</v>
      </c>
    </row>
    <row r="35" spans="1:26" x14ac:dyDescent="0.25">
      <c r="A35" t="s">
        <v>51</v>
      </c>
      <c r="B35">
        <v>0</v>
      </c>
      <c r="C35">
        <v>0</v>
      </c>
      <c r="D35">
        <v>0</v>
      </c>
      <c r="E35">
        <v>4</v>
      </c>
      <c r="F35">
        <f t="shared" si="8"/>
        <v>4</v>
      </c>
      <c r="G35">
        <f t="shared" si="7"/>
        <v>17</v>
      </c>
      <c r="K35" t="s">
        <v>51</v>
      </c>
      <c r="L35" s="3">
        <f t="shared" si="9"/>
        <v>0</v>
      </c>
      <c r="M35" t="s">
        <v>51</v>
      </c>
      <c r="N35" s="3">
        <f t="shared" si="2"/>
        <v>0</v>
      </c>
      <c r="O35" t="s">
        <v>51</v>
      </c>
      <c r="P35" s="3">
        <f t="shared" si="3"/>
        <v>0</v>
      </c>
      <c r="Q35" t="s">
        <v>51</v>
      </c>
      <c r="R35" s="3">
        <f t="shared" si="4"/>
        <v>1</v>
      </c>
      <c r="V35" s="8">
        <f t="shared" si="5"/>
        <v>1</v>
      </c>
      <c r="Y35" t="s">
        <v>14</v>
      </c>
      <c r="Z35">
        <f t="shared" si="6"/>
        <v>35</v>
      </c>
    </row>
    <row r="36" spans="1:26" x14ac:dyDescent="0.25">
      <c r="A36" t="s">
        <v>9</v>
      </c>
      <c r="B36">
        <v>1</v>
      </c>
      <c r="C36">
        <v>0</v>
      </c>
      <c r="D36">
        <v>2</v>
      </c>
      <c r="E36">
        <v>0</v>
      </c>
      <c r="F36">
        <f t="shared" si="8"/>
        <v>3</v>
      </c>
      <c r="G36">
        <f t="shared" si="7"/>
        <v>29</v>
      </c>
      <c r="K36" t="s">
        <v>9</v>
      </c>
      <c r="L36" s="3">
        <f t="shared" si="9"/>
        <v>0.33333333333333331</v>
      </c>
      <c r="M36" t="s">
        <v>9</v>
      </c>
      <c r="N36" s="3">
        <f t="shared" si="2"/>
        <v>0</v>
      </c>
      <c r="O36" t="s">
        <v>9</v>
      </c>
      <c r="P36" s="3">
        <f t="shared" si="3"/>
        <v>0.66666666666666663</v>
      </c>
      <c r="Q36" t="s">
        <v>9</v>
      </c>
      <c r="R36" s="3">
        <f t="shared" si="4"/>
        <v>0</v>
      </c>
      <c r="V36" s="8">
        <f t="shared" si="5"/>
        <v>0.66666666666666663</v>
      </c>
      <c r="Y36" t="s">
        <v>32</v>
      </c>
      <c r="Z36">
        <f t="shared" si="6"/>
        <v>36</v>
      </c>
    </row>
    <row r="37" spans="1:26" x14ac:dyDescent="0.25">
      <c r="A37" t="s">
        <v>15</v>
      </c>
      <c r="B37">
        <v>0</v>
      </c>
      <c r="C37">
        <v>0</v>
      </c>
      <c r="D37">
        <v>2</v>
      </c>
      <c r="E37">
        <v>1</v>
      </c>
      <c r="F37">
        <f t="shared" si="8"/>
        <v>3</v>
      </c>
      <c r="G37">
        <f t="shared" si="7"/>
        <v>78</v>
      </c>
      <c r="K37" t="s">
        <v>15</v>
      </c>
      <c r="L37" s="3">
        <f t="shared" si="9"/>
        <v>0</v>
      </c>
      <c r="M37" t="s">
        <v>15</v>
      </c>
      <c r="N37" s="3">
        <f t="shared" si="2"/>
        <v>0</v>
      </c>
      <c r="O37" t="s">
        <v>15</v>
      </c>
      <c r="P37" s="3">
        <f t="shared" si="3"/>
        <v>0.66666666666666663</v>
      </c>
      <c r="Q37" t="s">
        <v>15</v>
      </c>
      <c r="R37" s="3">
        <f t="shared" si="4"/>
        <v>0.33333333333333331</v>
      </c>
      <c r="V37" s="8">
        <f t="shared" si="5"/>
        <v>1</v>
      </c>
      <c r="Y37" t="s">
        <v>88</v>
      </c>
      <c r="Z37">
        <f t="shared" si="6"/>
        <v>37</v>
      </c>
    </row>
    <row r="38" spans="1:26" x14ac:dyDescent="0.25">
      <c r="A38" t="s">
        <v>24</v>
      </c>
      <c r="B38">
        <v>0</v>
      </c>
      <c r="C38">
        <v>0</v>
      </c>
      <c r="D38">
        <v>1</v>
      </c>
      <c r="E38">
        <v>2</v>
      </c>
      <c r="F38">
        <f t="shared" si="8"/>
        <v>3</v>
      </c>
      <c r="G38">
        <f t="shared" si="7"/>
        <v>86</v>
      </c>
      <c r="K38" t="s">
        <v>24</v>
      </c>
      <c r="L38" s="3">
        <f t="shared" si="9"/>
        <v>0</v>
      </c>
      <c r="M38" t="s">
        <v>24</v>
      </c>
      <c r="N38" s="3">
        <f t="shared" si="2"/>
        <v>0</v>
      </c>
      <c r="O38" t="s">
        <v>24</v>
      </c>
      <c r="P38" s="3">
        <f t="shared" si="3"/>
        <v>0.33333333333333331</v>
      </c>
      <c r="Q38" t="s">
        <v>24</v>
      </c>
      <c r="R38" s="3">
        <f t="shared" si="4"/>
        <v>0.66666666666666663</v>
      </c>
      <c r="V38" s="8">
        <f t="shared" si="5"/>
        <v>1</v>
      </c>
      <c r="Y38" t="s">
        <v>30</v>
      </c>
      <c r="Z38">
        <f t="shared" si="6"/>
        <v>38</v>
      </c>
    </row>
    <row r="39" spans="1:26" x14ac:dyDescent="0.25">
      <c r="A39" t="s">
        <v>35</v>
      </c>
      <c r="B39">
        <v>0</v>
      </c>
      <c r="C39">
        <v>2</v>
      </c>
      <c r="D39">
        <v>0</v>
      </c>
      <c r="E39">
        <v>1</v>
      </c>
      <c r="F39">
        <f t="shared" si="8"/>
        <v>3</v>
      </c>
      <c r="G39">
        <f t="shared" si="7"/>
        <v>62</v>
      </c>
      <c r="K39" t="s">
        <v>35</v>
      </c>
      <c r="L39" s="3">
        <f t="shared" si="9"/>
        <v>0</v>
      </c>
      <c r="M39" t="s">
        <v>35</v>
      </c>
      <c r="N39" s="3">
        <f t="shared" si="2"/>
        <v>0.66666666666666663</v>
      </c>
      <c r="O39" t="s">
        <v>35</v>
      </c>
      <c r="P39" s="3">
        <f t="shared" si="3"/>
        <v>0</v>
      </c>
      <c r="Q39" t="s">
        <v>35</v>
      </c>
      <c r="R39" s="3">
        <f t="shared" si="4"/>
        <v>0.33333333333333331</v>
      </c>
      <c r="V39" s="8">
        <f t="shared" si="5"/>
        <v>0.33333333333333331</v>
      </c>
      <c r="Y39" t="s">
        <v>89</v>
      </c>
      <c r="Z39">
        <f t="shared" si="6"/>
        <v>39</v>
      </c>
    </row>
    <row r="40" spans="1:26" x14ac:dyDescent="0.25">
      <c r="A40" t="s">
        <v>40</v>
      </c>
      <c r="B40">
        <v>0</v>
      </c>
      <c r="C40">
        <v>0</v>
      </c>
      <c r="D40">
        <v>1</v>
      </c>
      <c r="E40">
        <v>2</v>
      </c>
      <c r="F40">
        <f t="shared" si="8"/>
        <v>3</v>
      </c>
      <c r="G40">
        <f t="shared" si="7"/>
        <v>32</v>
      </c>
      <c r="K40" t="s">
        <v>40</v>
      </c>
      <c r="L40" s="3">
        <f t="shared" si="9"/>
        <v>0</v>
      </c>
      <c r="M40" t="s">
        <v>40</v>
      </c>
      <c r="N40" s="3">
        <f t="shared" si="2"/>
        <v>0</v>
      </c>
      <c r="O40" t="s">
        <v>40</v>
      </c>
      <c r="P40" s="3">
        <f t="shared" si="3"/>
        <v>0.33333333333333331</v>
      </c>
      <c r="Q40" t="s">
        <v>40</v>
      </c>
      <c r="R40" s="3">
        <f t="shared" si="4"/>
        <v>0.66666666666666663</v>
      </c>
      <c r="V40" s="8">
        <f t="shared" si="5"/>
        <v>1</v>
      </c>
      <c r="Y40" t="s">
        <v>90</v>
      </c>
      <c r="Z40">
        <f t="shared" si="6"/>
        <v>40</v>
      </c>
    </row>
    <row r="41" spans="1:26" x14ac:dyDescent="0.25">
      <c r="A41" t="s">
        <v>47</v>
      </c>
      <c r="B41">
        <v>0</v>
      </c>
      <c r="C41">
        <v>0</v>
      </c>
      <c r="D41">
        <v>0</v>
      </c>
      <c r="E41">
        <v>3</v>
      </c>
      <c r="F41">
        <f t="shared" si="8"/>
        <v>3</v>
      </c>
      <c r="G41">
        <f t="shared" si="7"/>
        <v>22</v>
      </c>
      <c r="K41" t="s">
        <v>47</v>
      </c>
      <c r="L41" s="3">
        <f t="shared" si="9"/>
        <v>0</v>
      </c>
      <c r="M41" t="s">
        <v>47</v>
      </c>
      <c r="N41" s="3">
        <f t="shared" si="2"/>
        <v>0</v>
      </c>
      <c r="O41" t="s">
        <v>47</v>
      </c>
      <c r="P41" s="3">
        <f t="shared" si="3"/>
        <v>0</v>
      </c>
      <c r="Q41" t="s">
        <v>47</v>
      </c>
      <c r="R41" s="3">
        <f t="shared" si="4"/>
        <v>1</v>
      </c>
      <c r="V41" s="8">
        <f t="shared" si="5"/>
        <v>1</v>
      </c>
      <c r="Y41" t="s">
        <v>91</v>
      </c>
      <c r="Z41">
        <f t="shared" si="6"/>
        <v>41</v>
      </c>
    </row>
    <row r="42" spans="1:26" x14ac:dyDescent="0.25">
      <c r="A42" t="s">
        <v>52</v>
      </c>
      <c r="B42">
        <v>0</v>
      </c>
      <c r="C42">
        <v>0</v>
      </c>
      <c r="D42">
        <v>2</v>
      </c>
      <c r="E42">
        <v>1</v>
      </c>
      <c r="F42">
        <f t="shared" si="8"/>
        <v>3</v>
      </c>
      <c r="G42">
        <f t="shared" si="7"/>
        <v>21</v>
      </c>
      <c r="K42" t="s">
        <v>52</v>
      </c>
      <c r="L42" s="3">
        <f t="shared" si="9"/>
        <v>0</v>
      </c>
      <c r="M42" t="s">
        <v>52</v>
      </c>
      <c r="N42" s="3">
        <f t="shared" si="2"/>
        <v>0</v>
      </c>
      <c r="O42" t="s">
        <v>52</v>
      </c>
      <c r="P42" s="3">
        <f t="shared" si="3"/>
        <v>0.66666666666666663</v>
      </c>
      <c r="Q42" t="s">
        <v>52</v>
      </c>
      <c r="R42" s="3">
        <f t="shared" si="4"/>
        <v>0.33333333333333331</v>
      </c>
      <c r="V42" s="8">
        <f t="shared" si="5"/>
        <v>1</v>
      </c>
      <c r="Y42" t="s">
        <v>6</v>
      </c>
      <c r="Z42">
        <f t="shared" si="6"/>
        <v>42</v>
      </c>
    </row>
    <row r="43" spans="1:26" x14ac:dyDescent="0.25">
      <c r="A43" t="s">
        <v>5</v>
      </c>
      <c r="B43">
        <v>0</v>
      </c>
      <c r="C43">
        <v>0</v>
      </c>
      <c r="D43">
        <v>2</v>
      </c>
      <c r="E43">
        <v>0</v>
      </c>
      <c r="F43">
        <f t="shared" si="8"/>
        <v>2</v>
      </c>
      <c r="G43">
        <f t="shared" si="7"/>
        <v>45</v>
      </c>
      <c r="K43" t="s">
        <v>5</v>
      </c>
      <c r="L43" s="3">
        <f t="shared" si="9"/>
        <v>0</v>
      </c>
      <c r="M43" t="s">
        <v>5</v>
      </c>
      <c r="N43" s="3">
        <f t="shared" si="2"/>
        <v>0</v>
      </c>
      <c r="O43" t="s">
        <v>5</v>
      </c>
      <c r="P43" s="3">
        <f t="shared" si="3"/>
        <v>1</v>
      </c>
      <c r="Q43" t="s">
        <v>5</v>
      </c>
      <c r="R43" s="3">
        <f t="shared" si="4"/>
        <v>0</v>
      </c>
      <c r="V43" s="8">
        <f t="shared" si="5"/>
        <v>1</v>
      </c>
      <c r="Y43" t="s">
        <v>92</v>
      </c>
      <c r="Z43">
        <f t="shared" si="6"/>
        <v>43</v>
      </c>
    </row>
    <row r="44" spans="1:26" x14ac:dyDescent="0.25">
      <c r="A44" t="s">
        <v>8</v>
      </c>
      <c r="B44">
        <v>0</v>
      </c>
      <c r="C44">
        <v>0</v>
      </c>
      <c r="D44">
        <v>1</v>
      </c>
      <c r="E44">
        <v>1</v>
      </c>
      <c r="F44">
        <f t="shared" si="8"/>
        <v>2</v>
      </c>
      <c r="G44">
        <f t="shared" si="7"/>
        <v>70</v>
      </c>
      <c r="K44" t="s">
        <v>8</v>
      </c>
      <c r="L44" s="3">
        <f t="shared" si="9"/>
        <v>0</v>
      </c>
      <c r="M44" t="s">
        <v>8</v>
      </c>
      <c r="N44" s="3">
        <f t="shared" si="2"/>
        <v>0</v>
      </c>
      <c r="O44" t="s">
        <v>8</v>
      </c>
      <c r="P44" s="3">
        <f t="shared" si="3"/>
        <v>0.5</v>
      </c>
      <c r="Q44" t="s">
        <v>8</v>
      </c>
      <c r="R44" s="3">
        <f t="shared" si="4"/>
        <v>0.5</v>
      </c>
      <c r="V44" s="8">
        <f t="shared" si="5"/>
        <v>1</v>
      </c>
      <c r="Y44" t="s">
        <v>29</v>
      </c>
      <c r="Z44">
        <f t="shared" si="6"/>
        <v>44</v>
      </c>
    </row>
    <row r="45" spans="1:26" x14ac:dyDescent="0.25">
      <c r="A45" t="s">
        <v>11</v>
      </c>
      <c r="B45">
        <v>0</v>
      </c>
      <c r="C45">
        <v>0</v>
      </c>
      <c r="D45">
        <v>2</v>
      </c>
      <c r="E45">
        <v>0</v>
      </c>
      <c r="F45">
        <f t="shared" si="8"/>
        <v>2</v>
      </c>
      <c r="G45">
        <f t="shared" si="7"/>
        <v>63</v>
      </c>
      <c r="K45" t="s">
        <v>11</v>
      </c>
      <c r="L45" s="3">
        <f t="shared" si="9"/>
        <v>0</v>
      </c>
      <c r="M45" t="s">
        <v>11</v>
      </c>
      <c r="N45" s="3">
        <f t="shared" si="2"/>
        <v>0</v>
      </c>
      <c r="O45" t="s">
        <v>11</v>
      </c>
      <c r="P45" s="3">
        <f t="shared" si="3"/>
        <v>1</v>
      </c>
      <c r="Q45" t="s">
        <v>11</v>
      </c>
      <c r="R45" s="3">
        <f t="shared" si="4"/>
        <v>0</v>
      </c>
      <c r="V45" s="8">
        <f t="shared" si="5"/>
        <v>1</v>
      </c>
      <c r="Y45" t="s">
        <v>5</v>
      </c>
      <c r="Z45">
        <f t="shared" si="6"/>
        <v>45</v>
      </c>
    </row>
    <row r="46" spans="1:26" x14ac:dyDescent="0.25">
      <c r="A46" t="s">
        <v>12</v>
      </c>
      <c r="B46">
        <v>0</v>
      </c>
      <c r="C46">
        <v>0</v>
      </c>
      <c r="D46">
        <v>2</v>
      </c>
      <c r="E46">
        <v>0</v>
      </c>
      <c r="F46">
        <f t="shared" si="8"/>
        <v>2</v>
      </c>
      <c r="G46">
        <f t="shared" si="7"/>
        <v>51</v>
      </c>
      <c r="K46" t="s">
        <v>12</v>
      </c>
      <c r="L46" s="3">
        <f t="shared" si="9"/>
        <v>0</v>
      </c>
      <c r="M46" t="s">
        <v>12</v>
      </c>
      <c r="N46" s="3">
        <f t="shared" si="2"/>
        <v>0</v>
      </c>
      <c r="O46" t="s">
        <v>12</v>
      </c>
      <c r="P46" s="3">
        <f t="shared" si="3"/>
        <v>1</v>
      </c>
      <c r="Q46" t="s">
        <v>12</v>
      </c>
      <c r="R46" s="3">
        <f t="shared" si="4"/>
        <v>0</v>
      </c>
      <c r="V46" s="8">
        <f t="shared" si="5"/>
        <v>1</v>
      </c>
      <c r="Y46" t="s">
        <v>13</v>
      </c>
      <c r="Z46">
        <f t="shared" si="6"/>
        <v>46</v>
      </c>
    </row>
    <row r="47" spans="1:26" x14ac:dyDescent="0.25">
      <c r="A47" t="s">
        <v>38</v>
      </c>
      <c r="B47">
        <v>0</v>
      </c>
      <c r="C47">
        <v>0</v>
      </c>
      <c r="D47">
        <v>1</v>
      </c>
      <c r="E47">
        <v>1</v>
      </c>
      <c r="F47">
        <f t="shared" si="8"/>
        <v>2</v>
      </c>
      <c r="G47">
        <f t="shared" si="7"/>
        <v>10</v>
      </c>
      <c r="K47" t="s">
        <v>38</v>
      </c>
      <c r="L47" s="3">
        <f t="shared" si="9"/>
        <v>0</v>
      </c>
      <c r="M47" t="s">
        <v>38</v>
      </c>
      <c r="N47" s="3">
        <f t="shared" si="2"/>
        <v>0</v>
      </c>
      <c r="O47" t="s">
        <v>38</v>
      </c>
      <c r="P47" s="3">
        <f t="shared" si="3"/>
        <v>0.5</v>
      </c>
      <c r="Q47" t="s">
        <v>38</v>
      </c>
      <c r="R47" s="3">
        <f t="shared" si="4"/>
        <v>0.5</v>
      </c>
      <c r="V47" s="8">
        <f t="shared" si="5"/>
        <v>1</v>
      </c>
      <c r="Y47" t="s">
        <v>93</v>
      </c>
      <c r="Z47">
        <f t="shared" si="6"/>
        <v>47</v>
      </c>
    </row>
    <row r="48" spans="1:26" x14ac:dyDescent="0.25">
      <c r="A48" t="s">
        <v>43</v>
      </c>
      <c r="B48">
        <v>0</v>
      </c>
      <c r="C48">
        <v>0</v>
      </c>
      <c r="D48">
        <v>1</v>
      </c>
      <c r="E48">
        <v>1</v>
      </c>
      <c r="F48">
        <f t="shared" si="8"/>
        <v>2</v>
      </c>
      <c r="G48">
        <f t="shared" si="7"/>
        <v>69</v>
      </c>
      <c r="K48" t="s">
        <v>43</v>
      </c>
      <c r="L48" s="3">
        <f t="shared" si="9"/>
        <v>0</v>
      </c>
      <c r="M48" t="s">
        <v>43</v>
      </c>
      <c r="N48" s="3">
        <f t="shared" si="2"/>
        <v>0</v>
      </c>
      <c r="O48" t="s">
        <v>43</v>
      </c>
      <c r="P48" s="3">
        <f t="shared" si="3"/>
        <v>0.5</v>
      </c>
      <c r="Q48" t="s">
        <v>43</v>
      </c>
      <c r="R48" s="3">
        <f t="shared" si="4"/>
        <v>0.5</v>
      </c>
      <c r="V48" s="8">
        <f t="shared" si="5"/>
        <v>1</v>
      </c>
      <c r="Y48" t="s">
        <v>31</v>
      </c>
      <c r="Z48">
        <f t="shared" si="6"/>
        <v>48</v>
      </c>
    </row>
    <row r="49" spans="1:26" x14ac:dyDescent="0.25">
      <c r="A49" t="s">
        <v>46</v>
      </c>
      <c r="B49">
        <v>0</v>
      </c>
      <c r="C49">
        <v>0</v>
      </c>
      <c r="D49">
        <v>2</v>
      </c>
      <c r="E49">
        <v>0</v>
      </c>
      <c r="F49">
        <f t="shared" si="8"/>
        <v>2</v>
      </c>
      <c r="G49">
        <f t="shared" si="7"/>
        <v>100</v>
      </c>
      <c r="K49" t="s">
        <v>46</v>
      </c>
      <c r="L49" s="3">
        <f t="shared" si="9"/>
        <v>0</v>
      </c>
      <c r="M49" t="s">
        <v>46</v>
      </c>
      <c r="N49" s="3">
        <f t="shared" si="2"/>
        <v>0</v>
      </c>
      <c r="O49" t="s">
        <v>46</v>
      </c>
      <c r="P49" s="3">
        <f t="shared" si="3"/>
        <v>1</v>
      </c>
      <c r="Q49" t="s">
        <v>46</v>
      </c>
      <c r="R49" s="3">
        <f t="shared" si="4"/>
        <v>0</v>
      </c>
      <c r="V49" s="8">
        <f t="shared" si="5"/>
        <v>1</v>
      </c>
      <c r="Y49" t="s">
        <v>2</v>
      </c>
      <c r="Z49">
        <f t="shared" si="6"/>
        <v>49</v>
      </c>
    </row>
    <row r="50" spans="1:26" x14ac:dyDescent="0.25">
      <c r="A50" t="s">
        <v>50</v>
      </c>
      <c r="B50">
        <v>0</v>
      </c>
      <c r="C50">
        <v>0</v>
      </c>
      <c r="D50">
        <v>0</v>
      </c>
      <c r="E50">
        <v>2</v>
      </c>
      <c r="F50">
        <f t="shared" si="8"/>
        <v>2</v>
      </c>
      <c r="G50">
        <f t="shared" si="7"/>
        <v>64</v>
      </c>
      <c r="K50" t="s">
        <v>50</v>
      </c>
      <c r="L50" s="3">
        <f t="shared" si="9"/>
        <v>0</v>
      </c>
      <c r="M50" t="s">
        <v>50</v>
      </c>
      <c r="N50" s="3">
        <f t="shared" si="2"/>
        <v>0</v>
      </c>
      <c r="O50" t="s">
        <v>50</v>
      </c>
      <c r="P50" s="3">
        <f t="shared" si="3"/>
        <v>0</v>
      </c>
      <c r="Q50" t="s">
        <v>50</v>
      </c>
      <c r="R50" s="3">
        <f t="shared" si="4"/>
        <v>1</v>
      </c>
      <c r="V50" s="8">
        <f t="shared" si="5"/>
        <v>1</v>
      </c>
      <c r="Y50" t="s">
        <v>23</v>
      </c>
      <c r="Z50">
        <f t="shared" si="6"/>
        <v>50</v>
      </c>
    </row>
    <row r="51" spans="1:26" x14ac:dyDescent="0.25">
      <c r="A51" t="s">
        <v>7</v>
      </c>
      <c r="B51">
        <v>0</v>
      </c>
      <c r="C51">
        <v>0</v>
      </c>
      <c r="D51">
        <v>1</v>
      </c>
      <c r="E51">
        <v>0</v>
      </c>
      <c r="F51">
        <f t="shared" si="8"/>
        <v>1</v>
      </c>
      <c r="G51">
        <f t="shared" si="7"/>
        <v>89</v>
      </c>
      <c r="K51" t="s">
        <v>7</v>
      </c>
      <c r="L51" s="3">
        <f t="shared" si="9"/>
        <v>0</v>
      </c>
      <c r="M51" t="s">
        <v>7</v>
      </c>
      <c r="N51" s="3">
        <f t="shared" si="2"/>
        <v>0</v>
      </c>
      <c r="O51" t="s">
        <v>7</v>
      </c>
      <c r="P51" s="3">
        <f t="shared" si="3"/>
        <v>1</v>
      </c>
      <c r="Q51" t="s">
        <v>7</v>
      </c>
      <c r="R51" s="3">
        <f t="shared" si="4"/>
        <v>0</v>
      </c>
      <c r="V51" s="8">
        <f t="shared" si="5"/>
        <v>1</v>
      </c>
      <c r="Y51" t="s">
        <v>12</v>
      </c>
      <c r="Z51">
        <f t="shared" si="6"/>
        <v>51</v>
      </c>
    </row>
    <row r="52" spans="1:26" x14ac:dyDescent="0.25">
      <c r="A52" t="s">
        <v>13</v>
      </c>
      <c r="B52">
        <v>0</v>
      </c>
      <c r="C52">
        <v>0</v>
      </c>
      <c r="D52">
        <v>0</v>
      </c>
      <c r="E52">
        <v>1</v>
      </c>
      <c r="F52">
        <f t="shared" si="8"/>
        <v>1</v>
      </c>
      <c r="G52">
        <f t="shared" si="7"/>
        <v>46</v>
      </c>
      <c r="K52" t="s">
        <v>13</v>
      </c>
      <c r="L52" s="3">
        <f t="shared" si="9"/>
        <v>0</v>
      </c>
      <c r="M52" t="s">
        <v>13</v>
      </c>
      <c r="N52" s="3">
        <f t="shared" si="2"/>
        <v>0</v>
      </c>
      <c r="O52" t="s">
        <v>13</v>
      </c>
      <c r="P52" s="3">
        <f t="shared" si="3"/>
        <v>0</v>
      </c>
      <c r="Q52" t="s">
        <v>13</v>
      </c>
      <c r="R52" s="3">
        <f t="shared" si="4"/>
        <v>1</v>
      </c>
      <c r="V52" s="8">
        <f t="shared" si="5"/>
        <v>1</v>
      </c>
      <c r="Y52" t="s">
        <v>94</v>
      </c>
      <c r="Z52">
        <f t="shared" si="6"/>
        <v>52</v>
      </c>
    </row>
    <row r="53" spans="1:26" x14ac:dyDescent="0.25">
      <c r="A53" t="s">
        <v>22</v>
      </c>
      <c r="B53">
        <v>0</v>
      </c>
      <c r="C53">
        <v>0</v>
      </c>
      <c r="D53">
        <v>0</v>
      </c>
      <c r="E53">
        <v>1</v>
      </c>
      <c r="F53">
        <f t="shared" si="8"/>
        <v>1</v>
      </c>
      <c r="G53">
        <f t="shared" si="7"/>
        <v>76</v>
      </c>
      <c r="K53" t="s">
        <v>22</v>
      </c>
      <c r="L53" s="3">
        <f t="shared" si="9"/>
        <v>0</v>
      </c>
      <c r="M53" t="s">
        <v>22</v>
      </c>
      <c r="N53" s="3">
        <f t="shared" si="2"/>
        <v>0</v>
      </c>
      <c r="O53" t="s">
        <v>22</v>
      </c>
      <c r="P53" s="3">
        <f t="shared" si="3"/>
        <v>0</v>
      </c>
      <c r="Q53" t="s">
        <v>22</v>
      </c>
      <c r="R53" s="3">
        <f t="shared" si="4"/>
        <v>1</v>
      </c>
      <c r="V53" s="8">
        <f t="shared" si="5"/>
        <v>1</v>
      </c>
      <c r="Y53" t="s">
        <v>95</v>
      </c>
      <c r="Z53">
        <f t="shared" si="6"/>
        <v>53</v>
      </c>
    </row>
    <row r="54" spans="1:26" x14ac:dyDescent="0.25">
      <c r="A54" t="s">
        <v>48</v>
      </c>
      <c r="B54">
        <v>0</v>
      </c>
      <c r="C54">
        <v>0</v>
      </c>
      <c r="D54">
        <v>0</v>
      </c>
      <c r="E54">
        <v>1</v>
      </c>
      <c r="F54">
        <f t="shared" si="8"/>
        <v>1</v>
      </c>
      <c r="G54">
        <f t="shared" si="7"/>
        <v>14</v>
      </c>
      <c r="K54" t="s">
        <v>48</v>
      </c>
      <c r="L54" s="3">
        <f t="shared" si="9"/>
        <v>0</v>
      </c>
      <c r="M54" t="s">
        <v>48</v>
      </c>
      <c r="N54" s="3">
        <f t="shared" si="2"/>
        <v>0</v>
      </c>
      <c r="O54" t="s">
        <v>48</v>
      </c>
      <c r="P54" s="3">
        <f t="shared" si="3"/>
        <v>0</v>
      </c>
      <c r="Q54" t="s">
        <v>48</v>
      </c>
      <c r="R54" s="3">
        <f t="shared" si="4"/>
        <v>1</v>
      </c>
      <c r="V54" s="8">
        <f t="shared" si="5"/>
        <v>1</v>
      </c>
      <c r="Y54" t="s">
        <v>96</v>
      </c>
      <c r="Z54">
        <f t="shared" si="6"/>
        <v>54</v>
      </c>
    </row>
    <row r="55" spans="1:26" x14ac:dyDescent="0.25">
      <c r="A55" t="s">
        <v>54</v>
      </c>
      <c r="B55">
        <v>0</v>
      </c>
      <c r="C55">
        <v>0</v>
      </c>
      <c r="D55">
        <v>0</v>
      </c>
      <c r="E55">
        <v>1</v>
      </c>
      <c r="F55">
        <f t="shared" si="8"/>
        <v>1</v>
      </c>
      <c r="G55">
        <f t="shared" si="7"/>
        <v>3</v>
      </c>
      <c r="K55" t="s">
        <v>54</v>
      </c>
      <c r="L55" s="3">
        <f t="shared" si="9"/>
        <v>0</v>
      </c>
      <c r="M55" t="s">
        <v>54</v>
      </c>
      <c r="N55" s="3">
        <f t="shared" si="2"/>
        <v>0</v>
      </c>
      <c r="O55" t="s">
        <v>54</v>
      </c>
      <c r="P55" s="3">
        <f t="shared" si="3"/>
        <v>0</v>
      </c>
      <c r="Q55" t="s">
        <v>54</v>
      </c>
      <c r="R55" s="3">
        <f t="shared" si="4"/>
        <v>1</v>
      </c>
      <c r="V55" s="8">
        <f t="shared" si="5"/>
        <v>1</v>
      </c>
      <c r="Y55" t="s">
        <v>97</v>
      </c>
      <c r="Z55">
        <f t="shared" si="6"/>
        <v>55</v>
      </c>
    </row>
    <row r="56" spans="1:26" ht="15.75" thickBot="1" x14ac:dyDescent="0.3">
      <c r="Y56" t="s">
        <v>25</v>
      </c>
      <c r="Z56">
        <f t="shared" si="6"/>
        <v>56</v>
      </c>
    </row>
    <row r="57" spans="1:26" x14ac:dyDescent="0.25">
      <c r="K57" s="6" t="s">
        <v>67</v>
      </c>
      <c r="L57" s="6" t="s">
        <v>69</v>
      </c>
      <c r="M57" s="6" t="s">
        <v>67</v>
      </c>
      <c r="N57" s="6" t="s">
        <v>69</v>
      </c>
      <c r="O57" s="6" t="s">
        <v>67</v>
      </c>
      <c r="P57" s="6" t="s">
        <v>69</v>
      </c>
      <c r="Q57" s="6" t="s">
        <v>67</v>
      </c>
      <c r="R57" s="6" t="s">
        <v>69</v>
      </c>
      <c r="Y57" t="s">
        <v>36</v>
      </c>
      <c r="Z57">
        <f t="shared" si="6"/>
        <v>57</v>
      </c>
    </row>
    <row r="58" spans="1:26" x14ac:dyDescent="0.25">
      <c r="K58" s="7">
        <v>0</v>
      </c>
      <c r="L58" s="4">
        <v>38</v>
      </c>
      <c r="M58" s="7">
        <v>0</v>
      </c>
      <c r="N58" s="4">
        <v>32</v>
      </c>
      <c r="O58" s="7">
        <v>0</v>
      </c>
      <c r="P58" s="4">
        <v>14</v>
      </c>
      <c r="Q58" s="7">
        <v>0</v>
      </c>
      <c r="R58" s="4">
        <v>8</v>
      </c>
      <c r="Y58" t="s">
        <v>26</v>
      </c>
      <c r="Z58">
        <f t="shared" si="6"/>
        <v>58</v>
      </c>
    </row>
    <row r="59" spans="1:26" x14ac:dyDescent="0.25">
      <c r="K59" s="7">
        <v>0.05</v>
      </c>
      <c r="L59" s="4">
        <v>2</v>
      </c>
      <c r="M59" s="7">
        <v>0.05</v>
      </c>
      <c r="N59" s="4">
        <v>2</v>
      </c>
      <c r="O59" s="7">
        <v>0.05</v>
      </c>
      <c r="P59" s="4">
        <v>0</v>
      </c>
      <c r="Q59" s="7">
        <v>0.05</v>
      </c>
      <c r="R59" s="4">
        <v>1</v>
      </c>
      <c r="Y59" t="s">
        <v>98</v>
      </c>
      <c r="Z59">
        <f t="shared" si="6"/>
        <v>59</v>
      </c>
    </row>
    <row r="60" spans="1:26" x14ac:dyDescent="0.25">
      <c r="K60" s="7">
        <v>0.1</v>
      </c>
      <c r="L60" s="4">
        <v>2</v>
      </c>
      <c r="M60" s="7">
        <v>0.1</v>
      </c>
      <c r="N60" s="4">
        <v>1</v>
      </c>
      <c r="O60" s="7">
        <v>0.1</v>
      </c>
      <c r="P60" s="4">
        <v>0</v>
      </c>
      <c r="Q60" s="7">
        <v>0.1</v>
      </c>
      <c r="R60" s="4">
        <v>2</v>
      </c>
      <c r="Y60" t="s">
        <v>99</v>
      </c>
      <c r="Z60">
        <f t="shared" si="6"/>
        <v>60</v>
      </c>
    </row>
    <row r="61" spans="1:26" x14ac:dyDescent="0.25">
      <c r="K61" s="7">
        <v>0.25</v>
      </c>
      <c r="L61" s="4">
        <v>7</v>
      </c>
      <c r="M61" s="7">
        <v>0.25</v>
      </c>
      <c r="N61" s="4">
        <v>12</v>
      </c>
      <c r="O61" s="7">
        <v>0.25</v>
      </c>
      <c r="P61" s="4">
        <v>7</v>
      </c>
      <c r="Q61" s="7">
        <v>0.25</v>
      </c>
      <c r="R61" s="4">
        <v>5</v>
      </c>
      <c r="Y61" t="s">
        <v>1</v>
      </c>
      <c r="Z61">
        <f t="shared" si="6"/>
        <v>61</v>
      </c>
    </row>
    <row r="62" spans="1:26" x14ac:dyDescent="0.25">
      <c r="K62" s="7">
        <v>0.5</v>
      </c>
      <c r="L62" s="4">
        <v>3</v>
      </c>
      <c r="M62" s="7">
        <v>0.5</v>
      </c>
      <c r="N62" s="4">
        <v>3</v>
      </c>
      <c r="O62" s="7">
        <v>0.5</v>
      </c>
      <c r="P62" s="4">
        <v>19</v>
      </c>
      <c r="Q62" s="7">
        <v>0.5</v>
      </c>
      <c r="R62" s="4">
        <v>20</v>
      </c>
      <c r="Y62" t="s">
        <v>35</v>
      </c>
      <c r="Z62">
        <f t="shared" si="6"/>
        <v>62</v>
      </c>
    </row>
    <row r="63" spans="1:26" x14ac:dyDescent="0.25">
      <c r="K63" s="7">
        <v>0.75</v>
      </c>
      <c r="L63" s="4">
        <v>0</v>
      </c>
      <c r="M63" s="7">
        <v>0.75</v>
      </c>
      <c r="N63" s="4">
        <v>4</v>
      </c>
      <c r="O63" s="7">
        <v>0.75</v>
      </c>
      <c r="P63" s="4">
        <v>8</v>
      </c>
      <c r="Q63" s="7">
        <v>0.75</v>
      </c>
      <c r="R63" s="4">
        <v>8</v>
      </c>
      <c r="Y63" t="s">
        <v>11</v>
      </c>
      <c r="Z63">
        <f t="shared" si="6"/>
        <v>63</v>
      </c>
    </row>
    <row r="64" spans="1:26" x14ac:dyDescent="0.25">
      <c r="K64" s="7">
        <v>1</v>
      </c>
      <c r="L64" s="4">
        <v>2</v>
      </c>
      <c r="M64" s="7">
        <v>1</v>
      </c>
      <c r="N64" s="4">
        <v>0</v>
      </c>
      <c r="O64" s="7">
        <v>1</v>
      </c>
      <c r="P64" s="4">
        <v>6</v>
      </c>
      <c r="Q64" s="7">
        <v>1</v>
      </c>
      <c r="R64" s="4">
        <v>10</v>
      </c>
      <c r="Y64" t="s">
        <v>50</v>
      </c>
      <c r="Z64">
        <f t="shared" si="6"/>
        <v>64</v>
      </c>
    </row>
    <row r="65" spans="11:26" ht="15.75" thickBot="1" x14ac:dyDescent="0.3">
      <c r="K65" s="5" t="s">
        <v>68</v>
      </c>
      <c r="L65" s="5">
        <v>0</v>
      </c>
      <c r="M65" s="5" t="s">
        <v>68</v>
      </c>
      <c r="N65" s="5">
        <v>0</v>
      </c>
      <c r="O65" s="5" t="s">
        <v>68</v>
      </c>
      <c r="P65" s="5">
        <v>0</v>
      </c>
      <c r="Q65" s="5" t="s">
        <v>68</v>
      </c>
      <c r="R65" s="5">
        <v>0</v>
      </c>
      <c r="Y65" t="s">
        <v>100</v>
      </c>
      <c r="Z65">
        <f t="shared" si="6"/>
        <v>65</v>
      </c>
    </row>
    <row r="66" spans="11:26" x14ac:dyDescent="0.25">
      <c r="Y66" t="s">
        <v>101</v>
      </c>
      <c r="Z66">
        <f t="shared" si="6"/>
        <v>66</v>
      </c>
    </row>
    <row r="67" spans="11:26" x14ac:dyDescent="0.25">
      <c r="Y67" t="s">
        <v>102</v>
      </c>
      <c r="Z67">
        <f t="shared" ref="Z67:Z100" si="10">Z66+1</f>
        <v>67</v>
      </c>
    </row>
    <row r="68" spans="11:26" x14ac:dyDescent="0.25">
      <c r="Y68" t="s">
        <v>103</v>
      </c>
      <c r="Z68">
        <f t="shared" si="10"/>
        <v>68</v>
      </c>
    </row>
    <row r="69" spans="11:26" x14ac:dyDescent="0.25">
      <c r="Y69" t="s">
        <v>43</v>
      </c>
      <c r="Z69">
        <f t="shared" si="10"/>
        <v>69</v>
      </c>
    </row>
    <row r="70" spans="11:26" x14ac:dyDescent="0.25">
      <c r="Y70" t="s">
        <v>8</v>
      </c>
      <c r="Z70">
        <f t="shared" si="10"/>
        <v>70</v>
      </c>
    </row>
    <row r="71" spans="11:26" x14ac:dyDescent="0.25">
      <c r="Y71" t="s">
        <v>104</v>
      </c>
      <c r="Z71">
        <f t="shared" si="10"/>
        <v>71</v>
      </c>
    </row>
    <row r="72" spans="11:26" x14ac:dyDescent="0.25">
      <c r="Y72" t="s">
        <v>4</v>
      </c>
      <c r="Z72">
        <f t="shared" si="10"/>
        <v>72</v>
      </c>
    </row>
    <row r="73" spans="11:26" x14ac:dyDescent="0.25">
      <c r="Y73" t="s">
        <v>37</v>
      </c>
      <c r="Z73">
        <f t="shared" si="10"/>
        <v>73</v>
      </c>
    </row>
    <row r="74" spans="11:26" x14ac:dyDescent="0.25">
      <c r="Y74" t="s">
        <v>105</v>
      </c>
      <c r="Z74">
        <f t="shared" si="10"/>
        <v>74</v>
      </c>
    </row>
    <row r="75" spans="11:26" x14ac:dyDescent="0.25">
      <c r="Y75" t="s">
        <v>33</v>
      </c>
      <c r="Z75">
        <f t="shared" si="10"/>
        <v>75</v>
      </c>
    </row>
    <row r="76" spans="11:26" x14ac:dyDescent="0.25">
      <c r="Y76" t="s">
        <v>22</v>
      </c>
      <c r="Z76">
        <f t="shared" si="10"/>
        <v>76</v>
      </c>
    </row>
    <row r="77" spans="11:26" x14ac:dyDescent="0.25">
      <c r="Y77" t="s">
        <v>106</v>
      </c>
      <c r="Z77">
        <f t="shared" si="10"/>
        <v>77</v>
      </c>
    </row>
    <row r="78" spans="11:26" x14ac:dyDescent="0.25">
      <c r="Y78" t="s">
        <v>15</v>
      </c>
      <c r="Z78">
        <f t="shared" si="10"/>
        <v>78</v>
      </c>
    </row>
    <row r="79" spans="11:26" x14ac:dyDescent="0.25">
      <c r="Y79" t="s">
        <v>39</v>
      </c>
      <c r="Z79">
        <f t="shared" si="10"/>
        <v>79</v>
      </c>
    </row>
    <row r="80" spans="11:26" x14ac:dyDescent="0.25">
      <c r="Y80" t="s">
        <v>107</v>
      </c>
      <c r="Z80">
        <f t="shared" si="10"/>
        <v>80</v>
      </c>
    </row>
    <row r="81" spans="25:26" x14ac:dyDescent="0.25">
      <c r="Y81" t="s">
        <v>17</v>
      </c>
      <c r="Z81">
        <f t="shared" si="10"/>
        <v>81</v>
      </c>
    </row>
    <row r="82" spans="25:26" x14ac:dyDescent="0.25">
      <c r="Y82" t="s">
        <v>21</v>
      </c>
      <c r="Z82">
        <f t="shared" si="10"/>
        <v>82</v>
      </c>
    </row>
    <row r="83" spans="25:26" x14ac:dyDescent="0.25">
      <c r="Y83" t="s">
        <v>18</v>
      </c>
      <c r="Z83">
        <f t="shared" si="10"/>
        <v>83</v>
      </c>
    </row>
    <row r="84" spans="25:26" x14ac:dyDescent="0.25">
      <c r="Y84" t="s">
        <v>34</v>
      </c>
      <c r="Z84">
        <f t="shared" si="10"/>
        <v>84</v>
      </c>
    </row>
    <row r="85" spans="25:26" x14ac:dyDescent="0.25">
      <c r="Y85" t="s">
        <v>53</v>
      </c>
      <c r="Z85">
        <f t="shared" si="10"/>
        <v>85</v>
      </c>
    </row>
    <row r="86" spans="25:26" x14ac:dyDescent="0.25">
      <c r="Y86" t="s">
        <v>24</v>
      </c>
      <c r="Z86">
        <f t="shared" si="10"/>
        <v>86</v>
      </c>
    </row>
    <row r="87" spans="25:26" x14ac:dyDescent="0.25">
      <c r="Y87" t="s">
        <v>108</v>
      </c>
      <c r="Z87">
        <f t="shared" si="10"/>
        <v>87</v>
      </c>
    </row>
    <row r="88" spans="25:26" x14ac:dyDescent="0.25">
      <c r="Y88" t="s">
        <v>109</v>
      </c>
      <c r="Z88">
        <f t="shared" si="10"/>
        <v>88</v>
      </c>
    </row>
    <row r="89" spans="25:26" x14ac:dyDescent="0.25">
      <c r="Y89" t="s">
        <v>7</v>
      </c>
      <c r="Z89">
        <f t="shared" si="10"/>
        <v>89</v>
      </c>
    </row>
    <row r="90" spans="25:26" x14ac:dyDescent="0.25">
      <c r="Y90" t="s">
        <v>110</v>
      </c>
      <c r="Z90">
        <f t="shared" si="10"/>
        <v>90</v>
      </c>
    </row>
    <row r="91" spans="25:26" x14ac:dyDescent="0.25">
      <c r="Y91" t="s">
        <v>111</v>
      </c>
      <c r="Z91">
        <f t="shared" si="10"/>
        <v>91</v>
      </c>
    </row>
    <row r="92" spans="25:26" x14ac:dyDescent="0.25">
      <c r="Y92" t="s">
        <v>112</v>
      </c>
      <c r="Z92">
        <f t="shared" si="10"/>
        <v>92</v>
      </c>
    </row>
    <row r="93" spans="25:26" x14ac:dyDescent="0.25">
      <c r="Y93" t="s">
        <v>113</v>
      </c>
      <c r="Z93">
        <f t="shared" si="10"/>
        <v>93</v>
      </c>
    </row>
    <row r="94" spans="25:26" x14ac:dyDescent="0.25">
      <c r="Y94" t="s">
        <v>28</v>
      </c>
      <c r="Z94">
        <f t="shared" si="10"/>
        <v>94</v>
      </c>
    </row>
    <row r="95" spans="25:26" x14ac:dyDescent="0.25">
      <c r="Y95" t="s">
        <v>16</v>
      </c>
      <c r="Z95">
        <f t="shared" si="10"/>
        <v>95</v>
      </c>
    </row>
    <row r="96" spans="25:26" x14ac:dyDescent="0.25">
      <c r="Y96" t="s">
        <v>114</v>
      </c>
      <c r="Z96">
        <f t="shared" si="10"/>
        <v>96</v>
      </c>
    </row>
    <row r="97" spans="25:26" x14ac:dyDescent="0.25">
      <c r="Y97" t="s">
        <v>20</v>
      </c>
      <c r="Z97">
        <f t="shared" si="10"/>
        <v>97</v>
      </c>
    </row>
    <row r="98" spans="25:26" x14ac:dyDescent="0.25">
      <c r="Y98" t="s">
        <v>115</v>
      </c>
      <c r="Z98">
        <f t="shared" si="10"/>
        <v>98</v>
      </c>
    </row>
    <row r="99" spans="25:26" x14ac:dyDescent="0.25">
      <c r="Y99" t="s">
        <v>49</v>
      </c>
      <c r="Z99">
        <f t="shared" si="10"/>
        <v>99</v>
      </c>
    </row>
    <row r="100" spans="25:26" x14ac:dyDescent="0.25">
      <c r="Y100" t="s">
        <v>46</v>
      </c>
      <c r="Z100">
        <f t="shared" si="10"/>
        <v>100</v>
      </c>
    </row>
  </sheetData>
  <sortState ref="Q59:Q64">
    <sortCondition ref="Q58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2015-04-24T20:43:59Z</dcterms:created>
  <dcterms:modified xsi:type="dcterms:W3CDTF">2015-04-27T04:27:28Z</dcterms:modified>
</cp:coreProperties>
</file>