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DFD0634D-BB61-4475-A1EC-42E663ADFF83}" xr6:coauthVersionLast="38" xr6:coauthVersionMax="38" xr10:uidLastSave="{00000000-0000-0000-0000-000000000000}"/>
  <bookViews>
    <workbookView xWindow="0" yWindow="0" windowWidth="22260" windowHeight="12645" activeTab="1" xr2:uid="{00000000-000D-0000-FFFF-FFFF00000000}"/>
  </bookViews>
  <sheets>
    <sheet name="zad 8" sheetId="1" r:id="rId1"/>
    <sheet name="zad 9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1" i="1" l="1"/>
  <c r="E11" i="1"/>
  <c r="C11" i="1"/>
  <c r="F4" i="1"/>
  <c r="F5" i="1"/>
  <c r="F6" i="1"/>
  <c r="F7" i="1"/>
  <c r="F8" i="1"/>
  <c r="F9" i="1"/>
  <c r="F10" i="1"/>
  <c r="F3" i="1"/>
  <c r="F11" i="1" l="1"/>
  <c r="G11" i="1" s="1"/>
  <c r="G4" i="1"/>
  <c r="G5" i="1"/>
  <c r="G6" i="1"/>
  <c r="G7" i="1"/>
  <c r="G8" i="1"/>
  <c r="G9" i="1"/>
  <c r="G10" i="1"/>
  <c r="G3" i="1"/>
  <c r="I8" i="2"/>
  <c r="G8" i="2"/>
  <c r="H8" i="2" s="1"/>
  <c r="I7" i="2"/>
  <c r="G7" i="2"/>
  <c r="H7" i="2" s="1"/>
  <c r="I6" i="2"/>
  <c r="G6" i="2"/>
  <c r="H6" i="2" s="1"/>
  <c r="I5" i="2"/>
  <c r="G5" i="2"/>
  <c r="H5" i="2" s="1"/>
  <c r="I4" i="2"/>
  <c r="G4" i="2"/>
  <c r="H4" i="2" s="1"/>
  <c r="I3" i="2"/>
  <c r="G3" i="2"/>
  <c r="H3" i="2" s="1"/>
</calcChain>
</file>

<file path=xl/sharedStrings.xml><?xml version="1.0" encoding="utf-8"?>
<sst xmlns="http://schemas.openxmlformats.org/spreadsheetml/2006/main" count="30" uniqueCount="29">
  <si>
    <t>Zakwaterowanie</t>
  </si>
  <si>
    <t>Posiłki</t>
  </si>
  <si>
    <t>Zad. 8</t>
  </si>
  <si>
    <t>Wydatki reprezentacyjne</t>
  </si>
  <si>
    <t>Wydatki samochodowe</t>
  </si>
  <si>
    <t>Wynajem auta</t>
  </si>
  <si>
    <t>Parking</t>
  </si>
  <si>
    <t>Pralnia chemiczna</t>
  </si>
  <si>
    <t>Inne</t>
  </si>
  <si>
    <t>Razem</t>
  </si>
  <si>
    <t>Styczeń</t>
  </si>
  <si>
    <t>Luty</t>
  </si>
  <si>
    <t>Marzec</t>
  </si>
  <si>
    <t>Średnia</t>
  </si>
  <si>
    <t>Zad. 9</t>
  </si>
  <si>
    <t>lp.</t>
  </si>
  <si>
    <t>nazwa</t>
  </si>
  <si>
    <t>cena</t>
  </si>
  <si>
    <t>stan początkowy</t>
  </si>
  <si>
    <t>stan końcowy</t>
  </si>
  <si>
    <t>ile sprzedano</t>
  </si>
  <si>
    <t>wartość sprzedanych</t>
  </si>
  <si>
    <t>wartość zapasów</t>
  </si>
  <si>
    <t>stół</t>
  </si>
  <si>
    <t>krzesło</t>
  </si>
  <si>
    <t>taboret</t>
  </si>
  <si>
    <t>biurko</t>
  </si>
  <si>
    <t>pufa</t>
  </si>
  <si>
    <t>szafa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</si>
</sst>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zł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164" fontId="0" fillId="0" borderId="1" xfId="0" applyNumberFormat="1" applyBorder="1" applyAlignment="1">
      <alignment horizontal="center" vertical="top"/>
    </xf>
    <xf numFmtId="0" fontId="0" fillId="0" borderId="1" xfId="0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164" fontId="0" fillId="0" borderId="1" xfId="0" applyNumberFormat="1" applyBorder="1" applyAlignment="1">
      <alignment vertical="top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workbookViewId="0">
      <selection activeCell="G1" sqref="G1"/>
    </sheetView>
  </sheetViews>
  <sheetFormatPr defaultRowHeight="15" x14ac:dyDescent="0.25"/>
  <cols>
    <col min="1" max="1" width="6.140625" bestFit="1" customWidth="1"/>
    <col min="2" max="2" width="17" bestFit="1" customWidth="1"/>
    <col min="3" max="3" width="14.28515625" customWidth="1"/>
    <col min="4" max="7" width="13.42578125" bestFit="1" customWidth="1"/>
    <col min="8" max="8" width="3.28515625" bestFit="1" customWidth="1"/>
    <col min="11" max="11" width="11.85546875" customWidth="1"/>
    <col min="13" max="13" width="9.85546875" customWidth="1"/>
    <col min="14" max="14" width="11.85546875" customWidth="1"/>
    <col min="15" max="15" width="11.85546875" bestFit="1" customWidth="1"/>
  </cols>
  <sheetData>
    <row r="1" spans="1:7" x14ac:dyDescent="0.25">
      <c r="A1" t="s">
        <v>2</v>
      </c>
    </row>
    <row r="2" spans="1:7" ht="30" customHeight="1" x14ac:dyDescent="0.25">
      <c r="B2" s="3"/>
      <c r="C2" s="3" t="s">
        <v>10</v>
      </c>
      <c r="D2" s="3" t="s">
        <v>11</v>
      </c>
      <c r="E2" s="3" t="s">
        <v>12</v>
      </c>
      <c r="F2" s="3" t="s">
        <v>9</v>
      </c>
      <c r="G2" s="3" t="s">
        <v>13</v>
      </c>
    </row>
    <row r="3" spans="1:7" ht="30" customHeight="1" x14ac:dyDescent="0.25">
      <c r="B3" s="3" t="s">
        <v>0</v>
      </c>
      <c r="C3" s="6">
        <v>609857</v>
      </c>
      <c r="D3" s="6">
        <v>425090</v>
      </c>
      <c r="E3" s="6">
        <v>324515</v>
      </c>
      <c r="F3" s="10">
        <f>SUM(C3,D3,E3)</f>
        <v>1359462</v>
      </c>
      <c r="G3" s="10">
        <f>(F3/3)</f>
        <v>453154</v>
      </c>
    </row>
    <row r="4" spans="1:7" ht="30" customHeight="1" x14ac:dyDescent="0.25">
      <c r="B4" s="3" t="s">
        <v>1</v>
      </c>
      <c r="C4" s="6">
        <v>125622</v>
      </c>
      <c r="D4" s="6">
        <v>126542</v>
      </c>
      <c r="E4" s="6">
        <v>251642</v>
      </c>
      <c r="F4" s="10">
        <f t="shared" ref="F4:F11" si="0">SUM(C4,D4,E4)</f>
        <v>503806</v>
      </c>
      <c r="G4" s="10">
        <f t="shared" ref="G4:G11" si="1">(F4/3)</f>
        <v>167935.33333333334</v>
      </c>
    </row>
    <row r="5" spans="1:7" ht="30" customHeight="1" x14ac:dyDescent="0.25">
      <c r="B5" s="4" t="s">
        <v>3</v>
      </c>
      <c r="C5" s="6">
        <v>1022561</v>
      </c>
      <c r="D5" s="6">
        <v>942651</v>
      </c>
      <c r="E5" s="6">
        <v>264512</v>
      </c>
      <c r="F5" s="10">
        <f t="shared" si="0"/>
        <v>2229724</v>
      </c>
      <c r="G5" s="10">
        <f t="shared" si="1"/>
        <v>743241.33333333337</v>
      </c>
    </row>
    <row r="6" spans="1:7" ht="30" customHeight="1" x14ac:dyDescent="0.25">
      <c r="B6" s="5" t="s">
        <v>4</v>
      </c>
      <c r="C6" s="6">
        <v>99450</v>
      </c>
      <c r="D6" s="6">
        <v>75000</v>
      </c>
      <c r="E6" s="6">
        <v>11545</v>
      </c>
      <c r="F6" s="10">
        <f t="shared" si="0"/>
        <v>185995</v>
      </c>
      <c r="G6" s="10">
        <f t="shared" si="1"/>
        <v>61998.333333333336</v>
      </c>
    </row>
    <row r="7" spans="1:7" ht="30" customHeight="1" x14ac:dyDescent="0.25">
      <c r="B7" s="4" t="s">
        <v>5</v>
      </c>
      <c r="C7" s="6">
        <v>2513510</v>
      </c>
      <c r="D7" s="6">
        <v>345455</v>
      </c>
      <c r="E7" s="6">
        <v>0</v>
      </c>
      <c r="F7" s="10">
        <f t="shared" si="0"/>
        <v>2858965</v>
      </c>
      <c r="G7" s="10">
        <f t="shared" si="1"/>
        <v>952988.33333333337</v>
      </c>
    </row>
    <row r="8" spans="1:7" ht="30" customHeight="1" x14ac:dyDescent="0.25">
      <c r="B8" s="3" t="s">
        <v>6</v>
      </c>
      <c r="C8" s="6">
        <v>94578</v>
      </c>
      <c r="D8" s="6">
        <v>115125</v>
      </c>
      <c r="E8" s="6">
        <v>0</v>
      </c>
      <c r="F8" s="10">
        <f t="shared" si="0"/>
        <v>209703</v>
      </c>
      <c r="G8" s="10">
        <f t="shared" si="1"/>
        <v>69901</v>
      </c>
    </row>
    <row r="9" spans="1:7" ht="30" customHeight="1" x14ac:dyDescent="0.25">
      <c r="B9" s="3" t="s">
        <v>7</v>
      </c>
      <c r="C9" s="6">
        <v>33456</v>
      </c>
      <c r="D9" s="6">
        <v>110450</v>
      </c>
      <c r="E9" s="6">
        <v>45789</v>
      </c>
      <c r="F9" s="10">
        <f t="shared" si="0"/>
        <v>189695</v>
      </c>
      <c r="G9" s="10">
        <f t="shared" si="1"/>
        <v>63231.666666666664</v>
      </c>
    </row>
    <row r="10" spans="1:7" ht="30" customHeight="1" x14ac:dyDescent="0.25">
      <c r="B10" s="3" t="s">
        <v>8</v>
      </c>
      <c r="C10" s="6">
        <v>78115</v>
      </c>
      <c r="D10" s="6">
        <v>658787</v>
      </c>
      <c r="E10" s="6">
        <v>103499</v>
      </c>
      <c r="F10" s="10">
        <f t="shared" si="0"/>
        <v>840401</v>
      </c>
      <c r="G10" s="10">
        <f t="shared" si="1"/>
        <v>280133.66666666669</v>
      </c>
    </row>
    <row r="11" spans="1:7" ht="30" customHeight="1" x14ac:dyDescent="0.25">
      <c r="B11" s="3" t="s">
        <v>9</v>
      </c>
      <c r="C11" s="10">
        <f>SUM(C3,C4,C5,C6,C7,C8,C9,C10)</f>
        <v>4577149</v>
      </c>
      <c r="D11" s="10">
        <f t="shared" ref="D11:E11" si="2">SUM(D3,D4,D5,D6,D7,D8,D9,D10)</f>
        <v>2799100</v>
      </c>
      <c r="E11" s="10">
        <f t="shared" si="2"/>
        <v>1001502</v>
      </c>
      <c r="F11" s="10">
        <f>SUM(C11,D11,E11)</f>
        <v>8377751</v>
      </c>
      <c r="G11" s="10">
        <f t="shared" si="1"/>
        <v>2792583.6666666665</v>
      </c>
    </row>
    <row r="14" spans="1:7" ht="30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70B50-064C-4D85-B98A-D05AEE9D55A2}">
  <dimension ref="A1:I8"/>
  <sheetViews>
    <sheetView tabSelected="1" workbookViewId="0">
      <selection activeCell="F5" sqref="F5"/>
    </sheetView>
  </sheetViews>
  <sheetFormatPr defaultRowHeight="15" x14ac:dyDescent="0.25"/>
  <cols>
    <col min="2" max="2" width="3.28515625" bestFit="1" customWidth="1"/>
    <col min="3" max="3" width="7.5703125" bestFit="1" customWidth="1"/>
    <col min="4" max="4" width="8.42578125" bestFit="1" customWidth="1"/>
    <col min="5" max="5" width="11.140625" customWidth="1"/>
    <col min="6" max="6" width="8.85546875" bestFit="1" customWidth="1"/>
    <col min="7" max="7" width="10.42578125" customWidth="1"/>
    <col min="8" max="8" width="12.7109375" customWidth="1"/>
    <col min="9" max="10" width="11.85546875" bestFit="1" customWidth="1"/>
  </cols>
  <sheetData>
    <row r="1" spans="1:9" x14ac:dyDescent="0.25">
      <c r="A1" t="s">
        <v>14</v>
      </c>
    </row>
    <row r="2" spans="1:9" ht="30" customHeight="1" x14ac:dyDescent="0.25">
      <c r="B2" s="7" t="s">
        <v>15</v>
      </c>
      <c r="C2" s="8" t="s">
        <v>16</v>
      </c>
      <c r="D2" s="8" t="s">
        <v>17</v>
      </c>
      <c r="E2" s="9" t="s">
        <v>18</v>
      </c>
      <c r="F2" s="9" t="s">
        <v>19</v>
      </c>
      <c r="G2" s="9" t="s">
        <v>20</v>
      </c>
      <c r="H2" s="9" t="s">
        <v>21</v>
      </c>
      <c r="I2" s="9" t="s">
        <v>22</v>
      </c>
    </row>
    <row r="3" spans="1:9" ht="15" customHeight="1" x14ac:dyDescent="0.25">
      <c r="B3" s="1">
        <v>1</v>
      </c>
      <c r="C3" s="1" t="s">
        <v>23</v>
      </c>
      <c r="D3" s="2">
        <v>125.56</v>
      </c>
      <c r="E3" s="1">
        <v>125</v>
      </c>
      <c r="F3" s="1">
        <v>12</v>
      </c>
      <c r="G3" s="1">
        <f t="shared" ref="G3:G8" si="0">(E3-F3)</f>
        <v>113</v>
      </c>
      <c r="H3" s="2">
        <f t="shared" ref="H3:H8" si="1">(D3*G3)</f>
        <v>14188.28</v>
      </c>
      <c r="I3" s="2">
        <f t="shared" ref="I3:I8" si="2">(D3*F3)</f>
        <v>1506.72</v>
      </c>
    </row>
    <row r="4" spans="1:9" x14ac:dyDescent="0.25">
      <c r="B4" s="1">
        <v>2</v>
      </c>
      <c r="C4" s="1" t="s">
        <v>24</v>
      </c>
      <c r="D4" s="2">
        <v>24.56</v>
      </c>
      <c r="E4" s="1">
        <v>246</v>
      </c>
      <c r="F4" s="1">
        <v>211</v>
      </c>
      <c r="G4" s="1">
        <f t="shared" si="0"/>
        <v>35</v>
      </c>
      <c r="H4" s="2">
        <f t="shared" si="1"/>
        <v>859.59999999999991</v>
      </c>
      <c r="I4" s="2">
        <f t="shared" si="2"/>
        <v>5182.16</v>
      </c>
    </row>
    <row r="5" spans="1:9" x14ac:dyDescent="0.25">
      <c r="B5" s="1">
        <v>3</v>
      </c>
      <c r="C5" s="1" t="s">
        <v>25</v>
      </c>
      <c r="D5" s="2">
        <v>20.49</v>
      </c>
      <c r="E5" s="1">
        <v>234</v>
      </c>
      <c r="F5" s="1">
        <v>10</v>
      </c>
      <c r="G5" s="1">
        <f t="shared" si="0"/>
        <v>224</v>
      </c>
      <c r="H5" s="2">
        <f t="shared" si="1"/>
        <v>4589.7599999999993</v>
      </c>
      <c r="I5" s="2">
        <f t="shared" si="2"/>
        <v>204.89999999999998</v>
      </c>
    </row>
    <row r="6" spans="1:9" x14ac:dyDescent="0.25">
      <c r="B6" s="1">
        <v>4</v>
      </c>
      <c r="C6" s="1" t="s">
        <v>26</v>
      </c>
      <c r="D6" s="2">
        <v>299.99</v>
      </c>
      <c r="E6" s="1">
        <v>345</v>
      </c>
      <c r="F6" s="1">
        <v>300</v>
      </c>
      <c r="G6" s="1">
        <f t="shared" si="0"/>
        <v>45</v>
      </c>
      <c r="H6" s="2">
        <f t="shared" si="1"/>
        <v>13499.550000000001</v>
      </c>
      <c r="I6" s="2">
        <f t="shared" si="2"/>
        <v>89997</v>
      </c>
    </row>
    <row r="7" spans="1:9" x14ac:dyDescent="0.25">
      <c r="B7" s="1">
        <v>5</v>
      </c>
      <c r="C7" s="1" t="s">
        <v>27</v>
      </c>
      <c r="D7" s="2">
        <v>49.99</v>
      </c>
      <c r="E7" s="1">
        <v>300</v>
      </c>
      <c r="F7" s="1">
        <v>250</v>
      </c>
      <c r="G7" s="1">
        <f t="shared" si="0"/>
        <v>50</v>
      </c>
      <c r="H7" s="2">
        <f t="shared" si="1"/>
        <v>2499.5</v>
      </c>
      <c r="I7" s="2">
        <f t="shared" si="2"/>
        <v>12497.5</v>
      </c>
    </row>
    <row r="8" spans="1:9" x14ac:dyDescent="0.25">
      <c r="B8" s="1">
        <v>6</v>
      </c>
      <c r="C8" s="1" t="s">
        <v>28</v>
      </c>
      <c r="D8" s="2">
        <v>359.99</v>
      </c>
      <c r="E8" s="1">
        <v>600</v>
      </c>
      <c r="F8" s="1">
        <v>320</v>
      </c>
      <c r="G8" s="1">
        <f t="shared" si="0"/>
        <v>280</v>
      </c>
      <c r="H8" s="2">
        <f t="shared" si="1"/>
        <v>100797.2</v>
      </c>
      <c r="I8" s="2">
        <f t="shared" si="2"/>
        <v>115196.8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zad 8</vt:lpstr>
      <vt:lpstr>zad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2018-11-13T07:35:18Z</dcterms:modified>
</cp:coreProperties>
</file>