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he\Dropbox\teaching\EE3301\EE3301\L13_28-4-2020\Excel\"/>
    </mc:Choice>
  </mc:AlternateContent>
  <bookViews>
    <workbookView xWindow="0" yWindow="0" windowWidth="23040" windowHeight="9192"/>
  </bookViews>
  <sheets>
    <sheet name="Sheet5" sheetId="5" r:id="rId1"/>
  </sheets>
  <definedNames>
    <definedName name="solver_adj" localSheetId="0" hidden="1">Sheet5!$F$4,Sheet5!$F$5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Sheet5!$U$14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5" l="1"/>
  <c r="X17" i="5"/>
  <c r="F22" i="5"/>
  <c r="F24" i="5"/>
  <c r="U20" i="5"/>
  <c r="U19" i="5"/>
  <c r="U18" i="5"/>
  <c r="U17" i="5"/>
  <c r="U16" i="5"/>
  <c r="G18" i="5" l="1"/>
  <c r="G20" i="5" s="1"/>
  <c r="H18" i="5"/>
  <c r="H20" i="5" s="1"/>
  <c r="I18" i="5"/>
  <c r="I20" i="5" s="1"/>
  <c r="J18" i="5"/>
  <c r="J20" i="5" s="1"/>
  <c r="K18" i="5"/>
  <c r="K20" i="5" s="1"/>
  <c r="L18" i="5"/>
  <c r="L20" i="5" s="1"/>
  <c r="M18" i="5"/>
  <c r="M20" i="5" s="1"/>
  <c r="N18" i="5"/>
  <c r="N20" i="5" s="1"/>
  <c r="O18" i="5"/>
  <c r="O20" i="5" s="1"/>
  <c r="F18" i="5"/>
  <c r="G17" i="5"/>
  <c r="G19" i="5" s="1"/>
  <c r="H17" i="5"/>
  <c r="H19" i="5" s="1"/>
  <c r="I17" i="5"/>
  <c r="I19" i="5" s="1"/>
  <c r="J17" i="5"/>
  <c r="J19" i="5" s="1"/>
  <c r="K17" i="5"/>
  <c r="K19" i="5" s="1"/>
  <c r="L17" i="5"/>
  <c r="L19" i="5" s="1"/>
  <c r="M17" i="5"/>
  <c r="M19" i="5" s="1"/>
  <c r="N17" i="5"/>
  <c r="N19" i="5" s="1"/>
  <c r="O17" i="5"/>
  <c r="O19" i="5" s="1"/>
  <c r="F17" i="5"/>
  <c r="F19" i="5" s="1"/>
  <c r="G16" i="5"/>
  <c r="H16" i="5"/>
  <c r="I16" i="5"/>
  <c r="J16" i="5"/>
  <c r="K16" i="5"/>
  <c r="L16" i="5"/>
  <c r="M16" i="5"/>
  <c r="N16" i="5"/>
  <c r="O16" i="5"/>
  <c r="F16" i="5"/>
  <c r="G13" i="5"/>
  <c r="G14" i="5" s="1"/>
  <c r="H13" i="5"/>
  <c r="H14" i="5" s="1"/>
  <c r="I13" i="5"/>
  <c r="I14" i="5" s="1"/>
  <c r="J13" i="5"/>
  <c r="J14" i="5" s="1"/>
  <c r="K13" i="5"/>
  <c r="K14" i="5" s="1"/>
  <c r="L13" i="5"/>
  <c r="L14" i="5" s="1"/>
  <c r="M13" i="5"/>
  <c r="M14" i="5" s="1"/>
  <c r="N13" i="5"/>
  <c r="N14" i="5" s="1"/>
  <c r="O13" i="5"/>
  <c r="O14" i="5" s="1"/>
  <c r="F13" i="5"/>
  <c r="F14" i="5" s="1"/>
  <c r="U14" i="5" l="1"/>
  <c r="F20" i="5"/>
</calcChain>
</file>

<file path=xl/sharedStrings.xml><?xml version="1.0" encoding="utf-8"?>
<sst xmlns="http://schemas.openxmlformats.org/spreadsheetml/2006/main" count="37" uniqueCount="27">
  <si>
    <t>x</t>
  </si>
  <si>
    <t>y</t>
  </si>
  <si>
    <t>xy</t>
  </si>
  <si>
    <t>x^2</t>
  </si>
  <si>
    <t>y^2</t>
  </si>
  <si>
    <t>n=</t>
  </si>
  <si>
    <t>slope</t>
  </si>
  <si>
    <t>y-intercept</t>
  </si>
  <si>
    <t>y-inercept</t>
  </si>
  <si>
    <t xml:space="preserve"> </t>
  </si>
  <si>
    <t>Convex Optimization</t>
  </si>
  <si>
    <t>Analytic Formula</t>
  </si>
  <si>
    <t>residual</t>
  </si>
  <si>
    <t>residual^2</t>
  </si>
  <si>
    <t>a=</t>
  </si>
  <si>
    <t>b=</t>
  </si>
  <si>
    <t>(slope)</t>
  </si>
  <si>
    <t>(Intercept)</t>
  </si>
  <si>
    <t>Decision variables</t>
  </si>
  <si>
    <t>Objective function (S)</t>
  </si>
  <si>
    <t>(intercept)</t>
  </si>
  <si>
    <t>Ave(x)=</t>
  </si>
  <si>
    <t>sum(x)=</t>
  </si>
  <si>
    <t>sum(y)=</t>
  </si>
  <si>
    <t>sum(x^2)=</t>
  </si>
  <si>
    <t>sum(y^2)=</t>
  </si>
  <si>
    <t>Ave(y)=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</si>
</sst>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Sheet5!$F$17:$O$17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Sheet5!$F$18:$O$18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6-4683-BDED-7C2A49E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17247"/>
        <c:axId val="2091118495"/>
      </c:scatterChart>
      <c:valAx>
        <c:axId val="20911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8495"/>
        <c:crosses val="autoZero"/>
        <c:crossBetween val="midCat"/>
      </c:valAx>
      <c:valAx>
        <c:axId val="2091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21</xdr:row>
      <xdr:rowOff>0</xdr:rowOff>
    </xdr:from>
    <xdr:to>
      <xdr:col>19</xdr:col>
      <xdr:colOff>220980</xdr:colOff>
      <xdr:row>31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4"/>
  <sheetViews>
    <sheetView tabSelected="1" topLeftCell="E4" workbookViewId="0">
      <selection activeCell="L28" sqref="L28"/>
    </sheetView>
  </sheetViews>
  <sheetFormatPr defaultRowHeight="14.4" x14ac:dyDescent="0.3"/>
  <cols>
    <col min="5" max="5" width="13.5546875" customWidth="1"/>
    <col min="7" max="7" width="10.6640625" customWidth="1"/>
    <col min="20" max="20" width="14" customWidth="1"/>
    <col min="21" max="21" width="15.5546875" customWidth="1"/>
  </cols>
  <sheetData>
    <row r="3" spans="1:24" x14ac:dyDescent="0.3">
      <c r="A3" t="s">
        <v>10</v>
      </c>
    </row>
    <row r="4" spans="1:24" x14ac:dyDescent="0.3">
      <c r="D4" t="s">
        <v>7</v>
      </c>
      <c r="E4" s="2" t="s">
        <v>15</v>
      </c>
      <c r="F4" s="2">
        <v>1.6235740000000001</v>
      </c>
      <c r="G4" s="3" t="s">
        <v>17</v>
      </c>
      <c r="H4" s="5" t="s">
        <v>18</v>
      </c>
    </row>
    <row r="5" spans="1:24" x14ac:dyDescent="0.3">
      <c r="D5" t="s">
        <v>6</v>
      </c>
      <c r="E5" s="2" t="s">
        <v>14</v>
      </c>
      <c r="F5" s="2">
        <v>0.977186</v>
      </c>
      <c r="G5" s="3" t="s">
        <v>16</v>
      </c>
      <c r="H5" s="5"/>
      <c r="K5" t="s">
        <v>9</v>
      </c>
      <c r="N5" t="s">
        <v>5</v>
      </c>
      <c r="O5">
        <v>10</v>
      </c>
    </row>
    <row r="6" spans="1:24" x14ac:dyDescent="0.3">
      <c r="O6" t="s">
        <v>9</v>
      </c>
    </row>
    <row r="8" spans="1:24" x14ac:dyDescent="0.3">
      <c r="D8" t="s">
        <v>0</v>
      </c>
      <c r="E8" t="s">
        <v>0</v>
      </c>
      <c r="F8" s="1">
        <v>1</v>
      </c>
      <c r="G8" s="1">
        <v>3</v>
      </c>
      <c r="H8" s="1">
        <v>5</v>
      </c>
      <c r="I8" s="1">
        <v>7</v>
      </c>
      <c r="J8" s="1">
        <v>8</v>
      </c>
      <c r="K8" s="1">
        <v>11</v>
      </c>
      <c r="L8" s="1">
        <v>13</v>
      </c>
      <c r="M8" s="1">
        <v>15</v>
      </c>
      <c r="N8" s="1">
        <v>17</v>
      </c>
      <c r="O8" s="1">
        <v>18</v>
      </c>
      <c r="P8" s="1"/>
      <c r="Q8" s="1"/>
      <c r="R8" s="1"/>
      <c r="S8" s="1"/>
      <c r="T8" s="1"/>
    </row>
    <row r="10" spans="1:24" x14ac:dyDescent="0.3">
      <c r="D10" t="s">
        <v>1</v>
      </c>
      <c r="E10" t="s">
        <v>1</v>
      </c>
      <c r="F10">
        <v>3</v>
      </c>
      <c r="G10">
        <v>4</v>
      </c>
      <c r="H10">
        <v>7</v>
      </c>
      <c r="I10">
        <v>8</v>
      </c>
      <c r="J10">
        <v>9</v>
      </c>
      <c r="K10">
        <v>13</v>
      </c>
      <c r="L10">
        <v>14</v>
      </c>
      <c r="M10">
        <v>17</v>
      </c>
      <c r="N10">
        <v>18</v>
      </c>
      <c r="O10">
        <v>19</v>
      </c>
      <c r="T10" s="1"/>
    </row>
    <row r="13" spans="1:24" x14ac:dyDescent="0.3">
      <c r="E13" t="s">
        <v>12</v>
      </c>
      <c r="F13">
        <f>F10-$F$4-$F$5*F8</f>
        <v>0.39923999999999993</v>
      </c>
      <c r="G13">
        <f t="shared" ref="G13:O13" si="0">G10-$F$4-$F$5*G8</f>
        <v>-0.55513199999999996</v>
      </c>
      <c r="H13">
        <f t="shared" si="0"/>
        <v>0.49049600000000027</v>
      </c>
      <c r="I13">
        <f t="shared" si="0"/>
        <v>-0.46387599999999996</v>
      </c>
      <c r="J13">
        <f t="shared" si="0"/>
        <v>-0.44106199999999962</v>
      </c>
      <c r="K13">
        <f t="shared" si="0"/>
        <v>0.62738000000000049</v>
      </c>
      <c r="L13">
        <f t="shared" si="0"/>
        <v>-0.32699199999999884</v>
      </c>
      <c r="M13">
        <f t="shared" si="0"/>
        <v>0.71863600000000005</v>
      </c>
      <c r="N13">
        <f t="shared" si="0"/>
        <v>-0.23573600000000283</v>
      </c>
      <c r="O13">
        <f t="shared" si="0"/>
        <v>-0.2129220000000025</v>
      </c>
    </row>
    <row r="14" spans="1:24" x14ac:dyDescent="0.3">
      <c r="E14" t="s">
        <v>13</v>
      </c>
      <c r="F14">
        <f>F13^2</f>
        <v>0.15939257759999995</v>
      </c>
      <c r="G14">
        <f t="shared" ref="G14:O14" si="1">G13^2</f>
        <v>0.30817153742399994</v>
      </c>
      <c r="H14">
        <f t="shared" si="1"/>
        <v>0.24058632601600027</v>
      </c>
      <c r="I14">
        <f t="shared" si="1"/>
        <v>0.21518094337599997</v>
      </c>
      <c r="J14">
        <f t="shared" si="1"/>
        <v>0.19453568784399966</v>
      </c>
      <c r="K14">
        <f t="shared" si="1"/>
        <v>0.39360566440000061</v>
      </c>
      <c r="L14">
        <f t="shared" si="1"/>
        <v>0.10692376806399924</v>
      </c>
      <c r="M14">
        <f t="shared" si="1"/>
        <v>0.51643770049600013</v>
      </c>
      <c r="N14">
        <f t="shared" si="1"/>
        <v>5.5571461696001336E-2</v>
      </c>
      <c r="O14">
        <f t="shared" si="1"/>
        <v>4.5335778084001063E-2</v>
      </c>
      <c r="U14" s="2">
        <f>SUM(F14:O14)</f>
        <v>2.2357414450000022</v>
      </c>
      <c r="V14" s="6" t="s">
        <v>19</v>
      </c>
      <c r="W14" s="6"/>
      <c r="X14" s="6"/>
    </row>
    <row r="15" spans="1:24" x14ac:dyDescent="0.3">
      <c r="A15" t="s">
        <v>11</v>
      </c>
    </row>
    <row r="16" spans="1:24" x14ac:dyDescent="0.3">
      <c r="D16" t="s">
        <v>2</v>
      </c>
      <c r="E16" t="s">
        <v>2</v>
      </c>
      <c r="F16">
        <f>F10*F8</f>
        <v>3</v>
      </c>
      <c r="G16">
        <f t="shared" ref="G16:O16" si="2">G10*G8</f>
        <v>12</v>
      </c>
      <c r="H16">
        <f t="shared" si="2"/>
        <v>35</v>
      </c>
      <c r="I16">
        <f t="shared" si="2"/>
        <v>56</v>
      </c>
      <c r="J16">
        <f t="shared" si="2"/>
        <v>72</v>
      </c>
      <c r="K16">
        <f t="shared" si="2"/>
        <v>143</v>
      </c>
      <c r="L16">
        <f t="shared" si="2"/>
        <v>182</v>
      </c>
      <c r="M16">
        <f t="shared" si="2"/>
        <v>255</v>
      </c>
      <c r="N16">
        <f t="shared" si="2"/>
        <v>306</v>
      </c>
      <c r="O16">
        <f t="shared" si="2"/>
        <v>342</v>
      </c>
      <c r="U16">
        <f>SUM(F16:O16)</f>
        <v>1406</v>
      </c>
    </row>
    <row r="17" spans="4:24" x14ac:dyDescent="0.3">
      <c r="D17" t="s">
        <v>0</v>
      </c>
      <c r="E17" t="s">
        <v>0</v>
      </c>
      <c r="F17">
        <f>F8</f>
        <v>1</v>
      </c>
      <c r="G17">
        <f t="shared" ref="G17:O17" si="3">G8</f>
        <v>3</v>
      </c>
      <c r="H17">
        <f t="shared" si="3"/>
        <v>5</v>
      </c>
      <c r="I17">
        <f t="shared" si="3"/>
        <v>7</v>
      </c>
      <c r="J17">
        <f t="shared" si="3"/>
        <v>8</v>
      </c>
      <c r="K17">
        <f t="shared" si="3"/>
        <v>11</v>
      </c>
      <c r="L17">
        <f t="shared" si="3"/>
        <v>13</v>
      </c>
      <c r="M17">
        <f t="shared" si="3"/>
        <v>15</v>
      </c>
      <c r="N17">
        <f t="shared" si="3"/>
        <v>17</v>
      </c>
      <c r="O17">
        <f t="shared" si="3"/>
        <v>18</v>
      </c>
      <c r="T17" t="s">
        <v>22</v>
      </c>
      <c r="U17">
        <f>SUM(F17:O17)</f>
        <v>98</v>
      </c>
      <c r="W17" t="s">
        <v>21</v>
      </c>
      <c r="X17">
        <f>U17/O5</f>
        <v>9.8000000000000007</v>
      </c>
    </row>
    <row r="18" spans="4:24" x14ac:dyDescent="0.3">
      <c r="D18" t="s">
        <v>1</v>
      </c>
      <c r="E18" t="s">
        <v>1</v>
      </c>
      <c r="F18">
        <f>F10</f>
        <v>3</v>
      </c>
      <c r="G18">
        <f t="shared" ref="G18:O18" si="4">G10</f>
        <v>4</v>
      </c>
      <c r="H18">
        <f t="shared" si="4"/>
        <v>7</v>
      </c>
      <c r="I18">
        <f t="shared" si="4"/>
        <v>8</v>
      </c>
      <c r="J18">
        <f t="shared" si="4"/>
        <v>9</v>
      </c>
      <c r="K18">
        <f t="shared" si="4"/>
        <v>13</v>
      </c>
      <c r="L18">
        <f t="shared" si="4"/>
        <v>14</v>
      </c>
      <c r="M18">
        <f t="shared" si="4"/>
        <v>17</v>
      </c>
      <c r="N18">
        <f t="shared" si="4"/>
        <v>18</v>
      </c>
      <c r="O18">
        <f t="shared" si="4"/>
        <v>19</v>
      </c>
      <c r="T18" t="s">
        <v>23</v>
      </c>
      <c r="U18">
        <f>SUM(F18:O18)</f>
        <v>112</v>
      </c>
      <c r="W18" t="s">
        <v>26</v>
      </c>
      <c r="X18">
        <f>U18/O5</f>
        <v>11.2</v>
      </c>
    </row>
    <row r="19" spans="4:24" x14ac:dyDescent="0.3">
      <c r="D19" t="s">
        <v>3</v>
      </c>
      <c r="F19">
        <f>F17^2</f>
        <v>1</v>
      </c>
      <c r="G19">
        <f t="shared" ref="G19:O19" si="5">G17^2</f>
        <v>9</v>
      </c>
      <c r="H19">
        <f t="shared" si="5"/>
        <v>25</v>
      </c>
      <c r="I19">
        <f t="shared" si="5"/>
        <v>49</v>
      </c>
      <c r="J19">
        <f t="shared" si="5"/>
        <v>64</v>
      </c>
      <c r="K19">
        <f t="shared" si="5"/>
        <v>121</v>
      </c>
      <c r="L19">
        <f t="shared" si="5"/>
        <v>169</v>
      </c>
      <c r="M19">
        <f t="shared" si="5"/>
        <v>225</v>
      </c>
      <c r="N19">
        <f t="shared" si="5"/>
        <v>289</v>
      </c>
      <c r="O19">
        <f t="shared" si="5"/>
        <v>324</v>
      </c>
      <c r="T19" t="s">
        <v>24</v>
      </c>
      <c r="U19">
        <f>SUM(F19:O19)</f>
        <v>1276</v>
      </c>
    </row>
    <row r="20" spans="4:24" x14ac:dyDescent="0.3">
      <c r="D20" t="s">
        <v>4</v>
      </c>
      <c r="F20">
        <f>F18^2</f>
        <v>9</v>
      </c>
      <c r="G20">
        <f t="shared" ref="G20:O20" si="6">G18^2</f>
        <v>16</v>
      </c>
      <c r="H20">
        <f t="shared" si="6"/>
        <v>49</v>
      </c>
      <c r="I20">
        <f t="shared" si="6"/>
        <v>64</v>
      </c>
      <c r="J20">
        <f t="shared" si="6"/>
        <v>81</v>
      </c>
      <c r="K20">
        <f t="shared" si="6"/>
        <v>169</v>
      </c>
      <c r="L20">
        <f t="shared" si="6"/>
        <v>196</v>
      </c>
      <c r="M20">
        <f t="shared" si="6"/>
        <v>289</v>
      </c>
      <c r="N20">
        <f t="shared" si="6"/>
        <v>324</v>
      </c>
      <c r="O20">
        <f t="shared" si="6"/>
        <v>361</v>
      </c>
      <c r="T20" t="s">
        <v>25</v>
      </c>
      <c r="U20">
        <f>SUM(F20:O20)</f>
        <v>1558</v>
      </c>
    </row>
    <row r="22" spans="4:24" x14ac:dyDescent="0.3">
      <c r="D22" t="s">
        <v>6</v>
      </c>
      <c r="F22" s="2">
        <f>(O5*U16-U17*U18)/(O5*U19-U17^2)</f>
        <v>0.97718631178707227</v>
      </c>
      <c r="G22" s="4" t="s">
        <v>16</v>
      </c>
    </row>
    <row r="24" spans="4:24" x14ac:dyDescent="0.3">
      <c r="D24" t="s">
        <v>8</v>
      </c>
      <c r="F24" s="2">
        <f>(U18/O5)-(F22*U17/O5)</f>
        <v>1.6235741444866907</v>
      </c>
      <c r="G24" s="4" t="s">
        <v>20</v>
      </c>
    </row>
  </sheetData>
  <mergeCells count="2">
    <mergeCell ref="H4:H5"/>
    <mergeCell ref="V14:X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</dc:creator>
  <cp:lastModifiedBy>Moshe</cp:lastModifiedBy>
  <dcterms:created xsi:type="dcterms:W3CDTF">2020-04-19T09:07:06Z</dcterms:created>
  <dcterms:modified xsi:type="dcterms:W3CDTF">2020-05-11T10:11:46Z</dcterms:modified>
</cp:coreProperties>
</file>