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\Documents\My EE Collection\Y3SA\EE3301\Exam 22-23\"/>
    </mc:Choice>
  </mc:AlternateContent>
  <xr:revisionPtr revIDLastSave="0" documentId="13_ncr:1_{36037ED7-F41E-4E2E-B430-DB8D6FAD1E53}" xr6:coauthVersionLast="47" xr6:coauthVersionMax="47" xr10:uidLastSave="{00000000-0000-0000-0000-000000000000}"/>
  <bookViews>
    <workbookView xWindow="12710" yWindow="0" windowWidth="12980" windowHeight="16090" xr2:uid="{00000000-000D-0000-FFFF-FFFF00000000}"/>
  </bookViews>
  <sheets>
    <sheet name="Sheet2" sheetId="7" r:id="rId1"/>
    <sheet name="Sheet5" sheetId="5" r:id="rId2"/>
    <sheet name="Sheet1" sheetId="6" r:id="rId3"/>
  </sheets>
  <definedNames>
    <definedName name="solver_adj" localSheetId="1" hidden="1">Sheet5!$F$4,Sheet5!$F$5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Sheet5!$U$14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  <c r="G20" i="5" s="1"/>
  <c r="H18" i="5"/>
  <c r="H20" i="5" s="1"/>
  <c r="I18" i="5"/>
  <c r="I20" i="5" s="1"/>
  <c r="J18" i="5"/>
  <c r="J20" i="5" s="1"/>
  <c r="K18" i="5"/>
  <c r="K20" i="5" s="1"/>
  <c r="F18" i="5"/>
  <c r="G17" i="5"/>
  <c r="G19" i="5" s="1"/>
  <c r="H17" i="5"/>
  <c r="H19" i="5" s="1"/>
  <c r="I17" i="5"/>
  <c r="I19" i="5" s="1"/>
  <c r="J17" i="5"/>
  <c r="J19" i="5" s="1"/>
  <c r="K17" i="5"/>
  <c r="K19" i="5" s="1"/>
  <c r="F17" i="5"/>
  <c r="G16" i="5"/>
  <c r="H16" i="5"/>
  <c r="I16" i="5"/>
  <c r="J16" i="5"/>
  <c r="K16" i="5"/>
  <c r="F16" i="5"/>
  <c r="G13" i="5"/>
  <c r="G14" i="5" s="1"/>
  <c r="H13" i="5"/>
  <c r="H14" i="5" s="1"/>
  <c r="I13" i="5"/>
  <c r="I14" i="5" s="1"/>
  <c r="J13" i="5"/>
  <c r="J14" i="5" s="1"/>
  <c r="K13" i="5"/>
  <c r="K14" i="5" s="1"/>
  <c r="F13" i="5"/>
  <c r="F14" i="5" s="1"/>
  <c r="U18" i="5" l="1"/>
  <c r="X18" i="5" s="1"/>
  <c r="U16" i="5"/>
  <c r="F19" i="5"/>
  <c r="U19" i="5" s="1"/>
  <c r="U17" i="5"/>
  <c r="X17" i="5" s="1"/>
  <c r="U14" i="5"/>
  <c r="F20" i="5"/>
  <c r="U20" i="5" s="1"/>
  <c r="F22" i="5" l="1"/>
  <c r="F24" i="5" s="1"/>
</calcChain>
</file>

<file path=xl/sharedStrings.xml><?xml version="1.0" encoding="utf-8"?>
<sst xmlns="http://schemas.openxmlformats.org/spreadsheetml/2006/main" count="74" uniqueCount="62">
  <si>
    <t>x</t>
  </si>
  <si>
    <t>y</t>
  </si>
  <si>
    <t>xy</t>
  </si>
  <si>
    <t>x^2</t>
  </si>
  <si>
    <t>y^2</t>
  </si>
  <si>
    <t>n=</t>
  </si>
  <si>
    <t>slope</t>
  </si>
  <si>
    <t>y-intercept</t>
  </si>
  <si>
    <t>y-inercept</t>
  </si>
  <si>
    <t xml:space="preserve"> </t>
  </si>
  <si>
    <t>Convex Optimization</t>
  </si>
  <si>
    <t>Analytic Formula</t>
  </si>
  <si>
    <t>residual</t>
  </si>
  <si>
    <t>residual^2</t>
  </si>
  <si>
    <t>a=</t>
  </si>
  <si>
    <t>b=</t>
  </si>
  <si>
    <t>(slope)</t>
  </si>
  <si>
    <t>(Intercept)</t>
  </si>
  <si>
    <t>Decision variables</t>
  </si>
  <si>
    <t>Objective function (S)</t>
  </si>
  <si>
    <t>(intercept)</t>
  </si>
  <si>
    <t>Ave(x)=</t>
  </si>
  <si>
    <t>sum(x)=</t>
  </si>
  <si>
    <t>sum(y)=</t>
  </si>
  <si>
    <t>sum(x^2)=</t>
  </si>
  <si>
    <t>sum(y^2)=</t>
  </si>
  <si>
    <t>Ave(y)=</t>
  </si>
  <si>
    <t>yu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</si>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</sst>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Sheet5!$F$17:$O$17</c:f>
              <c:numCache>
                <c:formatCode>General</c:formatCode>
                <c:ptCount val="10"/>
                <c:pt idx="0">
                  <c:v>11</c:v>
                </c:pt>
                <c:pt idx="1">
                  <c:v>16</c:v>
                </c:pt>
                <c:pt idx="2">
                  <c:v>108</c:v>
                </c:pt>
                <c:pt idx="3">
                  <c:v>54</c:v>
                </c:pt>
                <c:pt idx="4">
                  <c:v>63</c:v>
                </c:pt>
                <c:pt idx="5">
                  <c:v>27</c:v>
                </c:pt>
              </c:numCache>
            </c:numRef>
          </c:xVal>
          <c:yVal>
            <c:numRef>
              <c:f>Sheet5!$F$18:$O$18</c:f>
              <c:numCache>
                <c:formatCode>General</c:formatCode>
                <c:ptCount val="10"/>
                <c:pt idx="0">
                  <c:v>32</c:v>
                </c:pt>
                <c:pt idx="1">
                  <c:v>50</c:v>
                </c:pt>
                <c:pt idx="2">
                  <c:v>498</c:v>
                </c:pt>
                <c:pt idx="3">
                  <c:v>249</c:v>
                </c:pt>
                <c:pt idx="4">
                  <c:v>297</c:v>
                </c:pt>
                <c:pt idx="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6-4683-BDED-7C2A49E2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17247"/>
        <c:axId val="2091118495"/>
      </c:scatterChart>
      <c:valAx>
        <c:axId val="209111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18495"/>
        <c:crosses val="autoZero"/>
        <c:crossBetween val="midCat"/>
      </c:valAx>
      <c:valAx>
        <c:axId val="2091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1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21</xdr:row>
      <xdr:rowOff>0</xdr:rowOff>
    </xdr:from>
    <xdr:to>
      <xdr:col>19</xdr:col>
      <xdr:colOff>220980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5416-67E3-4AF1-AFAE-EC4339F7F03E}">
  <dimension ref="A1:I30"/>
  <sheetViews>
    <sheetView tabSelected="1" workbookViewId="0">
      <selection activeCell="C13" sqref="C13"/>
    </sheetView>
  </sheetViews>
  <sheetFormatPr defaultRowHeight="14.5" x14ac:dyDescent="0.35"/>
  <cols>
    <col min="1" max="1" width="17.81640625" customWidth="1"/>
  </cols>
  <sheetData>
    <row r="1" spans="1:9" x14ac:dyDescent="0.35">
      <c r="A1" t="s">
        <v>28</v>
      </c>
    </row>
    <row r="2" spans="1:9" ht="15" thickBot="1" x14ac:dyDescent="0.4"/>
    <row r="3" spans="1:9" x14ac:dyDescent="0.35">
      <c r="A3" s="9" t="s">
        <v>29</v>
      </c>
      <c r="B3" s="9"/>
    </row>
    <row r="4" spans="1:9" x14ac:dyDescent="0.35">
      <c r="A4" s="6" t="s">
        <v>30</v>
      </c>
      <c r="B4" s="6">
        <v>0.99854909783438273</v>
      </c>
    </row>
    <row r="5" spans="1:9" x14ac:dyDescent="0.35">
      <c r="A5" s="6" t="s">
        <v>31</v>
      </c>
      <c r="B5" s="6">
        <v>0.99710030078585954</v>
      </c>
    </row>
    <row r="6" spans="1:9" x14ac:dyDescent="0.35">
      <c r="A6" s="6" t="s">
        <v>32</v>
      </c>
      <c r="B6" s="6">
        <v>-1.5</v>
      </c>
    </row>
    <row r="7" spans="1:9" x14ac:dyDescent="0.35">
      <c r="A7" s="6" t="s">
        <v>33</v>
      </c>
      <c r="B7" s="6">
        <v>10.846551705648906</v>
      </c>
    </row>
    <row r="8" spans="1:9" ht="15" thickBot="1" x14ac:dyDescent="0.4">
      <c r="A8" s="7" t="s">
        <v>34</v>
      </c>
      <c r="B8" s="7">
        <v>1</v>
      </c>
    </row>
    <row r="10" spans="1:9" ht="15" thickBot="1" x14ac:dyDescent="0.4">
      <c r="A10" t="s">
        <v>35</v>
      </c>
    </row>
    <row r="11" spans="1:9" x14ac:dyDescent="0.35">
      <c r="A11" s="8"/>
      <c r="B11" s="8" t="s">
        <v>40</v>
      </c>
      <c r="C11" s="8" t="s">
        <v>41</v>
      </c>
      <c r="D11" s="8" t="s">
        <v>42</v>
      </c>
      <c r="E11" s="8" t="s">
        <v>43</v>
      </c>
      <c r="F11" s="8" t="s">
        <v>44</v>
      </c>
    </row>
    <row r="12" spans="1:9" x14ac:dyDescent="0.35">
      <c r="A12" s="6" t="s">
        <v>36</v>
      </c>
      <c r="B12" s="6">
        <v>6</v>
      </c>
      <c r="C12" s="6">
        <v>161818.90926438675</v>
      </c>
      <c r="D12" s="6">
        <v>26969.818210731126</v>
      </c>
      <c r="E12" s="6">
        <v>1375.4534207181862</v>
      </c>
      <c r="F12" s="6" t="e">
        <v>#NUM!</v>
      </c>
    </row>
    <row r="13" spans="1:9" x14ac:dyDescent="0.35">
      <c r="A13" s="6" t="s">
        <v>37</v>
      </c>
      <c r="B13" s="6">
        <v>4</v>
      </c>
      <c r="C13" s="10">
        <v>470.59073561326073</v>
      </c>
      <c r="D13" s="6">
        <v>117.64768390331518</v>
      </c>
      <c r="E13" s="6"/>
      <c r="F13" s="6"/>
    </row>
    <row r="14" spans="1:9" ht="15" thickBot="1" x14ac:dyDescent="0.4">
      <c r="A14" s="7" t="s">
        <v>38</v>
      </c>
      <c r="B14" s="7">
        <v>10</v>
      </c>
      <c r="C14" s="7">
        <v>162289.5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45</v>
      </c>
      <c r="C16" s="8" t="s">
        <v>33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9" x14ac:dyDescent="0.35">
      <c r="A17" s="6" t="s">
        <v>39</v>
      </c>
      <c r="B17" s="6"/>
      <c r="C17" s="6"/>
      <c r="D17" s="6"/>
      <c r="E17" s="6"/>
      <c r="F17" s="6"/>
      <c r="G17" s="6"/>
      <c r="H17" s="6">
        <v>65535</v>
      </c>
      <c r="I17" s="6">
        <v>65535</v>
      </c>
    </row>
    <row r="18" spans="1:9" x14ac:dyDescent="0.35">
      <c r="A18" s="6" t="s">
        <v>52</v>
      </c>
      <c r="B18" s="6"/>
      <c r="C18" s="6"/>
      <c r="D18" s="6"/>
      <c r="E18" s="6"/>
      <c r="F18" s="6"/>
      <c r="G18" s="6"/>
      <c r="H18" s="6">
        <v>-2.7683942495081473</v>
      </c>
      <c r="I18" s="6">
        <v>2.7683942495081473</v>
      </c>
    </row>
    <row r="19" spans="1:9" x14ac:dyDescent="0.35">
      <c r="A19" s="6" t="s">
        <v>53</v>
      </c>
      <c r="B19" s="6"/>
      <c r="C19" s="6"/>
      <c r="D19" s="6"/>
      <c r="E19" s="6"/>
      <c r="F19" s="6"/>
      <c r="G19" s="6"/>
      <c r="H19" s="6">
        <v>-8.7751360509834153E+233</v>
      </c>
      <c r="I19" s="6">
        <v>8.7751360509834153E+233</v>
      </c>
    </row>
    <row r="20" spans="1:9" x14ac:dyDescent="0.35">
      <c r="A20" s="6" t="s">
        <v>54</v>
      </c>
      <c r="B20" s="6"/>
      <c r="C20" s="6"/>
      <c r="D20" s="6"/>
      <c r="E20" s="6"/>
      <c r="F20" s="6"/>
      <c r="G20" s="6"/>
      <c r="H20" s="6">
        <v>0</v>
      </c>
      <c r="I20" s="6">
        <v>0</v>
      </c>
    </row>
    <row r="21" spans="1:9" x14ac:dyDescent="0.35">
      <c r="A21" s="6" t="s">
        <v>55</v>
      </c>
      <c r="B21" s="6"/>
      <c r="C21" s="6"/>
      <c r="D21" s="6"/>
      <c r="E21" s="6"/>
      <c r="F21" s="6"/>
      <c r="G21" s="6"/>
      <c r="H21" s="6">
        <v>0</v>
      </c>
      <c r="I21" s="6">
        <v>0</v>
      </c>
    </row>
    <row r="22" spans="1:9" x14ac:dyDescent="0.35">
      <c r="A22" s="6" t="s">
        <v>56</v>
      </c>
      <c r="B22" s="10">
        <v>-25.339295068472723</v>
      </c>
      <c r="C22" s="6">
        <v>7.5947870884046855</v>
      </c>
      <c r="D22" s="6">
        <v>-3.3364062446410645</v>
      </c>
      <c r="E22" s="6">
        <v>2.8932419599293286E-2</v>
      </c>
      <c r="F22" s="6">
        <v>-46.425804505093311</v>
      </c>
      <c r="G22" s="6">
        <v>-4.2527856318521309</v>
      </c>
      <c r="H22" s="6">
        <v>-46.425804505093311</v>
      </c>
      <c r="I22" s="6">
        <v>-4.2527856318521309</v>
      </c>
    </row>
    <row r="23" spans="1:9" ht="15" thickBot="1" x14ac:dyDescent="0.4">
      <c r="A23" s="7" t="s">
        <v>57</v>
      </c>
      <c r="B23" s="11">
        <v>4.9212751627628544</v>
      </c>
      <c r="C23" s="7">
        <v>0.13269504452493694</v>
      </c>
      <c r="D23" s="7">
        <v>37.087105855245525</v>
      </c>
      <c r="E23" s="7">
        <v>3.1561484818143173E-6</v>
      </c>
      <c r="F23" s="7">
        <v>4.5528546559075895</v>
      </c>
      <c r="G23" s="7">
        <v>5.2896956696181192</v>
      </c>
      <c r="H23" s="7">
        <v>4.5528546559075895</v>
      </c>
      <c r="I23" s="7">
        <v>5.2896956696181192</v>
      </c>
    </row>
    <row r="27" spans="1:9" x14ac:dyDescent="0.35">
      <c r="A27" t="s">
        <v>58</v>
      </c>
    </row>
    <row r="28" spans="1:9" ht="15" thickBot="1" x14ac:dyDescent="0.4"/>
    <row r="29" spans="1:9" x14ac:dyDescent="0.35">
      <c r="A29" s="8" t="s">
        <v>59</v>
      </c>
      <c r="B29" s="8" t="s">
        <v>60</v>
      </c>
      <c r="C29" s="8" t="s">
        <v>61</v>
      </c>
    </row>
    <row r="30" spans="1:9" ht="15" thickBot="1" x14ac:dyDescent="0.4">
      <c r="A30" s="7">
        <v>1</v>
      </c>
      <c r="B30" s="7">
        <v>-1463.5011599191846</v>
      </c>
      <c r="C30" s="7">
        <v>1495.5011599191846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24"/>
  <sheetViews>
    <sheetView topLeftCell="B1" zoomScale="76" workbookViewId="0">
      <selection activeCell="F5" sqref="F5"/>
    </sheetView>
  </sheetViews>
  <sheetFormatPr defaultRowHeight="14.5" x14ac:dyDescent="0.35"/>
  <cols>
    <col min="5" max="5" width="13.54296875" customWidth="1"/>
    <col min="7" max="7" width="10.6328125" customWidth="1"/>
    <col min="20" max="20" width="14" customWidth="1"/>
    <col min="21" max="21" width="15.54296875" customWidth="1"/>
  </cols>
  <sheetData>
    <row r="3" spans="1:24" x14ac:dyDescent="0.35">
      <c r="A3" t="s">
        <v>10</v>
      </c>
    </row>
    <row r="4" spans="1:24" x14ac:dyDescent="0.35">
      <c r="D4" t="s">
        <v>7</v>
      </c>
      <c r="E4" s="2" t="s">
        <v>15</v>
      </c>
      <c r="F4" s="2">
        <v>-25.338996739847584</v>
      </c>
      <c r="G4" s="3" t="s">
        <v>17</v>
      </c>
      <c r="H4" s="4" t="s">
        <v>18</v>
      </c>
    </row>
    <row r="5" spans="1:24" x14ac:dyDescent="0.35">
      <c r="D5" t="s">
        <v>6</v>
      </c>
      <c r="E5" s="2" t="s">
        <v>14</v>
      </c>
      <c r="F5" s="2">
        <v>4.9212709212206551</v>
      </c>
      <c r="G5" s="3" t="s">
        <v>16</v>
      </c>
      <c r="H5" s="4"/>
      <c r="K5" t="s">
        <v>9</v>
      </c>
      <c r="N5" t="s">
        <v>5</v>
      </c>
      <c r="O5">
        <v>6</v>
      </c>
    </row>
    <row r="6" spans="1:24" x14ac:dyDescent="0.35">
      <c r="O6" t="s">
        <v>9</v>
      </c>
    </row>
    <row r="8" spans="1:24" x14ac:dyDescent="0.35">
      <c r="D8" t="s">
        <v>0</v>
      </c>
      <c r="E8" t="s">
        <v>0</v>
      </c>
      <c r="F8" s="1">
        <v>11</v>
      </c>
      <c r="G8" s="1">
        <v>16</v>
      </c>
      <c r="H8" s="1">
        <v>108</v>
      </c>
      <c r="I8" s="1">
        <v>54</v>
      </c>
      <c r="J8" s="1">
        <v>63</v>
      </c>
      <c r="K8" s="1">
        <v>27</v>
      </c>
      <c r="L8" s="1"/>
      <c r="M8" s="1"/>
      <c r="N8" s="1"/>
      <c r="O8" s="1"/>
      <c r="P8" s="1"/>
      <c r="Q8" s="1"/>
      <c r="R8" s="1"/>
      <c r="S8" s="1"/>
      <c r="T8" s="1"/>
    </row>
    <row r="10" spans="1:24" x14ac:dyDescent="0.35">
      <c r="D10" t="s">
        <v>1</v>
      </c>
      <c r="E10" t="s">
        <v>1</v>
      </c>
      <c r="F10">
        <v>32</v>
      </c>
      <c r="G10">
        <v>50</v>
      </c>
      <c r="H10">
        <v>498</v>
      </c>
      <c r="I10">
        <v>249</v>
      </c>
      <c r="J10">
        <v>297</v>
      </c>
      <c r="K10">
        <v>95</v>
      </c>
      <c r="T10" s="1"/>
    </row>
    <row r="13" spans="1:24" x14ac:dyDescent="0.35">
      <c r="E13" t="s">
        <v>12</v>
      </c>
      <c r="F13">
        <f>F10-$F$4-$F$5*F8</f>
        <v>3.2050166064203793</v>
      </c>
      <c r="G13">
        <f t="shared" ref="G13:K13" si="0">G10-$F$4-$F$5*G8</f>
        <v>-3.4013379996828945</v>
      </c>
      <c r="H13">
        <f t="shared" si="0"/>
        <v>-8.1582627519831021</v>
      </c>
      <c r="I13">
        <f t="shared" si="0"/>
        <v>8.5903669939322072</v>
      </c>
      <c r="J13">
        <f t="shared" si="0"/>
        <v>12.298928702946284</v>
      </c>
      <c r="K13">
        <f t="shared" si="0"/>
        <v>-12.535318133110096</v>
      </c>
    </row>
    <row r="14" spans="1:24" x14ac:dyDescent="0.35">
      <c r="E14" t="s">
        <v>13</v>
      </c>
      <c r="F14">
        <f>F13^2</f>
        <v>10.272131447430406</v>
      </c>
      <c r="G14">
        <f t="shared" ref="G14:K14" si="1">G13^2</f>
        <v>11.569100188086834</v>
      </c>
      <c r="H14">
        <f t="shared" si="1"/>
        <v>66.557251130394903</v>
      </c>
      <c r="I14">
        <f t="shared" si="1"/>
        <v>73.794405090439867</v>
      </c>
      <c r="J14">
        <f t="shared" si="1"/>
        <v>151.26364724015596</v>
      </c>
      <c r="K14">
        <f t="shared" si="1"/>
        <v>157.13420069827876</v>
      </c>
      <c r="U14" s="2">
        <f>SUM(F14:O14)</f>
        <v>470.59073579478672</v>
      </c>
      <c r="V14" s="5" t="s">
        <v>19</v>
      </c>
      <c r="W14" s="5"/>
      <c r="X14" s="5"/>
    </row>
    <row r="15" spans="1:24" x14ac:dyDescent="0.35">
      <c r="A15" t="s">
        <v>11</v>
      </c>
    </row>
    <row r="16" spans="1:24" x14ac:dyDescent="0.35">
      <c r="D16" t="s">
        <v>2</v>
      </c>
      <c r="E16" t="s">
        <v>2</v>
      </c>
      <c r="F16">
        <f>F10*F8</f>
        <v>352</v>
      </c>
      <c r="G16">
        <f t="shared" ref="G16:K16" si="2">G10*G8</f>
        <v>800</v>
      </c>
      <c r="H16">
        <f t="shared" si="2"/>
        <v>53784</v>
      </c>
      <c r="I16">
        <f t="shared" si="2"/>
        <v>13446</v>
      </c>
      <c r="J16">
        <f t="shared" si="2"/>
        <v>18711</v>
      </c>
      <c r="K16">
        <f t="shared" si="2"/>
        <v>2565</v>
      </c>
      <c r="U16">
        <f>SUM(F16:O16)</f>
        <v>89658</v>
      </c>
    </row>
    <row r="17" spans="4:24" x14ac:dyDescent="0.35">
      <c r="D17" t="s">
        <v>0</v>
      </c>
      <c r="E17" t="s">
        <v>0</v>
      </c>
      <c r="F17">
        <f>F8</f>
        <v>11</v>
      </c>
      <c r="G17">
        <f t="shared" ref="G17:K17" si="3">G8</f>
        <v>16</v>
      </c>
      <c r="H17">
        <f t="shared" si="3"/>
        <v>108</v>
      </c>
      <c r="I17">
        <f t="shared" si="3"/>
        <v>54</v>
      </c>
      <c r="J17">
        <f t="shared" si="3"/>
        <v>63</v>
      </c>
      <c r="K17">
        <f t="shared" si="3"/>
        <v>27</v>
      </c>
      <c r="T17" t="s">
        <v>22</v>
      </c>
      <c r="U17">
        <f>SUM(F17:O17)</f>
        <v>279</v>
      </c>
      <c r="W17" t="s">
        <v>21</v>
      </c>
      <c r="X17">
        <f>U17/O5</f>
        <v>46.5</v>
      </c>
    </row>
    <row r="18" spans="4:24" x14ac:dyDescent="0.35">
      <c r="D18" t="s">
        <v>1</v>
      </c>
      <c r="E18" t="s">
        <v>1</v>
      </c>
      <c r="F18">
        <f>F10</f>
        <v>32</v>
      </c>
      <c r="G18">
        <f t="shared" ref="G18:K18" si="4">G10</f>
        <v>50</v>
      </c>
      <c r="H18">
        <f t="shared" si="4"/>
        <v>498</v>
      </c>
      <c r="I18">
        <f t="shared" si="4"/>
        <v>249</v>
      </c>
      <c r="J18">
        <f t="shared" si="4"/>
        <v>297</v>
      </c>
      <c r="K18">
        <f t="shared" si="4"/>
        <v>95</v>
      </c>
      <c r="T18" t="s">
        <v>23</v>
      </c>
      <c r="U18">
        <f>SUM(F18:O18)</f>
        <v>1221</v>
      </c>
      <c r="W18" t="s">
        <v>26</v>
      </c>
      <c r="X18">
        <f>U18/O5</f>
        <v>203.5</v>
      </c>
    </row>
    <row r="19" spans="4:24" x14ac:dyDescent="0.35">
      <c r="D19" t="s">
        <v>3</v>
      </c>
      <c r="F19">
        <f>F17^2</f>
        <v>121</v>
      </c>
      <c r="G19">
        <f t="shared" ref="G19:K19" si="5">G17^2</f>
        <v>256</v>
      </c>
      <c r="H19">
        <f t="shared" si="5"/>
        <v>11664</v>
      </c>
      <c r="I19">
        <f t="shared" si="5"/>
        <v>2916</v>
      </c>
      <c r="J19">
        <f t="shared" si="5"/>
        <v>3969</v>
      </c>
      <c r="K19">
        <f t="shared" si="5"/>
        <v>729</v>
      </c>
      <c r="T19" t="s">
        <v>24</v>
      </c>
      <c r="U19">
        <f>SUM(F19:O19)</f>
        <v>19655</v>
      </c>
    </row>
    <row r="20" spans="4:24" x14ac:dyDescent="0.35">
      <c r="D20" t="s">
        <v>4</v>
      </c>
      <c r="F20">
        <f>F18^2</f>
        <v>1024</v>
      </c>
      <c r="G20">
        <f t="shared" ref="G20:K20" si="6">G18^2</f>
        <v>2500</v>
      </c>
      <c r="H20">
        <f t="shared" si="6"/>
        <v>248004</v>
      </c>
      <c r="I20">
        <f t="shared" si="6"/>
        <v>62001</v>
      </c>
      <c r="J20">
        <f t="shared" si="6"/>
        <v>88209</v>
      </c>
      <c r="K20">
        <f t="shared" si="6"/>
        <v>9025</v>
      </c>
      <c r="T20" t="s">
        <v>25</v>
      </c>
      <c r="U20">
        <f>SUM(F20:O20)</f>
        <v>410763</v>
      </c>
    </row>
    <row r="22" spans="4:24" x14ac:dyDescent="0.35">
      <c r="D22" t="s">
        <v>6</v>
      </c>
      <c r="F22" s="2">
        <f>(O5*U16-U17*U18)/(O5*U19-U17^2)</f>
        <v>4.9212751627628526</v>
      </c>
      <c r="G22" s="3" t="s">
        <v>16</v>
      </c>
    </row>
    <row r="24" spans="4:24" x14ac:dyDescent="0.35">
      <c r="D24" t="s">
        <v>8</v>
      </c>
      <c r="F24" s="2">
        <f>(U18/O5)-(F22*U17/O5)</f>
        <v>-25.339295068472637</v>
      </c>
      <c r="G24" s="3" t="s">
        <v>20</v>
      </c>
    </row>
  </sheetData>
  <mergeCells count="2">
    <mergeCell ref="H4:H5"/>
    <mergeCell ref="V14:X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0A85-225B-4F52-854A-AFADB49A0B98}">
  <dimension ref="A1:B7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0</v>
      </c>
      <c r="B1" t="s">
        <v>27</v>
      </c>
    </row>
    <row r="2" spans="1:2" x14ac:dyDescent="0.35">
      <c r="A2">
        <v>32</v>
      </c>
      <c r="B2">
        <v>11</v>
      </c>
    </row>
    <row r="3" spans="1:2" x14ac:dyDescent="0.35">
      <c r="A3">
        <v>50</v>
      </c>
      <c r="B3">
        <v>16</v>
      </c>
    </row>
    <row r="4" spans="1:2" x14ac:dyDescent="0.35">
      <c r="A4">
        <v>498</v>
      </c>
    </row>
    <row r="5" spans="1:2" x14ac:dyDescent="0.35">
      <c r="A5">
        <v>249</v>
      </c>
    </row>
    <row r="6" spans="1:2" x14ac:dyDescent="0.35">
      <c r="A6">
        <v>297</v>
      </c>
    </row>
    <row r="7" spans="1:2" x14ac:dyDescent="0.35">
      <c r="A7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</dc:creator>
  <cp:lastModifiedBy>NG Chung Wah</cp:lastModifiedBy>
  <dcterms:created xsi:type="dcterms:W3CDTF">2020-04-19T09:07:06Z</dcterms:created>
  <dcterms:modified xsi:type="dcterms:W3CDTF">2023-12-12T01:12:12Z</dcterms:modified>
</cp:coreProperties>
</file>