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DieseArbeitsmappe"/>
  <mc:AlternateContent xmlns:mc="http://schemas.openxmlformats.org/markup-compatibility/2006">
    <mc:Choice Requires="x15">
      <x15ac:absPath xmlns:x15ac="http://schemas.microsoft.com/office/spreadsheetml/2010/11/ac" url="\\uba\gruppen\I2.1\Int\Themen\Daten\'Daten zur Umwelt' (FG I 1.5)\2024\DzU_9-1 Infrastruktur, Fahrzeugbestand\"/>
    </mc:Choice>
  </mc:AlternateContent>
  <xr:revisionPtr revIDLastSave="0" documentId="13_ncr:1_{F91377A4-87E7-43CC-A1D8-D6B7CF7C05B6}" xr6:coauthVersionLast="36" xr6:coauthVersionMax="36" xr10:uidLastSave="{00000000-0000-0000-0000-000000000000}"/>
  <bookViews>
    <workbookView xWindow="960" yWindow="0" windowWidth="16200" windowHeight="12816" tabRatio="802" activeTab="1" xr2:uid="{00000000-000D-0000-FFFF-FFFF00000000}"/>
  </bookViews>
  <sheets>
    <sheet name="Daten" sheetId="1" r:id="rId1"/>
    <sheet name="Diagramm" sheetId="19" r:id="rId2"/>
  </sheets>
  <definedNames>
    <definedName name="Beschriftung">OFFSET(Daten!$B$12,0,0,COUNTA(Daten!$B$12:$B$27),-1)</definedName>
    <definedName name="Daten01">OFFSET(Daten!$C$12,0,0,COUNTA(Daten!$C$12:$C$26),-1)</definedName>
    <definedName name="Daten02">OFFSET(Daten!$D$12,0,0,COUNTA(Daten!$D$12:$D$26),-1)</definedName>
    <definedName name="Daten03">OFFSET(Daten!$E$12,0,0,COUNTA(Daten!$E$12:$E$26),-1)</definedName>
    <definedName name="Daten04">OFFSET(Daten!$F$12,0,0,COUNTA(Daten!$F$12:$F$26),-1)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1">Diagramm!$A$1:$Q$22</definedName>
    <definedName name="Print_Area" localSheetId="1">Diagramm!$A$1:$Q$21</definedName>
  </definedNames>
  <calcPr calcId="191029"/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Z5" i="1" l="1"/>
  <c r="J31" i="1" l="1"/>
  <c r="I31" i="1"/>
  <c r="H31" i="1"/>
  <c r="G31" i="1"/>
  <c r="F31" i="1"/>
  <c r="E31" i="1"/>
  <c r="D31" i="1"/>
  <c r="J35" i="1" l="1"/>
  <c r="I35" i="1"/>
  <c r="H35" i="1"/>
  <c r="G35" i="1"/>
  <c r="F35" i="1"/>
  <c r="E35" i="1"/>
  <c r="D35" i="1"/>
  <c r="E13" i="1" l="1"/>
  <c r="Z4" i="1" l="1"/>
  <c r="G29" i="1" l="1"/>
  <c r="H29" i="1"/>
  <c r="J29" i="1"/>
  <c r="I29" i="1"/>
  <c r="F29" i="1"/>
  <c r="E29" i="1"/>
  <c r="D29" i="1"/>
  <c r="J27" i="1" l="1"/>
  <c r="I27" i="1"/>
  <c r="H27" i="1"/>
  <c r="G27" i="1"/>
  <c r="F27" i="1"/>
  <c r="E27" i="1"/>
  <c r="D27" i="1"/>
  <c r="J25" i="1"/>
  <c r="I25" i="1"/>
  <c r="H25" i="1"/>
  <c r="G25" i="1"/>
  <c r="F25" i="1"/>
  <c r="E25" i="1"/>
  <c r="D25" i="1"/>
  <c r="J23" i="1"/>
  <c r="I23" i="1"/>
  <c r="H23" i="1"/>
  <c r="G23" i="1"/>
  <c r="F23" i="1"/>
  <c r="E23" i="1"/>
  <c r="D23" i="1"/>
  <c r="J21" i="1"/>
  <c r="I21" i="1"/>
  <c r="H21" i="1"/>
  <c r="G21" i="1"/>
  <c r="F21" i="1"/>
  <c r="E21" i="1"/>
  <c r="D21" i="1"/>
  <c r="I19" i="1"/>
  <c r="H19" i="1"/>
  <c r="G19" i="1"/>
  <c r="F19" i="1"/>
  <c r="E19" i="1"/>
  <c r="D19" i="1"/>
  <c r="I17" i="1"/>
  <c r="H17" i="1"/>
  <c r="G17" i="1"/>
  <c r="F17" i="1"/>
  <c r="E17" i="1"/>
  <c r="D17" i="1"/>
  <c r="I15" i="1"/>
  <c r="H15" i="1"/>
  <c r="G15" i="1"/>
  <c r="F15" i="1"/>
  <c r="E15" i="1"/>
  <c r="D15" i="1"/>
  <c r="I13" i="1"/>
  <c r="H13" i="1"/>
  <c r="G13" i="1"/>
  <c r="F13" i="1"/>
  <c r="D13" i="1"/>
  <c r="Z3" i="1" l="1"/>
</calcChain>
</file>

<file path=xl/sharedStrings.xml><?xml version="1.0" encoding="utf-8"?>
<sst xmlns="http://schemas.openxmlformats.org/spreadsheetml/2006/main" count="49" uniqueCount="24">
  <si>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</si>
  <si>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</si>
  <si>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</si>
  <si>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</si>
  <si>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</si>
  <si>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</si>
  <si>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</si>
  <si>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</si>
  <si>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</si>
  <si>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</si>
  <si>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Anzahl</t>
  </si>
  <si>
    <t>Anteil in %</t>
  </si>
  <si>
    <t>Diesel</t>
  </si>
  <si>
    <t>Flüssiggas</t>
  </si>
  <si>
    <t>Erdgas</t>
  </si>
  <si>
    <t>darunter Plug-In</t>
  </si>
  <si>
    <t>Pkw gesamt</t>
  </si>
  <si>
    <t>Entwicklung der Pkw im Bestand nach Kraftstoffart</t>
  </si>
  <si>
    <t>Benzin</t>
  </si>
  <si>
    <t>Elektro (BEV)</t>
  </si>
  <si>
    <t>Hybrid gesamt</t>
  </si>
  <si>
    <t>Kraftfahrt-Bundesamt, Jahresbilanz des Fahrzeugbestandes zum 1.1. des jeweiligen Jahres, Daten zu Segmenten im Bestandsbarometer</t>
  </si>
  <si>
    <t>https://www.kba.de/DE/Statistik/Fahrzeuge/Bestand/Jahrebilanz_Bestand/fz_b_jahresbilanz_node.html?yearFilter=2024 (18.03.2024)</t>
  </si>
  <si>
    <r>
      <t xml:space="preserve">Bundesministerium für Digitales und Verkehr (Hrsg.), Verkehr in Zahlen </t>
    </r>
    <r>
      <rPr>
        <sz val="10"/>
        <color rgb="FFFF0000"/>
        <rFont val="Cambria"/>
        <family val="1"/>
      </rPr>
      <t>2023/2024</t>
    </r>
    <r>
      <rPr>
        <sz val="10"/>
        <rFont val="Cambria"/>
        <family val="1"/>
      </rPr>
      <t>, S. 144 und ältere Jahrgänge;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</si>
</sst>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uelle:&quot;\ @"/>
    <numFmt numFmtId="165" formatCode="#,##0.0"/>
  </numFmts>
  <fonts count="4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0"/>
      <name val="Cambria"/>
      <family val="1"/>
    </font>
    <font>
      <b/>
      <i/>
      <sz val="10"/>
      <color rgb="FF080808"/>
      <name val="Cambria"/>
      <family val="1"/>
    </font>
    <font>
      <b/>
      <i/>
      <sz val="9"/>
      <color rgb="FF080808"/>
      <name val="Cambria"/>
      <family val="1"/>
    </font>
    <font>
      <i/>
      <sz val="9"/>
      <color rgb="FF080808"/>
      <name val="Cambria"/>
      <family val="1"/>
    </font>
    <font>
      <i/>
      <sz val="10"/>
      <color rgb="FF080808"/>
      <name val="Cambria"/>
      <family val="1"/>
    </font>
    <font>
      <b/>
      <i/>
      <sz val="9"/>
      <name val="Cambria"/>
      <family val="1"/>
    </font>
    <font>
      <i/>
      <sz val="9"/>
      <name val="Cambria"/>
      <family val="1"/>
    </font>
    <font>
      <b/>
      <sz val="9"/>
      <name val="Cambria"/>
      <family val="1"/>
    </font>
    <font>
      <sz val="9"/>
      <name val="Cambria"/>
      <family val="1"/>
    </font>
    <font>
      <b/>
      <sz val="9"/>
      <color rgb="FFFF0000"/>
      <name val="Cambria"/>
      <family val="1"/>
    </font>
    <font>
      <sz val="9"/>
      <color rgb="FFFF0000"/>
      <name val="Cambria"/>
      <family val="1"/>
    </font>
    <font>
      <b/>
      <i/>
      <sz val="9"/>
      <color rgb="FFFF0000"/>
      <name val="Cambria"/>
      <family val="1"/>
    </font>
    <font>
      <i/>
      <sz val="9"/>
      <color rgb="FFFF0000"/>
      <name val="Cambria"/>
      <family val="1"/>
    </font>
    <font>
      <sz val="10"/>
      <color rgb="FFFF0000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</cellStyleXfs>
  <cellXfs count="101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7" xfId="0" applyFill="1" applyBorder="1"/>
    <xf numFmtId="0" fontId="0" fillId="24" borderId="18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7" fillId="24" borderId="0" xfId="0" applyFont="1" applyFill="1" applyAlignment="1" applyProtection="1">
      <alignment horizontal="center"/>
    </xf>
    <xf numFmtId="0" fontId="28" fillId="24" borderId="0" xfId="0" applyFont="1" applyFill="1" applyBorder="1" applyAlignment="1" applyProtection="1">
      <alignment horizontal="center"/>
    </xf>
    <xf numFmtId="0" fontId="27" fillId="24" borderId="0" xfId="0" applyFont="1" applyFill="1" applyAlignment="1">
      <alignment horizontal="center"/>
    </xf>
    <xf numFmtId="0" fontId="32" fillId="24" borderId="0" xfId="0" applyFont="1" applyFill="1"/>
    <xf numFmtId="0" fontId="32" fillId="24" borderId="0" xfId="0" applyFont="1" applyFill="1" applyAlignment="1">
      <alignment horizontal="center"/>
    </xf>
    <xf numFmtId="0" fontId="27" fillId="24" borderId="0" xfId="42" applyFont="1" applyFill="1"/>
    <xf numFmtId="0" fontId="25" fillId="24" borderId="0" xfId="0" applyFont="1" applyFill="1" applyBorder="1" applyAlignment="1" applyProtection="1">
      <alignment horizontal="left" vertical="top" wrapText="1"/>
    </xf>
    <xf numFmtId="165" fontId="26" fillId="24" borderId="22" xfId="0" applyNumberFormat="1" applyFont="1" applyFill="1" applyBorder="1" applyAlignment="1">
      <alignment horizontal="center" vertical="center" wrapText="1"/>
    </xf>
    <xf numFmtId="3" fontId="29" fillId="24" borderId="22" xfId="0" applyNumberFormat="1" applyFont="1" applyFill="1" applyBorder="1" applyAlignment="1">
      <alignment horizontal="center" vertical="center" wrapText="1"/>
    </xf>
    <xf numFmtId="3" fontId="29" fillId="24" borderId="28" xfId="0" applyNumberFormat="1" applyFont="1" applyFill="1" applyBorder="1" applyAlignment="1">
      <alignment horizontal="center" vertical="center" wrapText="1"/>
    </xf>
    <xf numFmtId="3" fontId="26" fillId="24" borderId="28" xfId="0" applyNumberFormat="1" applyFont="1" applyFill="1" applyBorder="1" applyAlignment="1">
      <alignment horizontal="center" vertical="center" wrapText="1"/>
    </xf>
    <xf numFmtId="0" fontId="33" fillId="24" borderId="0" xfId="0" applyFont="1" applyFill="1" applyBorder="1" applyAlignment="1" applyProtection="1">
      <alignment vertical="center"/>
    </xf>
    <xf numFmtId="0" fontId="34" fillId="26" borderId="29" xfId="0" applyFont="1" applyFill="1" applyBorder="1" applyAlignment="1">
      <alignment horizontal="left" vertical="center" wrapText="1"/>
    </xf>
    <xf numFmtId="165" fontId="34" fillId="26" borderId="30" xfId="0" applyNumberFormat="1" applyFont="1" applyFill="1" applyBorder="1" applyAlignment="1">
      <alignment horizontal="center" vertical="center" wrapText="1"/>
    </xf>
    <xf numFmtId="4" fontId="35" fillId="26" borderId="30" xfId="0" applyNumberFormat="1" applyFont="1" applyFill="1" applyBorder="1" applyAlignment="1">
      <alignment horizontal="center" vertical="center" wrapText="1"/>
    </xf>
    <xf numFmtId="3" fontId="34" fillId="26" borderId="31" xfId="0" applyNumberFormat="1" applyFont="1" applyFill="1" applyBorder="1" applyAlignment="1">
      <alignment horizontal="center" vertical="center" wrapText="1"/>
    </xf>
    <xf numFmtId="0" fontId="36" fillId="24" borderId="0" xfId="0" applyFont="1" applyFill="1"/>
    <xf numFmtId="3" fontId="27" fillId="24" borderId="0" xfId="0" applyNumberFormat="1" applyFont="1" applyFill="1"/>
    <xf numFmtId="0" fontId="37" fillId="26" borderId="29" xfId="0" applyFont="1" applyFill="1" applyBorder="1" applyAlignment="1">
      <alignment horizontal="left" vertical="center" wrapText="1"/>
    </xf>
    <xf numFmtId="165" fontId="37" fillId="26" borderId="30" xfId="0" applyNumberFormat="1" applyFont="1" applyFill="1" applyBorder="1" applyAlignment="1">
      <alignment horizontal="center" vertical="center" wrapText="1"/>
    </xf>
    <xf numFmtId="3" fontId="37" fillId="26" borderId="31" xfId="0" applyNumberFormat="1" applyFont="1" applyFill="1" applyBorder="1" applyAlignment="1">
      <alignment horizontal="center" vertical="center" wrapText="1"/>
    </xf>
    <xf numFmtId="3" fontId="32" fillId="24" borderId="0" xfId="0" applyNumberFormat="1" applyFont="1" applyFill="1"/>
    <xf numFmtId="0" fontId="39" fillId="24" borderId="21" xfId="0" applyFont="1" applyFill="1" applyBorder="1" applyAlignment="1">
      <alignment horizontal="left" vertical="center" wrapText="1"/>
    </xf>
    <xf numFmtId="165" fontId="39" fillId="24" borderId="22" xfId="0" applyNumberFormat="1" applyFont="1" applyFill="1" applyBorder="1" applyAlignment="1">
      <alignment horizontal="center" vertical="center" wrapText="1"/>
    </xf>
    <xf numFmtId="3" fontId="40" fillId="24" borderId="22" xfId="0" applyNumberFormat="1" applyFont="1" applyFill="1" applyBorder="1" applyAlignment="1">
      <alignment horizontal="center" vertical="center" wrapText="1"/>
    </xf>
    <xf numFmtId="3" fontId="40" fillId="24" borderId="28" xfId="0" applyNumberFormat="1" applyFont="1" applyFill="1" applyBorder="1" applyAlignment="1">
      <alignment horizontal="center" vertical="center" wrapText="1"/>
    </xf>
    <xf numFmtId="3" fontId="39" fillId="24" borderId="28" xfId="0" applyNumberFormat="1" applyFont="1" applyFill="1" applyBorder="1" applyAlignment="1">
      <alignment horizontal="center" vertical="center" wrapText="1"/>
    </xf>
    <xf numFmtId="3" fontId="40" fillId="0" borderId="22" xfId="0" applyNumberFormat="1" applyFont="1" applyFill="1" applyBorder="1" applyAlignment="1">
      <alignment horizontal="center" vertical="center" wrapText="1"/>
    </xf>
    <xf numFmtId="165" fontId="38" fillId="26" borderId="30" xfId="0" applyNumberFormat="1" applyFont="1" applyFill="1" applyBorder="1" applyAlignment="1">
      <alignment horizontal="center" vertical="center" wrapText="1"/>
    </xf>
    <xf numFmtId="165" fontId="38" fillId="26" borderId="31" xfId="0" applyNumberFormat="1" applyFont="1" applyFill="1" applyBorder="1" applyAlignment="1">
      <alignment horizontal="center" vertical="center" wrapText="1"/>
    </xf>
    <xf numFmtId="0" fontId="41" fillId="24" borderId="21" xfId="0" applyFont="1" applyFill="1" applyBorder="1" applyAlignment="1">
      <alignment horizontal="left" vertical="center" wrapText="1"/>
    </xf>
    <xf numFmtId="165" fontId="41" fillId="24" borderId="22" xfId="0" applyNumberFormat="1" applyFont="1" applyFill="1" applyBorder="1" applyAlignment="1">
      <alignment horizontal="center" vertical="center" wrapText="1"/>
    </xf>
    <xf numFmtId="3" fontId="42" fillId="0" borderId="22" xfId="0" applyNumberFormat="1" applyFont="1" applyFill="1" applyBorder="1" applyAlignment="1">
      <alignment horizontal="center" vertical="center" wrapText="1"/>
    </xf>
    <xf numFmtId="3" fontId="42" fillId="24" borderId="22" xfId="0" applyNumberFormat="1" applyFont="1" applyFill="1" applyBorder="1" applyAlignment="1">
      <alignment horizontal="center" vertical="center" wrapText="1"/>
    </xf>
    <xf numFmtId="3" fontId="42" fillId="24" borderId="28" xfId="0" applyNumberFormat="1" applyFont="1" applyFill="1" applyBorder="1" applyAlignment="1">
      <alignment horizontal="center" vertical="center" wrapText="1"/>
    </xf>
    <xf numFmtId="3" fontId="41" fillId="24" borderId="28" xfId="0" applyNumberFormat="1" applyFont="1" applyFill="1" applyBorder="1" applyAlignment="1">
      <alignment horizontal="center" vertical="center" wrapText="1"/>
    </xf>
    <xf numFmtId="0" fontId="43" fillId="26" borderId="29" xfId="0" applyFont="1" applyFill="1" applyBorder="1" applyAlignment="1">
      <alignment horizontal="left" vertical="center" wrapText="1"/>
    </xf>
    <xf numFmtId="165" fontId="43" fillId="26" borderId="30" xfId="0" applyNumberFormat="1" applyFont="1" applyFill="1" applyBorder="1" applyAlignment="1">
      <alignment horizontal="center" vertical="center" wrapText="1"/>
    </xf>
    <xf numFmtId="165" fontId="44" fillId="26" borderId="30" xfId="0" applyNumberFormat="1" applyFont="1" applyFill="1" applyBorder="1" applyAlignment="1">
      <alignment horizontal="center" vertical="center" wrapText="1"/>
    </xf>
    <xf numFmtId="165" fontId="44" fillId="26" borderId="31" xfId="0" applyNumberFormat="1" applyFont="1" applyFill="1" applyBorder="1" applyAlignment="1">
      <alignment horizontal="center" vertical="center" wrapText="1"/>
    </xf>
    <xf numFmtId="3" fontId="43" fillId="26" borderId="31" xfId="0" applyNumberFormat="1" applyFont="1" applyFill="1" applyBorder="1" applyAlignment="1">
      <alignment horizontal="center" vertical="center" wrapText="1"/>
    </xf>
    <xf numFmtId="165" fontId="35" fillId="26" borderId="30" xfId="0" applyNumberFormat="1" applyFont="1" applyFill="1" applyBorder="1" applyAlignment="1">
      <alignment horizontal="center" vertical="center" wrapText="1"/>
    </xf>
    <xf numFmtId="165" fontId="35" fillId="26" borderId="31" xfId="0" applyNumberFormat="1" applyFont="1" applyFill="1" applyBorder="1" applyAlignment="1">
      <alignment horizontal="center" vertical="center" wrapText="1"/>
    </xf>
    <xf numFmtId="0" fontId="32" fillId="24" borderId="19" xfId="0" applyFont="1" applyFill="1" applyBorder="1" applyAlignment="1" applyProtection="1">
      <alignment horizontal="left" vertical="top" wrapText="1"/>
      <protection locked="0"/>
    </xf>
    <xf numFmtId="0" fontId="32" fillId="24" borderId="20" xfId="0" applyFont="1" applyFill="1" applyBorder="1" applyAlignment="1" applyProtection="1">
      <alignment horizontal="left" vertical="top"/>
      <protection locked="0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2" fillId="24" borderId="13" xfId="0" applyFont="1" applyFill="1" applyBorder="1" applyAlignment="1" applyProtection="1">
      <alignment horizontal="left" vertical="center" wrapText="1"/>
      <protection locked="0"/>
    </xf>
    <xf numFmtId="0" fontId="32" fillId="24" borderId="10" xfId="0" applyFont="1" applyFill="1" applyBorder="1" applyAlignment="1" applyProtection="1">
      <alignment horizontal="left" vertical="center"/>
      <protection locked="0"/>
    </xf>
    <xf numFmtId="0" fontId="32" fillId="24" borderId="10" xfId="0" applyFont="1" applyFill="1" applyBorder="1" applyAlignment="1" applyProtection="1">
      <alignment horizontal="left" vertical="center" wrapText="1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45" fillId="24" borderId="13" xfId="0" applyFont="1" applyFill="1" applyBorder="1" applyAlignment="1" applyProtection="1">
      <alignment horizontal="left" vertical="center" wrapText="1"/>
      <protection locked="0"/>
    </xf>
    <xf numFmtId="0" fontId="45" fillId="24" borderId="10" xfId="0" applyFont="1" applyFill="1" applyBorder="1" applyAlignment="1" applyProtection="1">
      <alignment horizontal="left" vertical="center" wrapText="1"/>
      <protection locked="0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9" defaultPivotStyle="PivotStyleLight16"/>
  <colors>
    <mruColors>
      <color rgb="FF080808"/>
      <color rgb="FFFFFFFF"/>
      <color rgb="FFE6E6E6"/>
      <color rgb="FF333333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975389976778"/>
          <c:y val="7.6085058159879246E-2"/>
          <c:w val="0.87616024610023224"/>
          <c:h val="0.66768424175745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Daten!$D$11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invertIfNegative val="0"/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(Daten!$D$12,Daten!$D$14,Daten!$D$16,Daten!$D$18,Daten!$D$20,Daten!$D$22,Daten!$D$24,Daten!$D$26,Daten!$D$28,Daten!$D$34)</c:f>
              <c:numCache>
                <c:formatCode>#,##0</c:formatCode>
                <c:ptCount val="10"/>
                <c:pt idx="0">
                  <c:v>30206742</c:v>
                </c:pt>
                <c:pt idx="1">
                  <c:v>29956296</c:v>
                </c:pt>
                <c:pt idx="2">
                  <c:v>29837614</c:v>
                </c:pt>
                <c:pt idx="3">
                  <c:v>29825223</c:v>
                </c:pt>
                <c:pt idx="4">
                  <c:v>29978635</c:v>
                </c:pt>
                <c:pt idx="5">
                  <c:v>30451268</c:v>
                </c:pt>
                <c:pt idx="6">
                  <c:v>31031021</c:v>
                </c:pt>
                <c:pt idx="7">
                  <c:v>31464680</c:v>
                </c:pt>
                <c:pt idx="8">
                  <c:v>31435340</c:v>
                </c:pt>
                <c:pt idx="9">
                  <c:v>30235032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F-4450-9ECA-9D74C7E659E2}"/>
            </c:ext>
          </c:extLst>
        </c:ser>
        <c:ser>
          <c:idx val="7"/>
          <c:order val="1"/>
          <c:tx>
            <c:strRef>
              <c:f>Daten!$E$11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1"/>
            </a:solidFill>
            <a:ln w="28575">
              <a:noFill/>
            </a:ln>
          </c:spPr>
          <c:invertIfNegative val="0"/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(Daten!$E$12,Daten!$E$14,Daten!$E$16,Daten!$E$18,Daten!$E$20,Daten!$E$22,Daten!$E$24,Daten!$E$26,Daten!$E$28,Daten!$E$34)</c:f>
              <c:numCache>
                <c:formatCode>#,##0</c:formatCode>
                <c:ptCount val="10"/>
                <c:pt idx="0">
                  <c:v>12578950</c:v>
                </c:pt>
                <c:pt idx="1">
                  <c:v>13215190</c:v>
                </c:pt>
                <c:pt idx="2">
                  <c:v>13861404</c:v>
                </c:pt>
                <c:pt idx="3">
                  <c:v>14532426</c:v>
                </c:pt>
                <c:pt idx="4">
                  <c:v>15089392</c:v>
                </c:pt>
                <c:pt idx="5">
                  <c:v>15225296</c:v>
                </c:pt>
                <c:pt idx="6">
                  <c:v>15153364</c:v>
                </c:pt>
                <c:pt idx="7">
                  <c:v>15111382</c:v>
                </c:pt>
                <c:pt idx="8">
                  <c:v>15060124</c:v>
                </c:pt>
                <c:pt idx="9">
                  <c:v>14142184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4C9A-B1A1-C00C45C1028B}"/>
            </c:ext>
          </c:extLst>
        </c:ser>
        <c:ser>
          <c:idx val="8"/>
          <c:order val="2"/>
          <c:tx>
            <c:strRef>
              <c:f>Daten!$F$11</c:f>
              <c:strCache>
                <c:ptCount val="1"/>
                <c:pt idx="0">
                  <c:v>Flüssiggas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</c:spPr>
          <c:invertIfNegative val="0"/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(Daten!$F$12,Daten!$F$14,Daten!$F$16,Daten!$F$18,Daten!$F$20,Daten!$F$22,Daten!$F$24,Daten!$F$26,Daten!$F$28,Daten!$F$34)</c:f>
              <c:numCache>
                <c:formatCode>#,##0</c:formatCode>
                <c:ptCount val="10"/>
                <c:pt idx="0">
                  <c:v>494777</c:v>
                </c:pt>
                <c:pt idx="1">
                  <c:v>500867</c:v>
                </c:pt>
                <c:pt idx="2">
                  <c:v>494148</c:v>
                </c:pt>
                <c:pt idx="3">
                  <c:v>475711</c:v>
                </c:pt>
                <c:pt idx="4">
                  <c:v>448025</c:v>
                </c:pt>
                <c:pt idx="5">
                  <c:v>421283</c:v>
                </c:pt>
                <c:pt idx="6">
                  <c:v>395592</c:v>
                </c:pt>
                <c:pt idx="7">
                  <c:v>371472</c:v>
                </c:pt>
                <c:pt idx="8">
                  <c:v>346765</c:v>
                </c:pt>
                <c:pt idx="9">
                  <c:v>313723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4C9A-B1A1-C00C45C1028B}"/>
            </c:ext>
          </c:extLst>
        </c:ser>
        <c:ser>
          <c:idx val="9"/>
          <c:order val="3"/>
          <c:tx>
            <c:strRef>
              <c:f>Daten!$G$11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(Daten!$G$12,Daten!$G$14,Daten!$G$16,Daten!$G$18,Daten!$G$20,Daten!$G$22,Daten!$G$24,Daten!$G$26,Daten!$G$28,Daten!$G$34)</c:f>
              <c:numCache>
                <c:formatCode>#,##0</c:formatCode>
                <c:ptCount val="10"/>
                <c:pt idx="0">
                  <c:v>76284</c:v>
                </c:pt>
                <c:pt idx="1">
                  <c:v>79065</c:v>
                </c:pt>
                <c:pt idx="2">
                  <c:v>81423</c:v>
                </c:pt>
                <c:pt idx="3">
                  <c:v>80300</c:v>
                </c:pt>
                <c:pt idx="4">
                  <c:v>77187</c:v>
                </c:pt>
                <c:pt idx="5">
                  <c:v>75459</c:v>
                </c:pt>
                <c:pt idx="6">
                  <c:v>80776</c:v>
                </c:pt>
                <c:pt idx="7">
                  <c:v>82198</c:v>
                </c:pt>
                <c:pt idx="8">
                  <c:v>83067</c:v>
                </c:pt>
                <c:pt idx="9">
                  <c:v>77421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C-4C9A-B1A1-C00C45C1028B}"/>
            </c:ext>
          </c:extLst>
        </c:ser>
        <c:ser>
          <c:idx val="1"/>
          <c:order val="5"/>
          <c:tx>
            <c:strRef>
              <c:f>Daten!$I$11</c:f>
              <c:strCache>
                <c:ptCount val="1"/>
                <c:pt idx="0">
                  <c:v>Hybrid gesamt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</c:spPr>
          <c:invertIfNegative val="0"/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(Daten!$I$12,Daten!$I$14,Daten!$I$16,Daten!$I$18,Daten!$I$20,Daten!$I$22,Daten!$I$24,Daten!$I$26,Daten!$I$28,Daten!$I$34)</c:f>
              <c:numCache>
                <c:formatCode>#,##0</c:formatCode>
                <c:ptCount val="10"/>
                <c:pt idx="0">
                  <c:v>64995</c:v>
                </c:pt>
                <c:pt idx="1">
                  <c:v>85575</c:v>
                </c:pt>
                <c:pt idx="2">
                  <c:v>107754</c:v>
                </c:pt>
                <c:pt idx="3">
                  <c:v>130365</c:v>
                </c:pt>
                <c:pt idx="4">
                  <c:v>165405</c:v>
                </c:pt>
                <c:pt idx="5">
                  <c:v>236710</c:v>
                </c:pt>
                <c:pt idx="6">
                  <c:v>341411</c:v>
                </c:pt>
                <c:pt idx="7">
                  <c:v>539383</c:v>
                </c:pt>
                <c:pt idx="8">
                  <c:v>1004089</c:v>
                </c:pt>
                <c:pt idx="9">
                  <c:v>2911262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463-BEDF-DD441F5BC914}"/>
            </c:ext>
          </c:extLst>
        </c:ser>
        <c:ser>
          <c:idx val="10"/>
          <c:order val="4"/>
          <c:tx>
            <c:strRef>
              <c:f>Daten!$H$11</c:f>
              <c:strCache>
                <c:ptCount val="1"/>
                <c:pt idx="0">
                  <c:v>Elektro (BEV)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</c:spPr>
          <c:invertIfNegative val="0"/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(Daten!$H$12,Daten!$H$14,Daten!$H$16,Daten!$H$18,Daten!$H$20,Daten!$H$22,Daten!$H$24,Daten!$H$26,Daten!$H$28,Daten!$H$34)</c:f>
              <c:numCache>
                <c:formatCode>#,##0</c:formatCode>
                <c:ptCount val="10"/>
                <c:pt idx="0">
                  <c:v>7114</c:v>
                </c:pt>
                <c:pt idx="1">
                  <c:v>12156</c:v>
                </c:pt>
                <c:pt idx="2">
                  <c:v>18948</c:v>
                </c:pt>
                <c:pt idx="3">
                  <c:v>25502</c:v>
                </c:pt>
                <c:pt idx="4">
                  <c:v>34022</c:v>
                </c:pt>
                <c:pt idx="5">
                  <c:v>53861</c:v>
                </c:pt>
                <c:pt idx="6">
                  <c:v>83175</c:v>
                </c:pt>
                <c:pt idx="7">
                  <c:v>136617</c:v>
                </c:pt>
                <c:pt idx="8">
                  <c:v>309083</c:v>
                </c:pt>
                <c:pt idx="9">
                  <c:v>1408681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C-4C9A-B1A1-C00C45C1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59328"/>
        <c:axId val="166134528"/>
      </c:barChart>
      <c:lineChart>
        <c:grouping val="standard"/>
        <c:varyColors val="0"/>
        <c:ser>
          <c:idx val="3"/>
          <c:order val="6"/>
          <c:tx>
            <c:strRef>
              <c:f>Daten!$K$11</c:f>
              <c:strCache>
                <c:ptCount val="1"/>
                <c:pt idx="0">
                  <c:v>Pkw gesamt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0487882821518996E-2"/>
                  <c:y val="-4.1046892527397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9A-489A-BAE4-85B4965F54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8D-4463-BEDF-DD441F5BC9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8D-4463-BEDF-DD441F5BC9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8D-4463-BEDF-DD441F5BC9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8D-4463-BEDF-DD441F5BC9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8D-4463-BEDF-DD441F5BC9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8D-4463-BEDF-DD441F5BC9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9A-489A-BAE4-85B4965F54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D1-4B09-AA54-0F60C99300F1}"/>
                </c:ext>
              </c:extLst>
            </c:dLbl>
            <c:spPr>
              <a:solidFill>
                <a:srgbClr val="080808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anose="020B0604030101020102" pitchFamily="34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(Daten!$B$12,Daten!$B$14,Daten!$B$16,Daten!$B$18,Daten!$B$20,Daten!$B$22,Daten!$B$24,Daten!$B$26,Daten!$B$28,Daten!$B$34)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2024</c:v>
                </c:pt>
              </c:numCache>
            </c:numRef>
          </c:cat>
          <c:val>
            <c:numRef>
              <c:f>(Daten!$K$12,Daten!$K$14,Daten!$K$16,Daten!$K$18,Daten!$K$20,Daten!$K$22,Daten!$K$24,Daten!$K$26,Daten!$K$28,Daten!$K$34)</c:f>
              <c:numCache>
                <c:formatCode>#,##0</c:formatCode>
                <c:ptCount val="10"/>
                <c:pt idx="0">
                  <c:v>43428862</c:v>
                </c:pt>
                <c:pt idx="1">
                  <c:v>43849149</c:v>
                </c:pt>
                <c:pt idx="2">
                  <c:v>44401291</c:v>
                </c:pt>
                <c:pt idx="3">
                  <c:v>45069527</c:v>
                </c:pt>
                <c:pt idx="4">
                  <c:v>45792666</c:v>
                </c:pt>
                <c:pt idx="5">
                  <c:v>46463877</c:v>
                </c:pt>
                <c:pt idx="6">
                  <c:v>47085339</c:v>
                </c:pt>
                <c:pt idx="7">
                  <c:v>47705732</c:v>
                </c:pt>
                <c:pt idx="8">
                  <c:v>48238468</c:v>
                </c:pt>
                <c:pt idx="9">
                  <c:v>49098685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D-4463-BEDF-DD441F5B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9328"/>
        <c:axId val="166134528"/>
      </c:lineChart>
      <c:catAx>
        <c:axId val="166259328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Daten!$B$8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82696730133301932"/>
              <c:y val="3.2710215724418873E-2"/>
            </c:manualLayout>
          </c:layout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66134528"/>
        <c:crosses val="autoZero"/>
        <c:auto val="1"/>
        <c:lblAlgn val="ctr"/>
        <c:lblOffset val="100"/>
        <c:noMultiLvlLbl val="0"/>
      </c:catAx>
      <c:valAx>
        <c:axId val="166134528"/>
        <c:scaling>
          <c:orientation val="minMax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66259328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9.7488316913991124E-2"/>
          <c:y val="0.83822213750741903"/>
          <c:w val="0.90251168308600882"/>
          <c:h val="4.7892526944799084E-2"/>
        </c:manualLayout>
      </c:layout>
      <c:overlay val="0"/>
      <c:txPr>
        <a:bodyPr/>
        <a:lstStyle/>
        <a:p>
          <a:pPr>
            <a:defRPr sz="700" b="0">
              <a:solidFill>
                <a:sysClr val="windowText" lastClr="000000"/>
              </a:solidFill>
              <a:latin typeface="Meta Offc" panose="020B0604030101020102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89" footer="0.31496062992126189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77724</xdr:colOff>
      <xdr:row>1</xdr:row>
      <xdr:rowOff>177144</xdr:rowOff>
    </xdr:from>
    <xdr:to>
      <xdr:col>16</xdr:col>
      <xdr:colOff>787977</xdr:colOff>
      <xdr:row>21</xdr:row>
      <xdr:rowOff>54675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7</xdr:col>
      <xdr:colOff>86590</xdr:colOff>
      <xdr:row>18</xdr:row>
      <xdr:rowOff>953993</xdr:rowOff>
    </xdr:from>
    <xdr:to>
      <xdr:col>16</xdr:col>
      <xdr:colOff>821529</xdr:colOff>
      <xdr:row>20</xdr:row>
      <xdr:rowOff>17318</xdr:rowOff>
    </xdr:to>
    <xdr:sp macro="" textlink="Daten!Z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71090" y="4771931"/>
          <a:ext cx="4695752" cy="166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005CED7C-6227-43DA-BD3B-9169A1A1E0A8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Quelle: Bundesministerium für Digitales und Verkehr (Hrsg.), Verkehr in Zahlen 2023/2024, S. 144 und ältere Jahrgänge;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0</xdr:col>
      <xdr:colOff>123107</xdr:colOff>
      <xdr:row>0</xdr:row>
      <xdr:rowOff>243697</xdr:rowOff>
    </xdr:from>
    <xdr:to>
      <xdr:col>12</xdr:col>
      <xdr:colOff>470976</xdr:colOff>
      <xdr:row>2</xdr:row>
      <xdr:rowOff>12499</xdr:rowOff>
    </xdr:to>
    <xdr:sp macro="" textlink="Daten!B1" fLocksText="0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107" y="243697"/>
          <a:ext cx="5482710" cy="288347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Entwicklung der Pkw im Bestand nach Kraftstoffart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 fLocksWithSheet="0"/>
  </xdr:twoCellAnchor>
  <xdr:twoCellAnchor>
    <xdr:from>
      <xdr:col>3</xdr:col>
      <xdr:colOff>39087</xdr:colOff>
      <xdr:row>2</xdr:row>
      <xdr:rowOff>55562</xdr:rowOff>
    </xdr:from>
    <xdr:to>
      <xdr:col>6</xdr:col>
      <xdr:colOff>849749</xdr:colOff>
      <xdr:row>3</xdr:row>
      <xdr:rowOff>42308</xdr:rowOff>
    </xdr:to>
    <xdr:sp macro="" textlink="Daten!B7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8087" y="563562"/>
          <a:ext cx="1969537" cy="224871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E7CC0B-435B-47DC-923F-CB91D6BFA692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Anzahl</a:t>
          </a:fld>
          <a:endParaRPr lang="de-DE" sz="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207069</xdr:colOff>
      <xdr:row>1</xdr:row>
      <xdr:rowOff>3483</xdr:rowOff>
    </xdr:from>
    <xdr:to>
      <xdr:col>16</xdr:col>
      <xdr:colOff>822478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07069" y="263256"/>
          <a:ext cx="756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207068</xdr:colOff>
      <xdr:row>18</xdr:row>
      <xdr:rowOff>944580</xdr:rowOff>
    </xdr:from>
    <xdr:to>
      <xdr:col>16</xdr:col>
      <xdr:colOff>822477</xdr:colOff>
      <xdr:row>18</xdr:row>
      <xdr:rowOff>944580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07068" y="4789216"/>
          <a:ext cx="756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207069</xdr:colOff>
      <xdr:row>18</xdr:row>
      <xdr:rowOff>525415</xdr:rowOff>
    </xdr:from>
    <xdr:to>
      <xdr:col>16</xdr:col>
      <xdr:colOff>822478</xdr:colOff>
      <xdr:row>18</xdr:row>
      <xdr:rowOff>525415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207069" y="4370051"/>
          <a:ext cx="7560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0</xdr:col>
      <xdr:colOff>185085</xdr:colOff>
      <xdr:row>18</xdr:row>
      <xdr:rowOff>935183</xdr:rowOff>
    </xdr:from>
    <xdr:to>
      <xdr:col>10</xdr:col>
      <xdr:colOff>402980</xdr:colOff>
      <xdr:row>19</xdr:row>
      <xdr:rowOff>0</xdr:rowOff>
    </xdr:to>
    <xdr:sp macro="" textlink="Daten!B6">
      <xdr:nvSpPr>
        <xdr:cNvPr id="20" name="Text Box 104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85085" y="4806415"/>
          <a:ext cx="4313645" cy="252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fld id="{D4D0F414-56C6-42BD-8F89-165FAE4F1FD1}" type="TxLink">
            <a:rPr lang="en-US" sz="600" b="0" i="0" u="none" strike="noStrike" baseline="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 rtl="0">
              <a:defRPr sz="1000"/>
            </a:pPr>
            <a:t> </a:t>
          </a:fld>
          <a:endParaRPr lang="de-DE" sz="600" b="0" i="0" u="none" strike="noStrike" baseline="0">
            <a:solidFill>
              <a:srgbClr val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 editAs="absolute">
    <xdr:from>
      <xdr:col>6</xdr:col>
      <xdr:colOff>761999</xdr:colOff>
      <xdr:row>18</xdr:row>
      <xdr:rowOff>1055685</xdr:rowOff>
    </xdr:from>
    <xdr:to>
      <xdr:col>16</xdr:col>
      <xdr:colOff>821529</xdr:colOff>
      <xdr:row>20</xdr:row>
      <xdr:rowOff>230186</xdr:rowOff>
    </xdr:to>
    <xdr:sp macro="" textlink="Daten!Z4">
      <xdr:nvSpPr>
        <xdr:cNvPr id="21" name="Textfeld 20">
          <a:extLst>
            <a:ext uri="{FF2B5EF4-FFF2-40B4-BE49-F238E27FC236}">
              <a16:creationId xmlns:a16="http://schemas.microsoft.com/office/drawing/2014/main" id="{E791CDC6-A804-40B3-972D-EC32B97C8F80}"/>
            </a:ext>
          </a:extLst>
        </xdr:cNvPr>
        <xdr:cNvSpPr txBox="1"/>
      </xdr:nvSpPr>
      <xdr:spPr>
        <a:xfrm>
          <a:off x="2809874" y="4873623"/>
          <a:ext cx="4956968" cy="277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9177886A-D701-42DC-861F-695BB848EA45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Kraftfahrt-Bundesamt, Jahresbilanz des Fahrzeugbestandes zum 1.1. des jeweiligen Jahres, Daten zu Segmenten im Bestandsbarometer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6</xdr:col>
      <xdr:colOff>769937</xdr:colOff>
      <xdr:row>20</xdr:row>
      <xdr:rowOff>55563</xdr:rowOff>
    </xdr:from>
    <xdr:to>
      <xdr:col>16</xdr:col>
      <xdr:colOff>829467</xdr:colOff>
      <xdr:row>22</xdr:row>
      <xdr:rowOff>1</xdr:rowOff>
    </xdr:to>
    <xdr:sp macro="" textlink="Daten!Z5">
      <xdr:nvSpPr>
        <xdr:cNvPr id="22" name="Textfeld 21">
          <a:extLst>
            <a:ext uri="{FF2B5EF4-FFF2-40B4-BE49-F238E27FC236}">
              <a16:creationId xmlns:a16="http://schemas.microsoft.com/office/drawing/2014/main" id="{F6E57A07-4563-4EE4-9BE5-7D2EAB84C6CE}"/>
            </a:ext>
          </a:extLst>
        </xdr:cNvPr>
        <xdr:cNvSpPr txBox="1"/>
      </xdr:nvSpPr>
      <xdr:spPr>
        <a:xfrm>
          <a:off x="2817812" y="4976813"/>
          <a:ext cx="4956968" cy="277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B09598CD-DA1B-45E3-A994-5C5A7C220E63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https://www.kba.de/DE/Statistik/Fahrzeuge/Bestand/Jahrebilanz_Bestand/fz_b_jahresbilanz_node.html?yearFilter=2024 (18.03.2024)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ba.de/DE/Statistik/Fahrzeuge/Bestand/Jahrebilanz_Bestand/fz_b_jahresbilanz_node.html?yearFilter=2024%20(18.03.2024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Z37"/>
  <sheetViews>
    <sheetView showGridLines="0" zoomScale="90" zoomScaleNormal="90" workbookViewId="0">
      <selection activeCell="A11" sqref="A11"/>
    </sheetView>
  </sheetViews>
  <sheetFormatPr baseColWidth="10" defaultColWidth="11.44140625" defaultRowHeight="13.2" x14ac:dyDescent="0.25"/>
  <cols>
    <col min="1" max="1" width="18" style="7" bestFit="1" customWidth="1"/>
    <col min="2" max="2" width="16.6640625" style="7" customWidth="1"/>
    <col min="3" max="11" width="15.109375" style="46" customWidth="1"/>
    <col min="12" max="16384" width="11.44140625" style="7"/>
  </cols>
  <sheetData>
    <row r="1" spans="1:26" ht="15.9" customHeight="1" x14ac:dyDescent="0.25">
      <c r="A1" s="11" t="s">
        <v>1</v>
      </c>
      <c r="B1" s="87" t="s">
        <v>17</v>
      </c>
      <c r="C1" s="88"/>
      <c r="D1" s="88"/>
      <c r="E1" s="88"/>
      <c r="F1" s="88"/>
      <c r="G1" s="88"/>
      <c r="H1" s="88"/>
      <c r="I1" s="88"/>
      <c r="J1" s="88"/>
      <c r="K1" s="88"/>
    </row>
    <row r="2" spans="1:26" ht="15.9" customHeight="1" x14ac:dyDescent="0.25">
      <c r="A2" s="11" t="s">
        <v>2</v>
      </c>
      <c r="B2" s="89"/>
      <c r="C2" s="90"/>
      <c r="D2" s="90"/>
      <c r="E2" s="90"/>
      <c r="F2" s="90"/>
      <c r="G2" s="90"/>
      <c r="H2" s="90"/>
      <c r="I2" s="90"/>
      <c r="J2" s="90"/>
      <c r="K2" s="90"/>
    </row>
    <row r="3" spans="1:26" ht="12.6" customHeight="1" x14ac:dyDescent="0.25">
      <c r="A3" s="11" t="s">
        <v>0</v>
      </c>
      <c r="B3" s="93" t="s">
        <v>23</v>
      </c>
      <c r="C3" s="95"/>
      <c r="D3" s="95"/>
      <c r="E3" s="95"/>
      <c r="F3" s="95"/>
      <c r="G3" s="95"/>
      <c r="H3" s="95"/>
      <c r="I3" s="95"/>
      <c r="J3" s="95"/>
      <c r="K3" s="95"/>
      <c r="Z3" s="49" t="str">
        <f>"Quelle: "&amp;Daten!B3</f>
        <v>Quelle: Bundesministerium für Digitales und Verkehr (Hrsg.), Verkehr in Zahlen 2023/2024, S. 144 und ältere Jahrgänge;</v>
      </c>
    </row>
    <row r="4" spans="1:26" x14ac:dyDescent="0.25">
      <c r="A4" s="11" t="s">
        <v>0</v>
      </c>
      <c r="B4" s="93" t="s">
        <v>21</v>
      </c>
      <c r="C4" s="95"/>
      <c r="D4" s="95"/>
      <c r="E4" s="95"/>
      <c r="F4" s="95"/>
      <c r="G4" s="95"/>
      <c r="H4" s="95"/>
      <c r="I4" s="95"/>
      <c r="J4" s="95"/>
      <c r="K4" s="95"/>
      <c r="Z4" s="49" t="str">
        <f>Daten!B4</f>
        <v>Kraftfahrt-Bundesamt, Jahresbilanz des Fahrzeugbestandes zum 1.1. des jeweiligen Jahres, Daten zu Segmenten im Bestandsbarometer</v>
      </c>
    </row>
    <row r="5" spans="1:26" ht="13.2" customHeight="1" x14ac:dyDescent="0.25">
      <c r="A5" s="11" t="s">
        <v>0</v>
      </c>
      <c r="B5" s="99" t="s">
        <v>22</v>
      </c>
      <c r="C5" s="100"/>
      <c r="D5" s="100"/>
      <c r="E5" s="100"/>
      <c r="F5" s="100"/>
      <c r="G5" s="100"/>
      <c r="H5" s="100"/>
      <c r="I5" s="100"/>
      <c r="J5" s="100"/>
      <c r="K5" s="100"/>
      <c r="Z5" s="49" t="str">
        <f>Daten!B5</f>
        <v>https://www.kba.de/DE/Statistik/Fahrzeuge/Bestand/Jahrebilanz_Bestand/fz_b_jahresbilanz_node.html?yearFilter=2024 (18.03.2024)</v>
      </c>
    </row>
    <row r="6" spans="1:26" x14ac:dyDescent="0.25">
      <c r="A6" s="11" t="s">
        <v>3</v>
      </c>
      <c r="B6" s="93"/>
      <c r="C6" s="94"/>
      <c r="D6" s="94"/>
      <c r="E6" s="94"/>
      <c r="F6" s="94"/>
      <c r="G6" s="94"/>
      <c r="H6" s="94"/>
      <c r="I6" s="94"/>
      <c r="J6" s="94"/>
      <c r="K6" s="94"/>
    </row>
    <row r="7" spans="1:26" x14ac:dyDescent="0.25">
      <c r="A7" s="11" t="s">
        <v>8</v>
      </c>
      <c r="B7" s="89" t="s">
        <v>10</v>
      </c>
      <c r="C7" s="90"/>
      <c r="D7" s="90"/>
      <c r="E7" s="90"/>
      <c r="F7" s="90"/>
      <c r="G7" s="90"/>
      <c r="H7" s="90"/>
      <c r="I7" s="90"/>
      <c r="J7" s="90"/>
      <c r="K7" s="90"/>
    </row>
    <row r="8" spans="1:26" x14ac:dyDescent="0.25">
      <c r="A8" s="12" t="s">
        <v>9</v>
      </c>
      <c r="B8" s="91"/>
      <c r="C8" s="92"/>
      <c r="D8" s="92"/>
      <c r="E8" s="92"/>
      <c r="F8" s="92"/>
      <c r="G8" s="92"/>
      <c r="H8" s="92"/>
      <c r="I8" s="92"/>
      <c r="J8" s="92"/>
      <c r="K8" s="92"/>
    </row>
    <row r="10" spans="1:26" x14ac:dyDescent="0.25">
      <c r="A10" s="8"/>
      <c r="B10" s="8"/>
      <c r="C10" s="44"/>
      <c r="D10" s="44"/>
      <c r="E10" s="44"/>
      <c r="F10" s="44"/>
      <c r="G10" s="44"/>
      <c r="H10" s="44"/>
      <c r="I10" s="45"/>
      <c r="J10" s="45"/>
      <c r="K10" s="45"/>
    </row>
    <row r="11" spans="1:26" ht="45" customHeight="1" x14ac:dyDescent="0.25">
      <c r="A11" s="6"/>
      <c r="B11" s="32"/>
      <c r="C11" s="33"/>
      <c r="D11" s="33" t="s">
        <v>18</v>
      </c>
      <c r="E11" s="33" t="s">
        <v>12</v>
      </c>
      <c r="F11" s="33" t="s">
        <v>13</v>
      </c>
      <c r="G11" s="33" t="s">
        <v>14</v>
      </c>
      <c r="H11" s="33" t="s">
        <v>19</v>
      </c>
      <c r="I11" s="33" t="s">
        <v>20</v>
      </c>
      <c r="J11" s="33" t="s">
        <v>15</v>
      </c>
      <c r="K11" s="33" t="s">
        <v>16</v>
      </c>
    </row>
    <row r="12" spans="1:26" ht="18.75" customHeight="1" x14ac:dyDescent="0.25">
      <c r="A12" s="6"/>
      <c r="B12" s="9">
        <v>2013</v>
      </c>
      <c r="C12" s="51" t="s">
        <v>10</v>
      </c>
      <c r="D12" s="52">
        <v>30206742</v>
      </c>
      <c r="E12" s="52">
        <v>12578950</v>
      </c>
      <c r="F12" s="52">
        <v>494777</v>
      </c>
      <c r="G12" s="52">
        <v>76284</v>
      </c>
      <c r="H12" s="53">
        <v>7114</v>
      </c>
      <c r="I12" s="52">
        <v>64995</v>
      </c>
      <c r="J12" s="52"/>
      <c r="K12" s="54">
        <v>43428862</v>
      </c>
    </row>
    <row r="13" spans="1:26" s="60" customFormat="1" ht="18.75" customHeight="1" x14ac:dyDescent="0.25">
      <c r="A13" s="55"/>
      <c r="B13" s="56"/>
      <c r="C13" s="57" t="s">
        <v>11</v>
      </c>
      <c r="D13" s="85">
        <f t="shared" ref="D13:I13" si="0">D12/$K$12*100</f>
        <v>69.554532651580885</v>
      </c>
      <c r="E13" s="85">
        <f>E12/$K$12*100</f>
        <v>28.964493704670407</v>
      </c>
      <c r="F13" s="85">
        <f t="shared" si="0"/>
        <v>1.1392815220440269</v>
      </c>
      <c r="G13" s="85">
        <f t="shared" si="0"/>
        <v>0.17565277211270236</v>
      </c>
      <c r="H13" s="86">
        <f t="shared" si="0"/>
        <v>1.6380811452070744E-2</v>
      </c>
      <c r="I13" s="85">
        <f t="shared" si="0"/>
        <v>0.14965853813991259</v>
      </c>
      <c r="J13" s="58"/>
      <c r="K13" s="59">
        <v>100</v>
      </c>
    </row>
    <row r="14" spans="1:26" ht="18.75" customHeight="1" x14ac:dyDescent="0.25">
      <c r="A14" s="10"/>
      <c r="B14" s="9">
        <v>2014</v>
      </c>
      <c r="C14" s="51" t="s">
        <v>10</v>
      </c>
      <c r="D14" s="52">
        <v>29956296</v>
      </c>
      <c r="E14" s="52">
        <v>13215190</v>
      </c>
      <c r="F14" s="52">
        <v>500867</v>
      </c>
      <c r="G14" s="52">
        <v>79065</v>
      </c>
      <c r="H14" s="53">
        <v>12156</v>
      </c>
      <c r="I14" s="52">
        <v>85575</v>
      </c>
      <c r="J14" s="52"/>
      <c r="K14" s="54">
        <v>43849149</v>
      </c>
    </row>
    <row r="15" spans="1:26" s="60" customFormat="1" ht="18.75" customHeight="1" x14ac:dyDescent="0.25">
      <c r="A15" s="55"/>
      <c r="B15" s="56"/>
      <c r="C15" s="57" t="s">
        <v>11</v>
      </c>
      <c r="D15" s="85">
        <f t="shared" ref="D15:I15" si="1">D14/$K$14*100</f>
        <v>68.316710091682737</v>
      </c>
      <c r="E15" s="85">
        <f t="shared" si="1"/>
        <v>30.137848285265466</v>
      </c>
      <c r="F15" s="85">
        <f t="shared" si="1"/>
        <v>1.1422502179004659</v>
      </c>
      <c r="G15" s="85">
        <f t="shared" si="1"/>
        <v>0.18031136704614267</v>
      </c>
      <c r="H15" s="86">
        <f t="shared" si="1"/>
        <v>2.7722316800264473E-2</v>
      </c>
      <c r="I15" s="85">
        <f t="shared" si="1"/>
        <v>0.19515772130492201</v>
      </c>
      <c r="J15" s="58"/>
      <c r="K15" s="59">
        <v>100</v>
      </c>
    </row>
    <row r="16" spans="1:26" ht="18.75" customHeight="1" x14ac:dyDescent="0.25">
      <c r="A16" s="10"/>
      <c r="B16" s="9">
        <v>2015</v>
      </c>
      <c r="C16" s="51" t="s">
        <v>10</v>
      </c>
      <c r="D16" s="52">
        <v>29837614</v>
      </c>
      <c r="E16" s="52">
        <v>13861404</v>
      </c>
      <c r="F16" s="52">
        <v>494148</v>
      </c>
      <c r="G16" s="52">
        <v>81423</v>
      </c>
      <c r="H16" s="53">
        <v>18948</v>
      </c>
      <c r="I16" s="52">
        <v>107754</v>
      </c>
      <c r="J16" s="52"/>
      <c r="K16" s="54">
        <v>44401291</v>
      </c>
    </row>
    <row r="17" spans="1:12" ht="18.75" customHeight="1" x14ac:dyDescent="0.25">
      <c r="A17" s="10"/>
      <c r="B17" s="56"/>
      <c r="C17" s="57" t="s">
        <v>11</v>
      </c>
      <c r="D17" s="85">
        <f t="shared" ref="D17:I17" si="2">D16/$K$16*100</f>
        <v>67.199879390894296</v>
      </c>
      <c r="E17" s="85">
        <f t="shared" si="2"/>
        <v>31.218470652125855</v>
      </c>
      <c r="F17" s="85">
        <f t="shared" si="2"/>
        <v>1.1129135862288329</v>
      </c>
      <c r="G17" s="85">
        <f t="shared" si="2"/>
        <v>0.18337980307824833</v>
      </c>
      <c r="H17" s="86">
        <f t="shared" si="2"/>
        <v>4.267443484920292E-2</v>
      </c>
      <c r="I17" s="85">
        <f t="shared" si="2"/>
        <v>0.24268213282357037</v>
      </c>
      <c r="J17" s="58"/>
      <c r="K17" s="59">
        <v>100</v>
      </c>
    </row>
    <row r="18" spans="1:12" ht="18.75" customHeight="1" x14ac:dyDescent="0.25">
      <c r="A18" s="10"/>
      <c r="B18" s="9">
        <v>2016</v>
      </c>
      <c r="C18" s="51" t="s">
        <v>10</v>
      </c>
      <c r="D18" s="52">
        <v>29825223</v>
      </c>
      <c r="E18" s="52">
        <v>14532426</v>
      </c>
      <c r="F18" s="52">
        <v>475711</v>
      </c>
      <c r="G18" s="52">
        <v>80300</v>
      </c>
      <c r="H18" s="53">
        <v>25502</v>
      </c>
      <c r="I18" s="52">
        <v>130365</v>
      </c>
      <c r="J18" s="52"/>
      <c r="K18" s="54">
        <v>45069527</v>
      </c>
    </row>
    <row r="19" spans="1:12" ht="18.75" customHeight="1" x14ac:dyDescent="0.25">
      <c r="A19" s="10"/>
      <c r="B19" s="56"/>
      <c r="C19" s="57" t="s">
        <v>11</v>
      </c>
      <c r="D19" s="85">
        <f t="shared" ref="D19:I19" si="3">D18/$K$18*100</f>
        <v>66.176028428254867</v>
      </c>
      <c r="E19" s="85">
        <f t="shared" si="3"/>
        <v>32.24446087486119</v>
      </c>
      <c r="F19" s="85">
        <f t="shared" si="3"/>
        <v>1.0555047537996127</v>
      </c>
      <c r="G19" s="85">
        <f t="shared" si="3"/>
        <v>0.17816916516563397</v>
      </c>
      <c r="H19" s="86">
        <f t="shared" si="3"/>
        <v>5.6583686800174317E-2</v>
      </c>
      <c r="I19" s="85">
        <f t="shared" si="3"/>
        <v>0.28925309111852893</v>
      </c>
      <c r="J19" s="58"/>
      <c r="K19" s="59">
        <v>100</v>
      </c>
    </row>
    <row r="20" spans="1:12" ht="18.75" customHeight="1" x14ac:dyDescent="0.25">
      <c r="A20" s="10"/>
      <c r="B20" s="9">
        <v>2017</v>
      </c>
      <c r="C20" s="51" t="s">
        <v>10</v>
      </c>
      <c r="D20" s="52">
        <v>29978635</v>
      </c>
      <c r="E20" s="52">
        <v>15089392</v>
      </c>
      <c r="F20" s="52">
        <v>448025</v>
      </c>
      <c r="G20" s="52">
        <v>77187</v>
      </c>
      <c r="H20" s="53">
        <v>34022</v>
      </c>
      <c r="I20" s="52">
        <v>165405</v>
      </c>
      <c r="J20" s="52">
        <v>20975</v>
      </c>
      <c r="K20" s="54">
        <v>45792666</v>
      </c>
    </row>
    <row r="21" spans="1:12" ht="18.75" customHeight="1" x14ac:dyDescent="0.25">
      <c r="A21" s="10"/>
      <c r="B21" s="56"/>
      <c r="C21" s="57" t="s">
        <v>11</v>
      </c>
      <c r="D21" s="85">
        <f t="shared" ref="D21:J21" si="4">D20/$K$20*100</f>
        <v>65.466018073723859</v>
      </c>
      <c r="E21" s="85">
        <f t="shared" si="4"/>
        <v>32.951547306723747</v>
      </c>
      <c r="F21" s="85">
        <f t="shared" si="4"/>
        <v>0.97837719253995814</v>
      </c>
      <c r="G21" s="85">
        <f t="shared" si="4"/>
        <v>0.16855755897680211</v>
      </c>
      <c r="H21" s="86">
        <f t="shared" si="4"/>
        <v>7.4295739846201567E-2</v>
      </c>
      <c r="I21" s="85">
        <f t="shared" si="4"/>
        <v>0.36120412818943542</v>
      </c>
      <c r="J21" s="85">
        <f t="shared" si="4"/>
        <v>4.5804277916468107E-2</v>
      </c>
      <c r="K21" s="59">
        <v>100</v>
      </c>
    </row>
    <row r="22" spans="1:12" ht="18.75" customHeight="1" x14ac:dyDescent="0.25">
      <c r="A22" s="10"/>
      <c r="B22" s="9">
        <v>2018</v>
      </c>
      <c r="C22" s="51" t="s">
        <v>10</v>
      </c>
      <c r="D22" s="52">
        <v>30451268</v>
      </c>
      <c r="E22" s="52">
        <v>15225296</v>
      </c>
      <c r="F22" s="52">
        <v>421283</v>
      </c>
      <c r="G22" s="52">
        <v>75459</v>
      </c>
      <c r="H22" s="53">
        <v>53861</v>
      </c>
      <c r="I22" s="52">
        <v>236710</v>
      </c>
      <c r="J22" s="52">
        <v>44419</v>
      </c>
      <c r="K22" s="54">
        <v>46463877</v>
      </c>
    </row>
    <row r="23" spans="1:12" ht="18.75" customHeight="1" x14ac:dyDescent="0.25">
      <c r="A23" s="10"/>
      <c r="B23" s="56"/>
      <c r="C23" s="57" t="s">
        <v>11</v>
      </c>
      <c r="D23" s="85">
        <f t="shared" ref="D23:J23" si="5">D22/$K$22*100</f>
        <v>65.537509924107283</v>
      </c>
      <c r="E23" s="85">
        <f t="shared" si="5"/>
        <v>32.768027515224354</v>
      </c>
      <c r="F23" s="85">
        <f t="shared" si="5"/>
        <v>0.90668929758057004</v>
      </c>
      <c r="G23" s="85">
        <f t="shared" si="5"/>
        <v>0.16240358074295005</v>
      </c>
      <c r="H23" s="86">
        <f t="shared" si="5"/>
        <v>0.11592015879346444</v>
      </c>
      <c r="I23" s="85">
        <f t="shared" si="5"/>
        <v>0.50944952355138173</v>
      </c>
      <c r="J23" s="85">
        <f t="shared" si="5"/>
        <v>9.5598996183637458E-2</v>
      </c>
      <c r="K23" s="59">
        <v>100</v>
      </c>
    </row>
    <row r="24" spans="1:12" ht="18.75" customHeight="1" x14ac:dyDescent="0.25">
      <c r="A24" s="10"/>
      <c r="B24" s="9">
        <v>2019</v>
      </c>
      <c r="C24" s="51" t="s">
        <v>10</v>
      </c>
      <c r="D24" s="52">
        <v>31031021</v>
      </c>
      <c r="E24" s="52">
        <v>15153364</v>
      </c>
      <c r="F24" s="52">
        <v>395592</v>
      </c>
      <c r="G24" s="52">
        <v>80776</v>
      </c>
      <c r="H24" s="53">
        <v>83175</v>
      </c>
      <c r="I24" s="52">
        <v>341411</v>
      </c>
      <c r="J24" s="52">
        <v>66997</v>
      </c>
      <c r="K24" s="54">
        <v>47085339</v>
      </c>
    </row>
    <row r="25" spans="1:12" ht="18.75" customHeight="1" x14ac:dyDescent="0.25">
      <c r="A25" s="10"/>
      <c r="B25" s="56"/>
      <c r="C25" s="57" t="s">
        <v>11</v>
      </c>
      <c r="D25" s="85">
        <f t="shared" ref="D25:J25" si="6">D24/$K$24*100</f>
        <v>65.903785889701254</v>
      </c>
      <c r="E25" s="85">
        <f t="shared" si="6"/>
        <v>32.18276500037517</v>
      </c>
      <c r="F25" s="85">
        <f t="shared" si="6"/>
        <v>0.84015960891775676</v>
      </c>
      <c r="G25" s="85">
        <f t="shared" si="6"/>
        <v>0.17155233819172461</v>
      </c>
      <c r="H25" s="86">
        <f t="shared" si="6"/>
        <v>0.17664734239250141</v>
      </c>
      <c r="I25" s="85">
        <f t="shared" si="6"/>
        <v>0.72508982042159664</v>
      </c>
      <c r="J25" s="85">
        <f t="shared" si="6"/>
        <v>0.14228845203811744</v>
      </c>
      <c r="K25" s="59">
        <v>100</v>
      </c>
    </row>
    <row r="26" spans="1:12" ht="18.75" customHeight="1" x14ac:dyDescent="0.25">
      <c r="A26" s="10"/>
      <c r="B26" s="9">
        <v>2020</v>
      </c>
      <c r="C26" s="51" t="s">
        <v>10</v>
      </c>
      <c r="D26" s="52">
        <v>31464680</v>
      </c>
      <c r="E26" s="52">
        <v>15111382</v>
      </c>
      <c r="F26" s="52">
        <v>371472</v>
      </c>
      <c r="G26" s="52">
        <v>82198</v>
      </c>
      <c r="H26" s="53">
        <v>136617</v>
      </c>
      <c r="I26" s="52">
        <v>539383</v>
      </c>
      <c r="J26" s="52">
        <v>102175</v>
      </c>
      <c r="K26" s="54">
        <v>47705732</v>
      </c>
      <c r="L26" s="61"/>
    </row>
    <row r="27" spans="1:12" ht="18.75" customHeight="1" x14ac:dyDescent="0.25">
      <c r="A27" s="10"/>
      <c r="B27" s="62"/>
      <c r="C27" s="63" t="s">
        <v>11</v>
      </c>
      <c r="D27" s="72">
        <f t="shared" ref="D27:J27" si="7">D26/$K$26*100</f>
        <v>65.955763974023085</v>
      </c>
      <c r="E27" s="72">
        <f t="shared" si="7"/>
        <v>31.676239660257178</v>
      </c>
      <c r="F27" s="72">
        <f t="shared" si="7"/>
        <v>0.77867372415541181</v>
      </c>
      <c r="G27" s="72">
        <f t="shared" si="7"/>
        <v>0.17230214599788551</v>
      </c>
      <c r="H27" s="73">
        <f t="shared" si="7"/>
        <v>0.28637439207514936</v>
      </c>
      <c r="I27" s="72">
        <f t="shared" si="7"/>
        <v>1.1306461034912954</v>
      </c>
      <c r="J27" s="72">
        <f t="shared" si="7"/>
        <v>0.214177617062872</v>
      </c>
      <c r="K27" s="64">
        <v>100</v>
      </c>
      <c r="L27" s="65"/>
    </row>
    <row r="28" spans="1:12" ht="18.75" customHeight="1" x14ac:dyDescent="0.25">
      <c r="A28" s="10"/>
      <c r="B28" s="66">
        <v>2021</v>
      </c>
      <c r="C28" s="67">
        <v>3</v>
      </c>
      <c r="D28" s="68">
        <v>31435340</v>
      </c>
      <c r="E28" s="68">
        <v>15060124</v>
      </c>
      <c r="F28" s="68">
        <v>346765</v>
      </c>
      <c r="G28" s="68">
        <v>83067</v>
      </c>
      <c r="H28" s="69">
        <v>309083</v>
      </c>
      <c r="I28" s="68">
        <v>1004089</v>
      </c>
      <c r="J28" s="68">
        <v>279861</v>
      </c>
      <c r="K28" s="70">
        <v>48238468</v>
      </c>
      <c r="L28" s="65"/>
    </row>
    <row r="29" spans="1:12" ht="18.600000000000001" customHeight="1" x14ac:dyDescent="0.25">
      <c r="A29" s="10"/>
      <c r="B29" s="62"/>
      <c r="C29" s="63" t="s">
        <v>11</v>
      </c>
      <c r="D29" s="72">
        <f t="shared" ref="D29:J29" si="8">D28/$K$28*100</f>
        <v>65.166538871010587</v>
      </c>
      <c r="E29" s="72">
        <f t="shared" si="8"/>
        <v>31.220154006549294</v>
      </c>
      <c r="F29" s="72">
        <f t="shared" si="8"/>
        <v>0.7188557480722646</v>
      </c>
      <c r="G29" s="72">
        <f t="shared" si="8"/>
        <v>0.17220074236188429</v>
      </c>
      <c r="H29" s="73">
        <f t="shared" si="8"/>
        <v>0.64073966859809894</v>
      </c>
      <c r="I29" s="72">
        <f t="shared" si="8"/>
        <v>2.0815109634078759</v>
      </c>
      <c r="J29" s="72">
        <f t="shared" si="8"/>
        <v>0.58016145952230491</v>
      </c>
      <c r="K29" s="64">
        <v>100</v>
      </c>
      <c r="L29" s="47"/>
    </row>
    <row r="30" spans="1:12" ht="18.600000000000001" customHeight="1" x14ac:dyDescent="0.25">
      <c r="A30" s="10"/>
      <c r="B30" s="66">
        <v>2022</v>
      </c>
      <c r="C30" s="67" t="s">
        <v>10</v>
      </c>
      <c r="D30" s="71">
        <v>31005134</v>
      </c>
      <c r="E30" s="68">
        <v>14824262</v>
      </c>
      <c r="F30" s="71">
        <v>331481</v>
      </c>
      <c r="G30" s="71">
        <v>82309</v>
      </c>
      <c r="H30" s="69">
        <v>618460</v>
      </c>
      <c r="I30" s="68">
        <v>1669051</v>
      </c>
      <c r="J30" s="68">
        <v>565956</v>
      </c>
      <c r="K30" s="70">
        <v>48540878</v>
      </c>
      <c r="L30" s="47"/>
    </row>
    <row r="31" spans="1:12" ht="18.600000000000001" customHeight="1" x14ac:dyDescent="0.25">
      <c r="A31" s="10"/>
      <c r="B31" s="62"/>
      <c r="C31" s="63" t="s">
        <v>11</v>
      </c>
      <c r="D31" s="72">
        <f t="shared" ref="D31:J31" si="9">D30/$K$30*100</f>
        <v>63.874275203674728</v>
      </c>
      <c r="E31" s="72">
        <f t="shared" si="9"/>
        <v>30.539748374555565</v>
      </c>
      <c r="F31" s="72">
        <f t="shared" si="9"/>
        <v>0.682890408368798</v>
      </c>
      <c r="G31" s="72">
        <f t="shared" si="9"/>
        <v>0.1695663601305275</v>
      </c>
      <c r="H31" s="73">
        <f t="shared" si="9"/>
        <v>1.2741013872884623</v>
      </c>
      <c r="I31" s="72">
        <f t="shared" si="9"/>
        <v>3.4384441913061399</v>
      </c>
      <c r="J31" s="72">
        <f t="shared" si="9"/>
        <v>1.1659368831359005</v>
      </c>
      <c r="K31" s="64">
        <v>100</v>
      </c>
      <c r="L31" s="47"/>
    </row>
    <row r="32" spans="1:12" ht="18.600000000000001" customHeight="1" x14ac:dyDescent="0.25">
      <c r="A32" s="10"/>
      <c r="B32" s="66">
        <v>2023</v>
      </c>
      <c r="C32" s="67" t="s">
        <v>10</v>
      </c>
      <c r="D32" s="71">
        <v>30556538</v>
      </c>
      <c r="E32" s="68">
        <v>14437489</v>
      </c>
      <c r="F32" s="71">
        <v>326853</v>
      </c>
      <c r="G32" s="71">
        <v>80630</v>
      </c>
      <c r="H32" s="69">
        <v>1013009</v>
      </c>
      <c r="I32" s="68">
        <v>2337897</v>
      </c>
      <c r="J32" s="68">
        <v>864712</v>
      </c>
      <c r="K32" s="70">
        <v>48763036</v>
      </c>
      <c r="L32" s="47"/>
    </row>
    <row r="33" spans="1:13" ht="18.600000000000001" customHeight="1" x14ac:dyDescent="0.25">
      <c r="A33" s="10"/>
      <c r="B33" s="62"/>
      <c r="C33" s="63" t="s">
        <v>11</v>
      </c>
      <c r="D33" s="72">
        <f t="shared" ref="D33:J33" si="10">D32/$K$34*100</f>
        <v>62.234941730109469</v>
      </c>
      <c r="E33" s="72">
        <f t="shared" si="10"/>
        <v>29.405042110598277</v>
      </c>
      <c r="F33" s="72">
        <f t="shared" si="10"/>
        <v>0.66570622003420254</v>
      </c>
      <c r="G33" s="72">
        <f t="shared" si="10"/>
        <v>0.16422028410740533</v>
      </c>
      <c r="H33" s="73">
        <f t="shared" si="10"/>
        <v>2.0632100432017677</v>
      </c>
      <c r="I33" s="72">
        <f t="shared" si="10"/>
        <v>4.7616285446341378</v>
      </c>
      <c r="J33" s="72">
        <f t="shared" si="10"/>
        <v>1.7611714040813926</v>
      </c>
      <c r="K33" s="64">
        <v>100</v>
      </c>
      <c r="L33" s="47"/>
    </row>
    <row r="34" spans="1:13" ht="18" customHeight="1" x14ac:dyDescent="0.25">
      <c r="A34" s="47"/>
      <c r="B34" s="74">
        <v>2024</v>
      </c>
      <c r="C34" s="75" t="s">
        <v>10</v>
      </c>
      <c r="D34" s="76">
        <v>30235032</v>
      </c>
      <c r="E34" s="77">
        <v>14142184</v>
      </c>
      <c r="F34" s="76">
        <v>313723</v>
      </c>
      <c r="G34" s="76">
        <v>77421</v>
      </c>
      <c r="H34" s="78">
        <v>1408681</v>
      </c>
      <c r="I34" s="77">
        <v>2911262</v>
      </c>
      <c r="J34" s="77">
        <v>921886</v>
      </c>
      <c r="K34" s="79">
        <v>49098685</v>
      </c>
    </row>
    <row r="35" spans="1:13" ht="17.399999999999999" customHeight="1" x14ac:dyDescent="0.25">
      <c r="A35" s="47"/>
      <c r="B35" s="80"/>
      <c r="C35" s="81" t="s">
        <v>11</v>
      </c>
      <c r="D35" s="82">
        <f t="shared" ref="D35:J35" si="11">D34/$K$34*100</f>
        <v>61.580125822107043</v>
      </c>
      <c r="E35" s="82">
        <f t="shared" si="11"/>
        <v>28.803590157251669</v>
      </c>
      <c r="F35" s="82">
        <f t="shared" si="11"/>
        <v>0.63896415963075182</v>
      </c>
      <c r="G35" s="82">
        <f t="shared" si="11"/>
        <v>0.15768446751679804</v>
      </c>
      <c r="H35" s="83">
        <f t="shared" si="11"/>
        <v>2.8690809132668216</v>
      </c>
      <c r="I35" s="82">
        <f t="shared" si="11"/>
        <v>5.9294093110640338</v>
      </c>
      <c r="J35" s="82">
        <f t="shared" si="11"/>
        <v>1.8776185146302797</v>
      </c>
      <c r="K35" s="84">
        <v>100</v>
      </c>
      <c r="M35" s="61"/>
    </row>
    <row r="36" spans="1:13" x14ac:dyDescent="0.25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</row>
    <row r="37" spans="1:13" x14ac:dyDescent="0.25">
      <c r="A37" s="47"/>
      <c r="B37" s="47"/>
      <c r="C37" s="48"/>
      <c r="D37" s="48"/>
      <c r="E37" s="48"/>
      <c r="F37" s="48"/>
      <c r="G37" s="48"/>
      <c r="H37" s="48"/>
      <c r="I37" s="48"/>
      <c r="J37" s="48"/>
      <c r="K37" s="48"/>
    </row>
  </sheetData>
  <sheetProtection selectLockedCells="1"/>
  <mergeCells count="8">
    <mergeCell ref="B1:K1"/>
    <mergeCell ref="B7:K7"/>
    <mergeCell ref="B8:K8"/>
    <mergeCell ref="B6:K6"/>
    <mergeCell ref="B3:K3"/>
    <mergeCell ref="B2:K2"/>
    <mergeCell ref="B4:K4"/>
    <mergeCell ref="B5:K5"/>
  </mergeCells>
  <phoneticPr fontId="19" type="noConversion"/>
  <hyperlinks>
    <hyperlink ref="B5" r:id="rId1" xr:uid="{C70B9DFA-6F34-4A35-A344-AFC48FEE8204}"/>
  </hyperlinks>
  <pageMargins left="0.78740157480314965" right="0.78740157480314965" top="0.98425196850393704" bottom="0.98425196850393704" header="0.51181102362204722" footer="0.51181102362204722"/>
  <pageSetup paperSize="9" scale="7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AA30"/>
  <sheetViews>
    <sheetView showGridLines="0" tabSelected="1" zoomScale="120" zoomScaleNormal="120" workbookViewId="0">
      <selection activeCell="G28" sqref="G28"/>
    </sheetView>
  </sheetViews>
  <sheetFormatPr baseColWidth="10" defaultRowHeight="13.2" x14ac:dyDescent="0.25"/>
  <cols>
    <col min="1" max="1" width="3.33203125" style="43" customWidth="1"/>
    <col min="2" max="2" width="5.6640625" style="1" customWidth="1"/>
    <col min="3" max="3" width="4.33203125" style="1" customWidth="1"/>
    <col min="4" max="4" width="1.6640625" style="1" customWidth="1"/>
    <col min="5" max="5" width="14" style="1" customWidth="1"/>
    <col min="6" max="6" width="1.6640625" style="1" customWidth="1"/>
    <col min="7" max="7" width="14" style="1" customWidth="1"/>
    <col min="8" max="8" width="1.6640625" style="1" customWidth="1"/>
    <col min="9" max="9" width="13.33203125" style="1" customWidth="1"/>
    <col min="10" max="10" width="1.6640625" style="1" customWidth="1"/>
    <col min="11" max="11" width="14" style="1" customWidth="1"/>
    <col min="12" max="12" width="1.6640625" style="1" customWidth="1"/>
    <col min="13" max="13" width="7.44140625" style="1" customWidth="1"/>
    <col min="14" max="14" width="3.109375" style="1" customWidth="1"/>
    <col min="15" max="15" width="1.44140625" style="1" customWidth="1"/>
    <col min="16" max="16" width="15.109375" style="1" customWidth="1"/>
    <col min="17" max="17" width="16.109375" style="1" customWidth="1"/>
    <col min="18" max="18" width="20" style="1" customWidth="1"/>
    <col min="19" max="19" width="2.5546875" customWidth="1"/>
    <col min="20" max="22" width="11.6640625" customWidth="1"/>
    <col min="23" max="23" width="4" customWidth="1"/>
    <col min="24" max="25" width="11.6640625" customWidth="1"/>
    <col min="26" max="26" width="19.109375" customWidth="1"/>
    <col min="27" max="27" width="2.5546875" customWidth="1"/>
  </cols>
  <sheetData>
    <row r="1" spans="1:27" ht="20.25" customHeight="1" x14ac:dyDescent="0.25">
      <c r="A1" s="40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27" ht="20.25" customHeight="1" x14ac:dyDescent="0.25">
      <c r="A2" s="4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36"/>
      <c r="S2" s="96" t="s">
        <v>7</v>
      </c>
      <c r="T2" s="97"/>
      <c r="U2" s="97"/>
      <c r="V2" s="97"/>
      <c r="W2" s="97"/>
      <c r="X2" s="97"/>
      <c r="Y2" s="97"/>
      <c r="Z2" s="97"/>
      <c r="AA2" s="98"/>
    </row>
    <row r="3" spans="1:27" ht="18.75" customHeight="1" x14ac:dyDescent="0.35">
      <c r="A3" s="4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Q3" s="36"/>
      <c r="S3" s="17"/>
      <c r="T3" s="18"/>
      <c r="U3" s="19"/>
      <c r="V3" s="18"/>
      <c r="W3" s="18"/>
      <c r="X3" s="19"/>
      <c r="Y3" s="18"/>
      <c r="Z3" s="18"/>
      <c r="AA3" s="20"/>
    </row>
    <row r="4" spans="1:27" ht="15.9" customHeight="1" x14ac:dyDescent="0.25">
      <c r="A4" s="4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Q4" s="36"/>
      <c r="S4" s="17"/>
      <c r="T4" s="18"/>
      <c r="U4" s="18"/>
      <c r="V4" s="18"/>
      <c r="W4" s="18"/>
      <c r="X4" s="18"/>
      <c r="Y4" s="18"/>
      <c r="Z4" s="18"/>
      <c r="AA4" s="20"/>
    </row>
    <row r="5" spans="1:27" ht="7.5" customHeight="1" x14ac:dyDescent="0.25">
      <c r="A5" s="4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Q5" s="36"/>
      <c r="S5" s="21"/>
      <c r="T5" s="22"/>
      <c r="U5" s="22"/>
      <c r="V5" s="22"/>
      <c r="W5" s="22"/>
      <c r="X5" s="22"/>
      <c r="Y5" s="22"/>
      <c r="Z5" s="22"/>
      <c r="AA5" s="23"/>
    </row>
    <row r="6" spans="1:27" ht="16.5" customHeight="1" x14ac:dyDescent="0.25">
      <c r="A6" s="41"/>
      <c r="C6" s="3"/>
      <c r="Q6" s="36"/>
      <c r="S6" s="21"/>
      <c r="T6" s="22"/>
      <c r="U6" s="22"/>
      <c r="V6" s="22"/>
      <c r="W6" s="22"/>
      <c r="X6" s="22"/>
      <c r="Y6" s="22"/>
      <c r="Z6" s="22"/>
      <c r="AA6" s="23"/>
    </row>
    <row r="7" spans="1:27" ht="16.5" customHeight="1" x14ac:dyDescent="0.25">
      <c r="A7" s="41"/>
      <c r="C7" s="3"/>
      <c r="Q7" s="36"/>
      <c r="S7" s="21"/>
      <c r="T7" s="22"/>
      <c r="U7" s="22"/>
      <c r="V7" s="22"/>
      <c r="W7" s="22"/>
      <c r="X7" s="22"/>
      <c r="Y7" s="22"/>
      <c r="Z7" s="22"/>
      <c r="AA7" s="23"/>
    </row>
    <row r="8" spans="1:27" ht="16.5" customHeight="1" x14ac:dyDescent="0.25">
      <c r="A8" s="41"/>
      <c r="C8" s="3"/>
      <c r="Q8" s="36"/>
      <c r="S8" s="21"/>
      <c r="T8" s="22"/>
      <c r="U8" s="22"/>
      <c r="V8" s="22"/>
      <c r="W8" s="22"/>
      <c r="X8" s="22"/>
      <c r="Y8" s="22"/>
      <c r="Z8" s="22"/>
      <c r="AA8" s="23"/>
    </row>
    <row r="9" spans="1:27" ht="16.5" customHeight="1" x14ac:dyDescent="0.25">
      <c r="A9" s="41"/>
      <c r="C9" s="3"/>
      <c r="Q9" s="36"/>
      <c r="S9" s="21"/>
      <c r="T9" s="22"/>
      <c r="U9" s="22"/>
      <c r="V9" s="22"/>
      <c r="W9" s="22"/>
      <c r="X9" s="22"/>
      <c r="Y9" s="22"/>
      <c r="Z9" s="22"/>
      <c r="AA9" s="23"/>
    </row>
    <row r="10" spans="1:27" ht="16.5" customHeight="1" x14ac:dyDescent="0.25">
      <c r="A10" s="41"/>
      <c r="C10" s="3"/>
      <c r="Q10" s="36"/>
      <c r="S10" s="21"/>
      <c r="T10" s="22"/>
      <c r="U10" s="22"/>
      <c r="V10" s="22"/>
      <c r="W10" s="22"/>
      <c r="X10" s="22"/>
      <c r="Y10" s="22"/>
      <c r="Z10" s="22"/>
      <c r="AA10" s="23"/>
    </row>
    <row r="11" spans="1:27" ht="16.5" customHeight="1" x14ac:dyDescent="0.25">
      <c r="A11" s="41"/>
      <c r="C11" s="3"/>
      <c r="Q11" s="36"/>
      <c r="S11" s="21"/>
      <c r="T11" s="24" t="s">
        <v>4</v>
      </c>
      <c r="U11" s="22"/>
      <c r="V11" s="22"/>
      <c r="W11" s="22"/>
      <c r="X11" s="22"/>
      <c r="Y11" s="22"/>
      <c r="Z11" s="22"/>
      <c r="AA11" s="23"/>
    </row>
    <row r="12" spans="1:27" ht="16.5" customHeight="1" x14ac:dyDescent="0.25">
      <c r="A12" s="41"/>
      <c r="C12" s="3"/>
      <c r="Q12" s="36"/>
      <c r="S12" s="21"/>
      <c r="T12" s="22"/>
      <c r="U12" s="22"/>
      <c r="V12" s="22"/>
      <c r="W12" s="22"/>
      <c r="X12" s="22"/>
      <c r="Y12" s="22"/>
      <c r="Z12" s="22"/>
      <c r="AA12" s="23"/>
    </row>
    <row r="13" spans="1:27" ht="17.25" customHeight="1" x14ac:dyDescent="0.25">
      <c r="A13" s="41"/>
      <c r="C13" s="3"/>
      <c r="Q13" s="36"/>
      <c r="S13" s="21"/>
      <c r="T13" s="24" t="s">
        <v>5</v>
      </c>
      <c r="U13" s="22"/>
      <c r="V13" s="22"/>
      <c r="W13" s="22"/>
      <c r="X13" s="22"/>
      <c r="Y13" s="22"/>
      <c r="Z13" s="22"/>
      <c r="AA13" s="23"/>
    </row>
    <row r="14" spans="1:27" ht="16.5" customHeight="1" x14ac:dyDescent="0.25">
      <c r="A14" s="41"/>
      <c r="C14" s="3"/>
      <c r="Q14" s="36"/>
      <c r="S14" s="21"/>
      <c r="T14" s="22"/>
      <c r="U14" s="22"/>
      <c r="V14" s="22"/>
      <c r="W14" s="22"/>
      <c r="X14" s="22"/>
      <c r="Y14" s="22"/>
      <c r="Z14" s="22"/>
      <c r="AA14" s="23"/>
    </row>
    <row r="15" spans="1:27" ht="16.5" customHeight="1" x14ac:dyDescent="0.25">
      <c r="A15" s="41"/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7"/>
      <c r="R15" s="13"/>
      <c r="S15" s="21"/>
      <c r="T15" s="22"/>
      <c r="U15" s="24" t="s">
        <v>6</v>
      </c>
      <c r="V15" s="22"/>
      <c r="W15" s="22"/>
      <c r="X15" s="24" t="s">
        <v>6</v>
      </c>
      <c r="Y15" s="22"/>
      <c r="Z15" s="22"/>
      <c r="AA15" s="23"/>
    </row>
    <row r="16" spans="1:27" ht="16.5" customHeight="1" x14ac:dyDescent="0.25">
      <c r="A16" s="41"/>
      <c r="B16" s="13"/>
      <c r="C16" s="1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37"/>
      <c r="R16" s="13"/>
      <c r="S16" s="21"/>
      <c r="T16" s="22"/>
      <c r="U16" s="22"/>
      <c r="V16" s="22"/>
      <c r="W16" s="22"/>
      <c r="X16" s="22"/>
      <c r="Y16" s="22"/>
      <c r="Z16" s="22"/>
      <c r="AA16" s="23"/>
    </row>
    <row r="17" spans="1:27" ht="16.5" customHeight="1" x14ac:dyDescent="0.25">
      <c r="A17" s="41"/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37"/>
      <c r="R17" s="13"/>
      <c r="S17" s="21"/>
      <c r="T17" s="22"/>
      <c r="U17" s="22"/>
      <c r="V17" s="22"/>
      <c r="W17" s="22"/>
      <c r="X17" s="22"/>
      <c r="Y17" s="22"/>
      <c r="Z17" s="22"/>
      <c r="AA17" s="23"/>
    </row>
    <row r="18" spans="1:27" ht="22.5" customHeight="1" x14ac:dyDescent="0.25">
      <c r="A18" s="41"/>
      <c r="B18" s="13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37"/>
      <c r="R18" s="13"/>
      <c r="S18" s="21"/>
      <c r="T18" s="22"/>
      <c r="U18" s="22"/>
      <c r="V18" s="22"/>
      <c r="W18" s="22"/>
      <c r="X18" s="22"/>
      <c r="Y18" s="22"/>
      <c r="Z18" s="22"/>
      <c r="AA18" s="23"/>
    </row>
    <row r="19" spans="1:27" ht="87" customHeight="1" x14ac:dyDescent="0.25">
      <c r="A19" s="41"/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3"/>
      <c r="P19" s="13"/>
      <c r="Q19" s="37"/>
      <c r="R19" s="13"/>
      <c r="S19" s="25"/>
      <c r="T19" s="26"/>
      <c r="U19" s="26"/>
      <c r="V19" s="26"/>
      <c r="W19" s="26"/>
      <c r="X19" s="26"/>
      <c r="Y19" s="26"/>
      <c r="Z19" s="26"/>
      <c r="AA19" s="27"/>
    </row>
    <row r="20" spans="1:27" ht="3.75" hidden="1" customHeight="1" x14ac:dyDescent="0.25">
      <c r="A20" s="41"/>
      <c r="B20" s="15"/>
      <c r="C20" s="16"/>
      <c r="D20" s="15"/>
      <c r="E20" s="50"/>
      <c r="F20" s="15"/>
      <c r="G20" s="50"/>
      <c r="H20" s="15"/>
      <c r="I20" s="50"/>
      <c r="J20" s="15"/>
      <c r="K20" s="50"/>
      <c r="L20" s="15"/>
      <c r="M20" s="50"/>
      <c r="N20" s="15"/>
      <c r="O20" s="13"/>
      <c r="P20" s="13"/>
      <c r="Q20" s="37"/>
      <c r="R20" s="13"/>
    </row>
    <row r="21" spans="1:27" ht="19.5" customHeight="1" x14ac:dyDescent="0.25">
      <c r="A21" s="42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9"/>
      <c r="R21" s="13"/>
    </row>
    <row r="22" spans="1:27" ht="6.75" customHeight="1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27" ht="6" customHeight="1" x14ac:dyDescent="0.25">
      <c r="B23" s="28"/>
      <c r="C23" s="2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27" ht="4.5" customHeight="1" x14ac:dyDescent="0.25">
      <c r="B24" s="28"/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27" ht="6" customHeight="1" x14ac:dyDescent="0.25">
      <c r="B25" s="28"/>
      <c r="C25" s="28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27" ht="6.75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27" ht="4.5" customHeight="1" x14ac:dyDescent="0.25">
      <c r="B27" s="13"/>
      <c r="C27" s="13"/>
      <c r="D27" s="13"/>
      <c r="E27" s="13"/>
      <c r="F27" s="13"/>
      <c r="G27" s="13"/>
      <c r="H27" s="30"/>
      <c r="I27" s="30"/>
      <c r="J27" s="30"/>
      <c r="K27" s="30"/>
      <c r="L27" s="30"/>
      <c r="M27" s="13"/>
      <c r="N27" s="13"/>
      <c r="O27" s="13"/>
      <c r="P27" s="13"/>
      <c r="Q27" s="13"/>
      <c r="R27" s="13"/>
    </row>
    <row r="28" spans="1:27" ht="18" customHeight="1" x14ac:dyDescent="0.25">
      <c r="B28" s="31"/>
      <c r="C28" s="31"/>
      <c r="D28" s="31"/>
      <c r="E28" s="31"/>
      <c r="F28" s="31"/>
      <c r="G28" s="30"/>
      <c r="H28" s="30"/>
      <c r="I28" s="30"/>
      <c r="J28" s="30"/>
      <c r="K28" s="30"/>
      <c r="L28" s="30"/>
      <c r="M28" s="13"/>
      <c r="N28" s="13"/>
      <c r="O28" s="13"/>
      <c r="P28" s="13"/>
      <c r="Q28" s="13"/>
      <c r="R28" s="13"/>
    </row>
    <row r="29" spans="1:27" x14ac:dyDescent="0.25">
      <c r="B29" s="31"/>
      <c r="C29" s="31"/>
      <c r="D29" s="31"/>
      <c r="E29" s="31"/>
      <c r="F29" s="31"/>
      <c r="G29" s="30"/>
      <c r="H29" s="30"/>
      <c r="I29" s="30"/>
      <c r="J29" s="30"/>
      <c r="K29" s="30"/>
      <c r="L29" s="30"/>
      <c r="M29" s="13"/>
      <c r="N29" s="13"/>
      <c r="O29" s="13"/>
      <c r="P29" s="13"/>
      <c r="Q29" s="13"/>
      <c r="R29" s="13"/>
    </row>
    <row r="30" spans="1:27" x14ac:dyDescent="0.25">
      <c r="B30" s="31"/>
      <c r="C30" s="31"/>
      <c r="D30" s="31"/>
      <c r="E30" s="31"/>
      <c r="F30" s="31"/>
      <c r="G30" s="30"/>
      <c r="H30" s="30"/>
      <c r="I30" s="30"/>
      <c r="J30" s="30"/>
      <c r="K30" s="30"/>
      <c r="L30" s="30"/>
      <c r="M30" s="13"/>
      <c r="N30" s="13"/>
      <c r="O30" s="13"/>
      <c r="P30" s="13"/>
      <c r="Q30" s="13"/>
      <c r="R30" s="13"/>
    </row>
  </sheetData>
  <sheetProtection selectLockedCells="1"/>
  <mergeCells count="1">
    <mergeCell ref="S2:AA2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Richter, Nadja</cp:lastModifiedBy>
  <cp:lastPrinted>2018-05-14T09:28:02Z</cp:lastPrinted>
  <dcterms:created xsi:type="dcterms:W3CDTF">2010-08-25T11:28:54Z</dcterms:created>
  <dcterms:modified xsi:type="dcterms:W3CDTF">2024-03-18T12:58:02Z</dcterms:modified>
</cp:coreProperties>
</file>