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3040" windowHeight="9300" tabRatio="600" firstSheet="0" activeTab="1" autoFilterDateGrouping="1"/>
  </bookViews>
  <sheets>
    <sheet name="压测方案流程图" sheetId="1" state="visible" r:id="rId1"/>
    <sheet name="测试报告-汇总" sheetId="2" state="visible" r:id="rId2"/>
    <sheet name="测试报告-明细" sheetId="3" state="visible" r:id="rId3"/>
    <sheet name="问题累积" sheetId="4" state="visible" r:id="rId4"/>
  </sheets>
  <definedNames>
    <definedName name="_xlnm._FilterDatabase" localSheetId="2" hidden="1">'测试报告-明细'!$C$6:$D$11</definedName>
  </definedNames>
  <calcPr calcId="144525" fullCalcOnLoad="1"/>
</workbook>
</file>

<file path=xl/styles.xml><?xml version="1.0" encoding="utf-8"?>
<styleSheet xmlns="http://schemas.openxmlformats.org/spreadsheetml/2006/main">
  <numFmts count="5">
    <numFmt numFmtId="164" formatCode="#,##0.00_ ;[Red]\-#,##0.00\ "/>
    <numFmt numFmtId="165" formatCode="yyyy\-mm\-dd;@"/>
    <numFmt numFmtId="166" formatCode="h:mm;@"/>
    <numFmt numFmtId="167" formatCode="#,##0_);[Red]\(#,##0\)"/>
    <numFmt numFmtId="168" formatCode="0.00_ "/>
  </numFmts>
  <fonts count="47">
    <font>
      <name val="宋体"/>
      <charset val="134"/>
      <color theme="1"/>
      <sz val="12"/>
      <scheme val="minor"/>
    </font>
    <font>
      <name val="宋体"/>
      <charset val="134"/>
      <color theme="1"/>
      <sz val="11"/>
      <scheme val="minor"/>
    </font>
    <font>
      <name val="楷体"/>
      <charset val="134"/>
      <b val="1"/>
      <color rgb="FF000000"/>
      <sz val="12"/>
    </font>
    <font>
      <name val="楷体"/>
      <charset val="134"/>
      <color theme="1"/>
      <sz val="12"/>
    </font>
    <font>
      <name val="楷体"/>
      <charset val="134"/>
      <color rgb="FF000000"/>
      <sz val="12"/>
    </font>
    <font>
      <name val="KaiTi"/>
      <charset val="134"/>
      <color rgb="FF000000"/>
      <sz val="12"/>
    </font>
    <font>
      <name val="KaiTi"/>
      <charset val="134"/>
      <color rgb="FF000000"/>
      <sz val="10"/>
    </font>
    <font>
      <name val="KaiTi"/>
      <charset val="134"/>
      <b val="1"/>
      <color rgb="FF000000"/>
      <sz val="24"/>
    </font>
    <font>
      <name val="KaiTi"/>
      <charset val="134"/>
      <color rgb="FFFFFFFF"/>
      <sz val="16"/>
    </font>
    <font>
      <name val="KaiTi"/>
      <charset val="134"/>
      <b val="1"/>
      <color rgb="FF000000"/>
      <sz val="16"/>
    </font>
    <font>
      <name val="KaiTi"/>
      <charset val="134"/>
      <b val="1"/>
      <color rgb="FF000000"/>
      <sz val="14"/>
    </font>
    <font>
      <name val="KaiTi"/>
      <charset val="134"/>
      <b val="1"/>
      <color rgb="FF000000"/>
      <sz val="12"/>
    </font>
    <font>
      <name val="微软雅黑"/>
      <charset val="134"/>
      <color rgb="FF000000"/>
      <sz val="10"/>
    </font>
    <font>
      <name val="KaiTi"/>
      <charset val="134"/>
      <color rgb="FF000000"/>
      <sz val="14"/>
    </font>
    <font>
      <name val="微软雅黑"/>
      <charset val="134"/>
      <color rgb="FF000000"/>
      <sz val="14"/>
    </font>
    <font>
      <name val="微软雅黑"/>
      <charset val="134"/>
      <color rgb="FF000000"/>
      <sz val="12"/>
    </font>
    <font>
      <name val="楷体"/>
      <charset val="134"/>
      <color rgb="FF000000"/>
      <sz val="10"/>
    </font>
    <font>
      <name val="楷体"/>
      <charset val="134"/>
      <b val="1"/>
      <color rgb="FF000000"/>
      <sz val="24"/>
    </font>
    <font>
      <name val="楷体"/>
      <charset val="134"/>
      <b val="1"/>
      <color rgb="FF000000"/>
      <sz val="20"/>
    </font>
    <font>
      <name val="楷体"/>
      <charset val="134"/>
      <sz val="12"/>
    </font>
    <font>
      <name val="楷体"/>
      <charset val="134"/>
      <b val="1"/>
      <color rgb="FF000000"/>
      <sz val="14"/>
    </font>
    <font>
      <name val="楷体"/>
      <charset val="134"/>
      <b val="1"/>
      <color rgb="FF000000"/>
      <sz val="16"/>
    </font>
    <font>
      <name val="楷体"/>
      <charset val="134"/>
      <color rgb="FF000000"/>
      <sz val="14"/>
    </font>
    <font>
      <name val="楷体"/>
      <charset val="134"/>
      <color rgb="FFFFFFFF"/>
      <sz val="10"/>
    </font>
    <font>
      <name val="楷体"/>
      <charset val="134"/>
      <color theme="1"/>
      <sz val="16"/>
    </font>
    <font>
      <name val="楷体"/>
      <charset val="134"/>
      <b val="1"/>
      <color theme="1"/>
      <sz val="14"/>
    </font>
    <font>
      <name val="楷体"/>
      <charset val="134"/>
      <color rgb="FFFF0000"/>
      <sz val="10"/>
    </font>
    <font>
      <name val="宋体"/>
      <charset val="0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theme="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134"/>
      <b val="1"/>
      <color theme="3"/>
      <sz val="18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sz val="10"/>
    </font>
  </fonts>
  <fills count="41">
    <fill>
      <patternFill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E9FE"/>
        <bgColor indexed="64"/>
      </patternFill>
    </fill>
    <fill>
      <patternFill patternType="solid">
        <fgColor rgb="FFD8F4E5"/>
        <bgColor indexed="64"/>
      </patternFill>
    </fill>
    <fill>
      <patternFill patternType="solid">
        <fgColor rgb="FF307B5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rgb="FF000000"/>
      </top>
      <bottom/>
      <diagonal/>
    </border>
  </borders>
  <cellStyleXfs count="50">
    <xf numFmtId="0" fontId="0" fillId="0" borderId="0" applyAlignment="1">
      <alignment vertical="center"/>
    </xf>
    <xf numFmtId="42" fontId="1" fillId="0" borderId="0" applyAlignment="1">
      <alignment vertical="center"/>
    </xf>
    <xf numFmtId="0" fontId="27" fillId="9" borderId="0" applyAlignment="1">
      <alignment vertical="center"/>
    </xf>
    <xf numFmtId="0" fontId="33" fillId="20" borderId="33" applyAlignment="1">
      <alignment vertical="center"/>
    </xf>
    <xf numFmtId="44" fontId="1" fillId="0" borderId="0" applyAlignment="1">
      <alignment vertical="center"/>
    </xf>
    <xf numFmtId="41" fontId="1" fillId="0" borderId="0" applyAlignment="1">
      <alignment vertical="center"/>
    </xf>
    <xf numFmtId="0" fontId="27" fillId="17" borderId="0" applyAlignment="1">
      <alignment vertical="center"/>
    </xf>
    <xf numFmtId="0" fontId="35" fillId="21" borderId="0" applyAlignment="1">
      <alignment vertical="center"/>
    </xf>
    <xf numFmtId="43" fontId="1" fillId="0" borderId="0" applyAlignment="1">
      <alignment vertical="center"/>
    </xf>
    <xf numFmtId="0" fontId="31" fillId="24" borderId="0" applyAlignment="1">
      <alignment vertical="center"/>
    </xf>
    <xf numFmtId="0" fontId="38" fillId="0" borderId="0" applyAlignment="1">
      <alignment vertical="center"/>
    </xf>
    <xf numFmtId="9" fontId="1" fillId="0" borderId="0" applyAlignment="1">
      <alignment vertical="center"/>
    </xf>
    <xf numFmtId="0" fontId="30" fillId="0" borderId="0" applyAlignment="1">
      <alignment vertical="center"/>
    </xf>
    <xf numFmtId="0" fontId="1" fillId="25" borderId="35" applyAlignment="1">
      <alignment vertical="center"/>
    </xf>
    <xf numFmtId="0" fontId="31" fillId="22" borderId="0" applyAlignment="1">
      <alignment vertical="center"/>
    </xf>
    <xf numFmtId="0" fontId="32" fillId="0" borderId="0" applyAlignment="1">
      <alignment vertical="center"/>
    </xf>
    <xf numFmtId="0" fontId="36" fillId="0" borderId="0" applyAlignment="1">
      <alignment vertical="center"/>
    </xf>
    <xf numFmtId="0" fontId="39" fillId="0" borderId="0" applyAlignment="1">
      <alignment vertical="center"/>
    </xf>
    <xf numFmtId="0" fontId="37" fillId="0" borderId="0" applyAlignment="1">
      <alignment vertical="center"/>
    </xf>
    <xf numFmtId="0" fontId="34" fillId="0" borderId="34" applyAlignment="1">
      <alignment vertical="center"/>
    </xf>
    <xf numFmtId="0" fontId="40" fillId="0" borderId="34" applyAlignment="1">
      <alignment vertical="center"/>
    </xf>
    <xf numFmtId="0" fontId="31" fillId="16" borderId="0" applyAlignment="1">
      <alignment vertical="center"/>
    </xf>
    <xf numFmtId="0" fontId="32" fillId="0" borderId="36" applyAlignment="1">
      <alignment vertical="center"/>
    </xf>
    <xf numFmtId="0" fontId="31" fillId="27" borderId="0" applyAlignment="1">
      <alignment vertical="center"/>
    </xf>
    <xf numFmtId="0" fontId="41" fillId="29" borderId="37" applyAlignment="1">
      <alignment vertical="center"/>
    </xf>
    <xf numFmtId="0" fontId="42" fillId="29" borderId="33" applyAlignment="1">
      <alignment vertical="center"/>
    </xf>
    <xf numFmtId="0" fontId="29" fillId="13" borderId="32" applyAlignment="1">
      <alignment vertical="center"/>
    </xf>
    <xf numFmtId="0" fontId="27" fillId="33" borderId="0" applyAlignment="1">
      <alignment vertical="center"/>
    </xf>
    <xf numFmtId="0" fontId="31" fillId="31" borderId="0" applyAlignment="1">
      <alignment vertical="center"/>
    </xf>
    <xf numFmtId="0" fontId="44" fillId="0" borderId="38" applyAlignment="1">
      <alignment vertical="center"/>
    </xf>
    <xf numFmtId="0" fontId="45" fillId="0" borderId="39" applyAlignment="1">
      <alignment vertical="center"/>
    </xf>
    <xf numFmtId="0" fontId="28" fillId="12" borderId="0" applyAlignment="1">
      <alignment vertical="center"/>
    </xf>
    <xf numFmtId="0" fontId="43" fillId="34" borderId="0" applyAlignment="1">
      <alignment vertical="center"/>
    </xf>
    <xf numFmtId="0" fontId="27" fillId="35" borderId="0" applyAlignment="1">
      <alignment vertical="center"/>
    </xf>
    <xf numFmtId="0" fontId="31" fillId="28" borderId="0" applyAlignment="1">
      <alignment vertical="center"/>
    </xf>
    <xf numFmtId="0" fontId="27" fillId="15" borderId="0" applyAlignment="1">
      <alignment vertical="center"/>
    </xf>
    <xf numFmtId="0" fontId="27" fillId="23" borderId="0" applyAlignment="1">
      <alignment vertical="center"/>
    </xf>
    <xf numFmtId="0" fontId="27" fillId="19" borderId="0" applyAlignment="1">
      <alignment vertical="center"/>
    </xf>
    <xf numFmtId="0" fontId="27" fillId="11" borderId="0" applyAlignment="1">
      <alignment vertical="center"/>
    </xf>
    <xf numFmtId="0" fontId="31" fillId="18" borderId="0" applyAlignment="1">
      <alignment vertical="center"/>
    </xf>
    <xf numFmtId="0" fontId="31" fillId="14" borderId="0" applyAlignment="1">
      <alignment vertical="center"/>
    </xf>
    <xf numFmtId="0" fontId="27" fillId="30" borderId="0" applyAlignment="1">
      <alignment vertical="center"/>
    </xf>
    <xf numFmtId="0" fontId="27" fillId="37" borderId="0" applyAlignment="1">
      <alignment vertical="center"/>
    </xf>
    <xf numFmtId="0" fontId="31" fillId="38" borderId="0" applyAlignment="1">
      <alignment vertical="center"/>
    </xf>
    <xf numFmtId="0" fontId="27" fillId="36" borderId="0" applyAlignment="1">
      <alignment vertical="center"/>
    </xf>
    <xf numFmtId="0" fontId="31" fillId="39" borderId="0" applyAlignment="1">
      <alignment vertical="center"/>
    </xf>
    <xf numFmtId="0" fontId="31" fillId="26" borderId="0" applyAlignment="1">
      <alignment vertical="center"/>
    </xf>
    <xf numFmtId="0" fontId="27" fillId="40" borderId="0" applyAlignment="1">
      <alignment vertical="center"/>
    </xf>
    <xf numFmtId="0" fontId="31" fillId="32" borderId="0" applyAlignment="1">
      <alignment vertical="center"/>
    </xf>
    <xf numFmtId="0" fontId="1" fillId="0" borderId="0" applyAlignment="1">
      <alignment vertical="center"/>
    </xf>
  </cellStyleXfs>
  <cellXfs count="260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49">
      <alignment vertical="center"/>
    </xf>
    <xf numFmtId="0" fontId="2" fillId="2" borderId="1" applyAlignment="1" pivotButton="0" quotePrefix="0" xfId="49">
      <alignment horizontal="center" vertical="center" wrapText="1"/>
    </xf>
    <xf numFmtId="0" fontId="2" fillId="2" borderId="0" applyAlignment="1" pivotButton="0" quotePrefix="0" xfId="49">
      <alignment horizontal="center" vertical="center" wrapText="1"/>
    </xf>
    <xf numFmtId="0" fontId="2" fillId="2" borderId="2" applyAlignment="1" pivotButton="0" quotePrefix="0" xfId="49">
      <alignment horizontal="center" vertical="center"/>
    </xf>
    <xf numFmtId="0" fontId="2" fillId="2" borderId="3" applyAlignment="1" pivotButton="0" quotePrefix="0" xfId="49">
      <alignment horizontal="left" vertical="center" wrapText="1"/>
    </xf>
    <xf numFmtId="0" fontId="2" fillId="2" borderId="1" applyAlignment="1" pivotButton="0" quotePrefix="0" xfId="49">
      <alignment horizontal="left" vertical="center" wrapText="1"/>
    </xf>
    <xf numFmtId="0" fontId="3" fillId="0" borderId="1" applyAlignment="1" pivotButton="0" quotePrefix="0" xfId="49">
      <alignment vertical="center"/>
    </xf>
    <xf numFmtId="0" fontId="1" fillId="0" borderId="1" applyAlignment="1" pivotButton="0" quotePrefix="0" xfId="49">
      <alignment vertical="center"/>
    </xf>
    <xf numFmtId="0" fontId="4" fillId="0" borderId="2" applyAlignment="1" pivotButton="0" quotePrefix="0" xfId="49">
      <alignment horizontal="left" vertical="center" wrapText="1"/>
    </xf>
    <xf numFmtId="0" fontId="4" fillId="0" borderId="3" applyAlignment="1" pivotButton="0" quotePrefix="0" xfId="49">
      <alignment horizontal="left" vertical="center" wrapText="1"/>
    </xf>
    <xf numFmtId="0" fontId="3" fillId="0" borderId="1" applyAlignment="1" pivotButton="0" quotePrefix="0" xfId="49">
      <alignment vertical="center" wrapText="1"/>
    </xf>
    <xf numFmtId="0" fontId="4" fillId="0" borderId="1" applyAlignment="1" pivotButton="0" quotePrefix="0" xfId="49">
      <alignment horizontal="left" vertical="center" wrapText="1"/>
    </xf>
    <xf numFmtId="0" fontId="3" fillId="0" borderId="4" applyAlignment="1" pivotButton="0" quotePrefix="0" xfId="49">
      <alignment vertical="center"/>
    </xf>
    <xf numFmtId="0" fontId="4" fillId="0" borderId="4" applyAlignment="1" pivotButton="0" quotePrefix="0" xfId="49">
      <alignment horizontal="left" vertical="center" wrapText="1"/>
    </xf>
    <xf numFmtId="0" fontId="5" fillId="0" borderId="5" applyAlignment="1" pivotButton="0" quotePrefix="0" xfId="49">
      <alignment vertical="center" wrapText="1"/>
    </xf>
    <xf numFmtId="0" fontId="3" fillId="0" borderId="1" applyAlignment="1" pivotButton="0" quotePrefix="0" xfId="0">
      <alignment vertical="center"/>
    </xf>
    <xf numFmtId="0" fontId="5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 wrapText="1"/>
    </xf>
    <xf numFmtId="0" fontId="5" fillId="0" borderId="1" applyAlignment="1" pivotButton="0" quotePrefix="0" xfId="49">
      <alignment vertical="center" wrapText="1"/>
    </xf>
    <xf numFmtId="0" fontId="0" fillId="0" borderId="0" applyAlignment="1" pivotButton="0" quotePrefix="0" xfId="0">
      <alignment vertical="center"/>
    </xf>
    <xf numFmtId="0" fontId="2" fillId="2" borderId="6" applyAlignment="1" pivotButton="0" quotePrefix="0" xfId="49">
      <alignment horizontal="left" vertical="center" wrapText="1"/>
    </xf>
    <xf numFmtId="0" fontId="2" fillId="2" borderId="7" applyAlignment="1" pivotButton="0" quotePrefix="0" xfId="49">
      <alignment horizontal="left" vertical="center" wrapText="1"/>
    </xf>
    <xf numFmtId="0" fontId="3" fillId="0" borderId="8" applyAlignment="1" pivotButton="0" quotePrefix="0" xfId="49">
      <alignment vertical="center" wrapText="1"/>
    </xf>
    <xf numFmtId="0" fontId="3" fillId="0" borderId="9" applyAlignment="1" pivotButton="0" quotePrefix="0" xfId="49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8" fillId="3" borderId="0" applyAlignment="1" pivotButton="0" quotePrefix="0" xfId="0">
      <alignment horizontal="center" vertical="center"/>
    </xf>
    <xf numFmtId="0" fontId="9" fillId="2" borderId="5" applyAlignment="1" pivotButton="0" quotePrefix="0" xfId="0">
      <alignment horizontal="left" vertical="center"/>
    </xf>
    <xf numFmtId="0" fontId="0" fillId="0" borderId="10" pivotButton="0" quotePrefix="0" xfId="0"/>
    <xf numFmtId="0" fontId="8" fillId="3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/>
    </xf>
    <xf numFmtId="0" fontId="10" fillId="4" borderId="5" applyAlignment="1" pivotButton="0" quotePrefix="0" xfId="0">
      <alignment horizontal="center" vertical="center"/>
    </xf>
    <xf numFmtId="0" fontId="10" fillId="3" borderId="5" applyAlignment="1" pivotButton="0" quotePrefix="0" xfId="0">
      <alignment horizontal="center" vertical="center" wrapText="1"/>
    </xf>
    <xf numFmtId="0" fontId="11" fillId="0" borderId="5" applyAlignment="1" pivotButton="0" quotePrefix="0" xfId="0">
      <alignment horizontal="center" vertical="center"/>
    </xf>
    <xf numFmtId="0" fontId="11" fillId="4" borderId="5" applyAlignment="1" pivotButton="0" quotePrefix="0" xfId="0">
      <alignment vertical="center" wrapText="1"/>
    </xf>
    <xf numFmtId="0" fontId="11" fillId="3" borderId="5" applyAlignment="1" pivotButton="0" quotePrefix="0" xfId="0">
      <alignment vertical="center" wrapText="1"/>
    </xf>
    <xf numFmtId="0" fontId="5" fillId="0" borderId="5" applyAlignment="1" pivotButton="0" quotePrefix="0" xfId="0">
      <alignment horizontal="center" vertical="center"/>
    </xf>
    <xf numFmtId="0" fontId="5" fillId="5" borderId="5" applyAlignment="1" pivotButton="0" quotePrefix="0" xfId="0">
      <alignment vertical="center" wrapText="1"/>
    </xf>
    <xf numFmtId="164" fontId="5" fillId="0" borderId="5" applyAlignment="1" pivotButton="0" quotePrefix="0" xfId="0">
      <alignment vertical="center" wrapText="1"/>
    </xf>
    <xf numFmtId="0" fontId="6" fillId="3" borderId="0" applyAlignment="1" pivotButton="0" quotePrefix="0" xfId="0">
      <alignment horizontal="center" vertical="center"/>
    </xf>
    <xf numFmtId="0" fontId="11" fillId="3" borderId="0" applyAlignment="1" pivotButton="0" quotePrefix="0" xfId="0">
      <alignment horizontal="center" vertical="center"/>
    </xf>
    <xf numFmtId="49" fontId="9" fillId="3" borderId="0" applyAlignment="1" pivotButton="0" quotePrefix="0" xfId="0">
      <alignment horizontal="center" vertical="center" wrapText="1"/>
    </xf>
    <xf numFmtId="0" fontId="12" fillId="3" borderId="0" applyAlignment="1" pivotButton="0" quotePrefix="0" xfId="0">
      <alignment vertical="center"/>
    </xf>
    <xf numFmtId="49" fontId="9" fillId="3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0" fillId="0" borderId="12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49" fontId="10" fillId="4" borderId="13" applyAlignment="1" pivotButton="0" quotePrefix="0" xfId="0">
      <alignment horizontal="center" vertical="center"/>
    </xf>
    <xf numFmtId="0" fontId="0" fillId="0" borderId="14" pivotButton="0" quotePrefix="0" xfId="0"/>
    <xf numFmtId="0" fontId="11" fillId="0" borderId="13" applyAlignment="1" pivotButton="0" quotePrefix="0" xfId="0">
      <alignment vertical="center"/>
    </xf>
    <xf numFmtId="0" fontId="11" fillId="0" borderId="3" applyAlignment="1" pivotButton="0" quotePrefix="0" xfId="0">
      <alignment vertical="center"/>
    </xf>
    <xf numFmtId="49" fontId="11" fillId="4" borderId="15" applyAlignment="1" pivotButton="0" quotePrefix="0" xfId="0">
      <alignment vertical="center" wrapText="1"/>
    </xf>
    <xf numFmtId="49" fontId="11" fillId="4" borderId="15" applyAlignment="1" pivotButton="0" quotePrefix="0" xfId="0">
      <alignment vertical="center"/>
    </xf>
    <xf numFmtId="49" fontId="5" fillId="0" borderId="13" applyAlignment="1" pivotButton="0" quotePrefix="0" xfId="0">
      <alignment horizontal="center" vertical="center"/>
    </xf>
    <xf numFmtId="49" fontId="12" fillId="0" borderId="5" applyAlignment="1" pivotButton="0" quotePrefix="0" xfId="0">
      <alignment vertical="center"/>
    </xf>
    <xf numFmtId="0" fontId="12" fillId="5" borderId="5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9" fillId="2" borderId="15" applyAlignment="1" pivotButton="0" quotePrefix="0" xfId="0">
      <alignment horizontal="left" vertical="center"/>
    </xf>
    <xf numFmtId="0" fontId="0" fillId="0" borderId="2" pivotButton="0" quotePrefix="0" xfId="0"/>
    <xf numFmtId="0" fontId="11" fillId="0" borderId="5" applyAlignment="1" pivotButton="0" quotePrefix="0" xfId="0">
      <alignment vertical="center"/>
    </xf>
    <xf numFmtId="0" fontId="10" fillId="0" borderId="5" applyAlignment="1" pivotButton="0" quotePrefix="0" xfId="0">
      <alignment horizontal="center" vertical="center"/>
    </xf>
    <xf numFmtId="49" fontId="6" fillId="0" borderId="5" applyAlignment="1" pivotButton="0" quotePrefix="0" xfId="0">
      <alignment vertical="center"/>
    </xf>
    <xf numFmtId="0" fontId="6" fillId="0" borderId="5" applyAlignment="1" pivotButton="0" quotePrefix="0" xfId="0">
      <alignment vertical="center"/>
    </xf>
    <xf numFmtId="49" fontId="6" fillId="0" borderId="15" applyAlignment="1" pivotButton="0" quotePrefix="0" xfId="0">
      <alignment vertical="center"/>
    </xf>
    <xf numFmtId="0" fontId="6" fillId="0" borderId="15" applyAlignment="1" pivotButton="0" quotePrefix="0" xfId="0">
      <alignment vertical="center"/>
    </xf>
    <xf numFmtId="49" fontId="5" fillId="0" borderId="5" applyAlignment="1" pivotButton="0" quotePrefix="0" xfId="0">
      <alignment vertical="center"/>
    </xf>
    <xf numFmtId="0" fontId="5" fillId="0" borderId="5" applyAlignment="1" pivotButton="0" quotePrefix="0" xfId="0">
      <alignment vertical="center"/>
    </xf>
    <xf numFmtId="0" fontId="5" fillId="0" borderId="5" applyAlignment="1" pivotButton="0" quotePrefix="0" xfId="0">
      <alignment vertical="center" wrapText="1"/>
    </xf>
    <xf numFmtId="0" fontId="15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49" fontId="10" fillId="3" borderId="5" applyAlignment="1" pivotButton="0" quotePrefix="0" xfId="0">
      <alignment horizontal="center" vertical="center"/>
    </xf>
    <xf numFmtId="49" fontId="11" fillId="3" borderId="11" applyAlignment="1" pivotButton="0" quotePrefix="0" xfId="0">
      <alignment vertical="center" wrapText="1"/>
    </xf>
    <xf numFmtId="49" fontId="11" fillId="3" borderId="11" applyAlignment="1" pivotButton="0" quotePrefix="0" xfId="0">
      <alignment vertical="center"/>
    </xf>
    <xf numFmtId="0" fontId="5" fillId="0" borderId="16" applyAlignment="1" pivotButton="0" quotePrefix="0" xfId="0">
      <alignment vertical="center" wrapText="1"/>
    </xf>
    <xf numFmtId="0" fontId="5" fillId="0" borderId="11" applyAlignment="1" pivotButton="0" quotePrefix="0" xfId="0">
      <alignment vertical="center" wrapText="1"/>
    </xf>
    <xf numFmtId="0" fontId="5" fillId="0" borderId="11" applyAlignment="1" pivotButton="0" quotePrefix="0" xfId="0">
      <alignment vertical="center"/>
    </xf>
    <xf numFmtId="0" fontId="5" fillId="0" borderId="10" applyAlignment="1" pivotButton="0" quotePrefix="0" xfId="0">
      <alignment vertical="center" wrapText="1"/>
    </xf>
    <xf numFmtId="0" fontId="6" fillId="0" borderId="13" applyAlignment="1" pivotButton="0" quotePrefix="0" xfId="0">
      <alignment vertical="center"/>
    </xf>
    <xf numFmtId="0" fontId="6" fillId="0" borderId="3" applyAlignment="1" pivotButton="0" quotePrefix="0" xfId="0">
      <alignment vertical="center"/>
    </xf>
    <xf numFmtId="0" fontId="8" fillId="3" borderId="0" applyAlignment="1" pivotButton="0" quotePrefix="0" xfId="0">
      <alignment vertical="center"/>
    </xf>
    <xf numFmtId="49" fontId="11" fillId="3" borderId="17" applyAlignment="1" pivotButton="0" quotePrefix="0" xfId="0">
      <alignment vertical="center" wrapText="1"/>
    </xf>
    <xf numFmtId="0" fontId="5" fillId="0" borderId="12" applyAlignment="1" pivotButton="0" quotePrefix="0" xfId="0">
      <alignment vertical="center" wrapText="1"/>
    </xf>
    <xf numFmtId="0" fontId="12" fillId="0" borderId="5" applyAlignment="1" pivotButton="0" quotePrefix="0" xfId="0">
      <alignment vertical="center"/>
    </xf>
    <xf numFmtId="0" fontId="5" fillId="0" borderId="13" applyAlignment="1" pivotButton="0" quotePrefix="0" xfId="0">
      <alignment vertical="center" wrapText="1"/>
    </xf>
    <xf numFmtId="0" fontId="10" fillId="4" borderId="5" applyAlignment="1" pivotButton="0" quotePrefix="0" xfId="0">
      <alignment vertical="center"/>
    </xf>
    <xf numFmtId="0" fontId="6" fillId="5" borderId="5" applyAlignment="1" pivotButton="0" quotePrefix="0" xfId="0">
      <alignment vertical="center"/>
    </xf>
    <xf numFmtId="0" fontId="6" fillId="5" borderId="15" applyAlignment="1" pivotButton="0" quotePrefix="0" xfId="0">
      <alignment vertical="center"/>
    </xf>
    <xf numFmtId="0" fontId="6" fillId="6" borderId="10" applyAlignment="1" pivotButton="0" quotePrefix="0" xfId="0">
      <alignment vertical="center" wrapText="1"/>
    </xf>
    <xf numFmtId="0" fontId="6" fillId="6" borderId="5" applyAlignment="1" pivotButton="0" quotePrefix="0" xfId="0">
      <alignment vertical="center" wrapText="1"/>
    </xf>
    <xf numFmtId="49" fontId="11" fillId="3" borderId="17" applyAlignment="1" pivotButton="0" quotePrefix="0" xfId="0">
      <alignment vertical="center"/>
    </xf>
    <xf numFmtId="0" fontId="3" fillId="7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 wrapText="1"/>
    </xf>
    <xf numFmtId="0" fontId="18" fillId="7" borderId="1" applyAlignment="1" pivotButton="0" quotePrefix="0" xfId="0">
      <alignment vertical="center"/>
    </xf>
    <xf numFmtId="0" fontId="2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vertical="center" wrapText="1"/>
    </xf>
    <xf numFmtId="0" fontId="2" fillId="3" borderId="1" applyAlignment="1" pivotButton="0" quotePrefix="0" xfId="0">
      <alignment vertical="center" wrapText="1"/>
    </xf>
    <xf numFmtId="166" fontId="4" fillId="3" borderId="1" applyAlignment="1" pivotButton="0" quotePrefix="0" xfId="0">
      <alignment vertical="center" wrapText="1"/>
    </xf>
    <xf numFmtId="0" fontId="2" fillId="8" borderId="1" applyAlignment="1" pivotButton="0" quotePrefix="0" xfId="0">
      <alignment horizontal="center" vertical="center"/>
    </xf>
    <xf numFmtId="0" fontId="2" fillId="8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left" vertical="top" wrapText="1"/>
    </xf>
    <xf numFmtId="0" fontId="4" fillId="0" borderId="1" applyAlignment="1" pivotButton="0" quotePrefix="0" xfId="0">
      <alignment horizontal="left" vertical="top"/>
    </xf>
    <xf numFmtId="167" fontId="4" fillId="7" borderId="1" applyAlignment="1" pivotButton="0" quotePrefix="0" xfId="0">
      <alignment horizontal="left" vertical="top"/>
    </xf>
    <xf numFmtId="167" fontId="4" fillId="7" borderId="1" applyAlignment="1" pivotButton="0" quotePrefix="0" xfId="0">
      <alignment horizontal="left" vertical="top" wrapText="1"/>
    </xf>
    <xf numFmtId="49" fontId="4" fillId="0" borderId="1" applyAlignment="1" pivotButton="0" quotePrefix="0" xfId="0">
      <alignment horizontal="left" vertical="top"/>
    </xf>
    <xf numFmtId="0" fontId="20" fillId="0" borderId="18" applyAlignment="1" pivotButton="0" quotePrefix="0" xfId="0">
      <alignment horizontal="left" vertical="center" wrapText="1"/>
    </xf>
    <xf numFmtId="0" fontId="20" fillId="0" borderId="0" applyAlignment="1" pivotButton="0" quotePrefix="0" xfId="0">
      <alignment horizontal="left" vertical="center" wrapText="1"/>
    </xf>
    <xf numFmtId="0" fontId="2" fillId="8" borderId="15" applyAlignment="1" pivotButton="0" quotePrefix="0" xfId="0">
      <alignment horizontal="center" vertical="center" wrapText="1"/>
    </xf>
    <xf numFmtId="0" fontId="2" fillId="8" borderId="15" applyAlignment="1" pivotButton="0" quotePrefix="0" xfId="0">
      <alignment vertical="center" wrapText="1"/>
    </xf>
    <xf numFmtId="0" fontId="16" fillId="7" borderId="0" applyAlignment="1" pivotButton="0" quotePrefix="0" xfId="0">
      <alignment horizontal="center" vertical="center"/>
    </xf>
    <xf numFmtId="0" fontId="2" fillId="7" borderId="1" applyAlignment="1" pivotButton="0" quotePrefix="0" xfId="0">
      <alignment vertical="center" wrapText="1"/>
    </xf>
    <xf numFmtId="0" fontId="20" fillId="0" borderId="19" applyAlignment="1" pivotButton="0" quotePrefix="0" xfId="0">
      <alignment horizontal="left" vertical="center" wrapText="1"/>
    </xf>
    <xf numFmtId="0" fontId="20" fillId="0" borderId="20" applyAlignment="1" pivotButton="0" quotePrefix="0" xfId="0">
      <alignment horizontal="left" vertical="center" wrapText="1"/>
    </xf>
    <xf numFmtId="0" fontId="2" fillId="8" borderId="1" applyAlignment="1" pivotButton="0" quotePrefix="0" xfId="0">
      <alignment horizontal="left" vertical="center" wrapText="1"/>
    </xf>
    <xf numFmtId="0" fontId="4" fillId="0" borderId="4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5" fillId="0" borderId="4" applyAlignment="1" pivotButton="0" quotePrefix="0" xfId="0">
      <alignment vertical="center" wrapText="1"/>
    </xf>
    <xf numFmtId="0" fontId="16" fillId="0" borderId="4" applyAlignment="1" pivotButton="0" quotePrefix="0" xfId="0">
      <alignment vertical="center" wrapText="1"/>
    </xf>
    <xf numFmtId="0" fontId="4" fillId="0" borderId="1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vertical="center" wrapText="1"/>
    </xf>
    <xf numFmtId="0" fontId="16" fillId="3" borderId="0" applyAlignment="1" pivotButton="0" quotePrefix="0" xfId="0">
      <alignment horizontal="center" vertical="center"/>
    </xf>
    <xf numFmtId="0" fontId="21" fillId="7" borderId="1" applyAlignment="1" pivotButton="0" quotePrefix="0" xfId="0">
      <alignment horizontal="left" vertical="center"/>
    </xf>
    <xf numFmtId="0" fontId="22" fillId="3" borderId="0" applyAlignment="1" pivotButton="0" quotePrefix="0" xfId="0">
      <alignment horizontal="center" vertical="center"/>
    </xf>
    <xf numFmtId="0" fontId="20" fillId="0" borderId="22" applyAlignment="1" pivotButton="0" quotePrefix="0" xfId="0">
      <alignment horizontal="center" vertical="center"/>
    </xf>
    <xf numFmtId="0" fontId="20" fillId="0" borderId="6" applyAlignment="1" pivotButton="0" quotePrefix="0" xfId="0">
      <alignment horizontal="center" vertical="center" wrapText="1"/>
    </xf>
    <xf numFmtId="0" fontId="3" fillId="0" borderId="23" pivotButton="0" quotePrefix="0" xfId="0"/>
    <xf numFmtId="0" fontId="3" fillId="0" borderId="24" pivotButton="0" quotePrefix="0" xfId="0"/>
    <xf numFmtId="0" fontId="20" fillId="0" borderId="25" applyAlignment="1" pivotButton="0" quotePrefix="0" xfId="0">
      <alignment horizontal="center" vertical="center" wrapText="1"/>
    </xf>
    <xf numFmtId="0" fontId="3" fillId="0" borderId="26" pivotButton="0" quotePrefix="0" xfId="0"/>
    <xf numFmtId="0" fontId="4" fillId="3" borderId="0" applyAlignment="1" pivotButton="0" quotePrefix="0" xfId="0">
      <alignment horizontal="center" vertical="center"/>
    </xf>
    <xf numFmtId="0" fontId="2" fillId="0" borderId="27" applyAlignment="1" pivotButton="0" quotePrefix="0" xfId="0">
      <alignment horizontal="center" vertical="center"/>
    </xf>
    <xf numFmtId="0" fontId="2" fillId="0" borderId="11" applyAlignment="1" pivotButton="0" quotePrefix="0" xfId="0">
      <alignment horizontal="left" vertical="center" wrapText="1"/>
    </xf>
    <xf numFmtId="0" fontId="2" fillId="8" borderId="11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4" fillId="0" borderId="27" applyAlignment="1" pivotButton="0" quotePrefix="0" xfId="0">
      <alignment horizontal="center" vertical="center"/>
    </xf>
    <xf numFmtId="0" fontId="4" fillId="0" borderId="5" applyAlignment="1" pivotButton="0" quotePrefix="0" xfId="0">
      <alignment horizontal="right" vertical="center" wrapText="1"/>
    </xf>
    <xf numFmtId="0" fontId="4" fillId="0" borderId="5" applyAlignment="1" pivotButton="0" quotePrefix="0" xfId="0">
      <alignment horizontal="left" vertical="center" wrapText="1"/>
    </xf>
    <xf numFmtId="0" fontId="4" fillId="9" borderId="28" applyAlignment="1" pivotButton="0" quotePrefix="0" xfId="0">
      <alignment horizontal="left" vertical="center" wrapText="1"/>
    </xf>
    <xf numFmtId="0" fontId="2" fillId="7" borderId="29" applyAlignment="1" pivotButton="0" quotePrefix="0" xfId="0">
      <alignment horizontal="center" vertical="center"/>
    </xf>
    <xf numFmtId="0" fontId="4" fillId="0" borderId="28" applyAlignment="1" pivotButton="0" quotePrefix="0" xfId="0">
      <alignment horizontal="left" vertical="center" wrapText="1"/>
    </xf>
    <xf numFmtId="0" fontId="4" fillId="7" borderId="28" applyAlignment="1" pivotButton="0" quotePrefix="0" xfId="0">
      <alignment horizontal="left" vertical="center" wrapText="1"/>
    </xf>
    <xf numFmtId="0" fontId="4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  <xf numFmtId="0" fontId="4" fillId="5" borderId="1" applyAlignment="1" pivotButton="0" quotePrefix="0" xfId="0">
      <alignment vertical="center" wrapText="1"/>
    </xf>
    <xf numFmtId="0" fontId="23" fillId="7" borderId="0" applyAlignment="1" pivotButton="0" quotePrefix="0" xfId="0">
      <alignment horizontal="center" vertical="center"/>
    </xf>
    <xf numFmtId="0" fontId="24" fillId="7" borderId="1" pivotButton="0" quotePrefix="0" xfId="0"/>
    <xf numFmtId="0" fontId="25" fillId="7" borderId="1" applyAlignment="1" pivotButton="0" quotePrefix="0" xfId="0">
      <alignment horizontal="center" vertical="center" wrapText="1"/>
    </xf>
    <xf numFmtId="0" fontId="3" fillId="7" borderId="1" pivotButton="0" quotePrefix="0" xfId="0"/>
    <xf numFmtId="0" fontId="4" fillId="7" borderId="0" applyAlignment="1" pivotButton="0" quotePrefix="0" xfId="0">
      <alignment horizontal="center" vertical="center"/>
    </xf>
    <xf numFmtId="0" fontId="2" fillId="7" borderId="1" applyAlignment="1" pivotButton="0" quotePrefix="0" xfId="0">
      <alignment horizontal="center" vertical="center"/>
    </xf>
    <xf numFmtId="0" fontId="2" fillId="7" borderId="1" applyAlignment="1" pivotButton="0" quotePrefix="0" xfId="0">
      <alignment horizontal="center" vertical="center" wrapText="1"/>
    </xf>
    <xf numFmtId="164" fontId="19" fillId="7" borderId="1" applyAlignment="1" pivotButton="0" quotePrefix="0" xfId="0">
      <alignment vertical="center" wrapText="1"/>
    </xf>
    <xf numFmtId="164" fontId="4" fillId="7" borderId="1" applyAlignment="1" pivotButton="0" quotePrefix="0" xfId="0">
      <alignment vertical="center" wrapText="1"/>
    </xf>
    <xf numFmtId="164" fontId="4" fillId="0" borderId="1" applyAlignment="1" pivotButton="0" quotePrefix="0" xfId="0">
      <alignment vertical="center" wrapText="1"/>
    </xf>
    <xf numFmtId="0" fontId="2" fillId="7" borderId="17" applyAlignment="1" pivotButton="0" quotePrefix="0" xfId="0">
      <alignment horizontal="center" vertical="center"/>
    </xf>
    <xf numFmtId="0" fontId="2" fillId="7" borderId="18" applyAlignment="1" pivotButton="0" quotePrefix="0" xfId="0">
      <alignment horizontal="center" vertical="center"/>
    </xf>
    <xf numFmtId="49" fontId="21" fillId="7" borderId="0" applyAlignment="1" pivotButton="0" quotePrefix="0" xfId="0">
      <alignment horizontal="center" vertical="center" wrapText="1"/>
    </xf>
    <xf numFmtId="0" fontId="16" fillId="7" borderId="0" applyAlignment="1" pivotButton="0" quotePrefix="0" xfId="0">
      <alignment vertical="center"/>
    </xf>
    <xf numFmtId="49" fontId="21" fillId="7" borderId="0" applyAlignment="1" pivotButton="0" quotePrefix="0" xfId="0">
      <alignment horizontal="center" vertical="center"/>
    </xf>
    <xf numFmtId="0" fontId="16" fillId="7" borderId="30" applyAlignment="1" pivotButton="0" quotePrefix="0" xfId="0">
      <alignment vertical="center"/>
    </xf>
    <xf numFmtId="0" fontId="22" fillId="0" borderId="0" applyAlignment="1" pivotButton="0" quotePrefix="0" xfId="0">
      <alignment horizontal="center" vertical="center"/>
    </xf>
    <xf numFmtId="49" fontId="20" fillId="7" borderId="1" applyAlignment="1" pivotButton="0" quotePrefix="0" xfId="0">
      <alignment horizontal="center" vertical="center"/>
    </xf>
    <xf numFmtId="49" fontId="2" fillId="7" borderId="1" applyAlignment="1" pivotButton="0" quotePrefix="0" xfId="0">
      <alignment vertical="center" wrapText="1"/>
    </xf>
    <xf numFmtId="49" fontId="2" fillId="7" borderId="1" applyAlignment="1" pivotButton="0" quotePrefix="0" xfId="0">
      <alignment vertical="center"/>
    </xf>
    <xf numFmtId="0" fontId="16" fillId="7" borderId="1" applyAlignment="1" pivotButton="0" quotePrefix="0" xfId="0">
      <alignment vertical="center"/>
    </xf>
    <xf numFmtId="0" fontId="26" fillId="7" borderId="1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3" borderId="11" applyAlignment="1" pivotButton="0" quotePrefix="0" xfId="0">
      <alignment horizontal="center" vertical="center"/>
    </xf>
    <xf numFmtId="0" fontId="2" fillId="7" borderId="11" applyAlignment="1" pivotButton="0" quotePrefix="0" xfId="0">
      <alignment horizontal="center" vertical="center"/>
    </xf>
    <xf numFmtId="49" fontId="21" fillId="7" borderId="11" applyAlignment="1" pivotButton="0" quotePrefix="0" xfId="0">
      <alignment horizontal="center" vertical="center" wrapText="1"/>
    </xf>
    <xf numFmtId="0" fontId="2" fillId="8" borderId="3" applyAlignment="1" pivotButton="0" quotePrefix="0" xfId="0">
      <alignment vertical="center" wrapText="1"/>
    </xf>
    <xf numFmtId="0" fontId="2" fillId="8" borderId="4" applyAlignment="1" pivotButton="0" quotePrefix="0" xfId="0">
      <alignment vertical="center" wrapText="1"/>
    </xf>
    <xf numFmtId="0" fontId="16" fillId="7" borderId="1" applyAlignment="1" pivotButton="0" quotePrefix="0" xfId="0">
      <alignment vertical="center" wrapText="1"/>
    </xf>
    <xf numFmtId="0" fontId="16" fillId="7" borderId="0" applyAlignment="1" pivotButton="0" quotePrefix="0" xfId="0">
      <alignment vertical="center" wrapText="1"/>
    </xf>
    <xf numFmtId="0" fontId="16" fillId="7" borderId="0" applyAlignment="1" pivotButton="0" quotePrefix="0" xfId="0">
      <alignment vertical="center"/>
    </xf>
    <xf numFmtId="0" fontId="16" fillId="0" borderId="3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16" pivotButton="0" quotePrefix="0" xfId="0"/>
    <xf numFmtId="0" fontId="20" fillId="0" borderId="12" applyAlignment="1" pivotButton="0" quotePrefix="0" xfId="0">
      <alignment horizontal="center" vertical="center" wrapText="1"/>
    </xf>
    <xf numFmtId="0" fontId="20" fillId="0" borderId="6" applyAlignment="1" pivotButton="0" quotePrefix="0" xfId="0">
      <alignment vertical="center" wrapText="1"/>
    </xf>
    <xf numFmtId="0" fontId="2" fillId="8" borderId="5" applyAlignment="1" pivotButton="0" quotePrefix="0" xfId="0">
      <alignment horizontal="left" vertical="center" wrapText="1"/>
    </xf>
    <xf numFmtId="0" fontId="4" fillId="10" borderId="28" applyAlignment="1" pivotButton="0" quotePrefix="0" xfId="0">
      <alignment horizontal="left" vertical="center" wrapText="1"/>
    </xf>
    <xf numFmtId="0" fontId="4" fillId="7" borderId="5" applyAlignment="1" pivotButton="0" quotePrefix="0" xfId="0">
      <alignment horizontal="left" vertical="center" wrapText="1"/>
    </xf>
    <xf numFmtId="0" fontId="16" fillId="7" borderId="18" applyAlignment="1" pivotButton="0" quotePrefix="0" xfId="0">
      <alignment vertical="center"/>
    </xf>
    <xf numFmtId="49" fontId="21" fillId="7" borderId="30" applyAlignment="1" pivotButton="0" quotePrefix="0" xfId="0">
      <alignment horizontal="center" vertical="center"/>
    </xf>
    <xf numFmtId="49" fontId="20" fillId="3" borderId="1" applyAlignment="1" pivotButton="0" quotePrefix="0" xfId="0">
      <alignment horizontal="center" vertical="center"/>
    </xf>
    <xf numFmtId="0" fontId="3" fillId="0" borderId="1" pivotButton="0" quotePrefix="0" xfId="0"/>
    <xf numFmtId="49" fontId="2" fillId="3" borderId="1" applyAlignment="1" pivotButton="0" quotePrefix="0" xfId="0">
      <alignment vertical="center" wrapText="1"/>
    </xf>
    <xf numFmtId="49" fontId="2" fillId="3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3" fillId="7" borderId="0" pivotButton="0" quotePrefix="0" xfId="0"/>
    <xf numFmtId="0" fontId="23" fillId="7" borderId="0" applyAlignment="1" pivotButton="0" quotePrefix="0" xfId="0">
      <alignment vertical="center" wrapText="1"/>
    </xf>
    <xf numFmtId="0" fontId="4" fillId="7" borderId="0" applyAlignment="1" pivotButton="0" quotePrefix="0" xfId="0">
      <alignment vertical="center"/>
    </xf>
    <xf numFmtId="0" fontId="23" fillId="7" borderId="0" applyAlignment="1" pivotButton="0" quotePrefix="0" xfId="0">
      <alignment vertical="center"/>
    </xf>
    <xf numFmtId="168" fontId="20" fillId="3" borderId="1" applyAlignment="1" pivotButton="0" quotePrefix="0" xfId="0">
      <alignment horizontal="center" vertical="center"/>
    </xf>
    <xf numFmtId="168" fontId="20" fillId="3" borderId="10" applyAlignment="1" pivotButton="0" quotePrefix="0" xfId="0">
      <alignment horizontal="center" vertical="center"/>
    </xf>
    <xf numFmtId="0" fontId="3" fillId="0" borderId="14" pivotButton="0" quotePrefix="0" xfId="0"/>
    <xf numFmtId="49" fontId="2" fillId="3" borderId="2" applyAlignment="1" pivotButton="0" quotePrefix="0" xfId="0">
      <alignment vertical="center" wrapText="1"/>
    </xf>
    <xf numFmtId="49" fontId="2" fillId="3" borderId="15" applyAlignment="1" pivotButton="0" quotePrefix="0" xfId="0">
      <alignment vertical="center" wrapText="1"/>
    </xf>
    <xf numFmtId="0" fontId="3" fillId="0" borderId="21" applyAlignment="1" pivotButton="0" quotePrefix="0" xfId="0">
      <alignment vertical="center"/>
    </xf>
    <xf numFmtId="0" fontId="3" fillId="0" borderId="10" pivotButton="0" quotePrefix="0" xfId="0"/>
    <xf numFmtId="49" fontId="20" fillId="3" borderId="5" applyAlignment="1" pivotButton="0" quotePrefix="0" xfId="0">
      <alignment horizontal="center" vertical="center"/>
    </xf>
    <xf numFmtId="49" fontId="2" fillId="3" borderId="15" applyAlignment="1" pivotButton="0" quotePrefix="0" xfId="0">
      <alignment vertical="center"/>
    </xf>
    <xf numFmtId="49" fontId="2" fillId="3" borderId="5" applyAlignment="1" pivotButton="0" quotePrefix="0" xfId="0">
      <alignment vertical="center" wrapText="1"/>
    </xf>
    <xf numFmtId="164" fontId="4" fillId="0" borderId="11" applyAlignment="1" pivotButton="0" quotePrefix="0" xfId="0">
      <alignment vertical="center" wrapText="1"/>
    </xf>
    <xf numFmtId="168" fontId="20" fillId="3" borderId="5" applyAlignment="1" pivotButton="0" quotePrefix="0" xfId="0">
      <alignment horizontal="center" vertical="center"/>
    </xf>
    <xf numFmtId="49" fontId="2" fillId="3" borderId="5" applyAlignment="1" pivotButton="0" quotePrefix="0" xfId="0">
      <alignment vertical="center"/>
    </xf>
    <xf numFmtId="168" fontId="4" fillId="0" borderId="11" applyAlignment="1" pivotButton="0" quotePrefix="0" xfId="0">
      <alignment vertical="center" wrapText="1"/>
    </xf>
    <xf numFmtId="168" fontId="4" fillId="0" borderId="12" applyAlignment="1" pivotButton="0" quotePrefix="0" xfId="0">
      <alignment vertical="center" wrapText="1"/>
    </xf>
    <xf numFmtId="168" fontId="4" fillId="0" borderId="1" applyAlignment="1" pivotButton="0" quotePrefix="0" xfId="0">
      <alignment vertical="center" wrapText="1"/>
    </xf>
    <xf numFmtId="168" fontId="4" fillId="0" borderId="5" applyAlignment="1" pivotButton="0" quotePrefix="0" xfId="0">
      <alignment vertical="center" wrapText="1"/>
    </xf>
    <xf numFmtId="168" fontId="4" fillId="0" borderId="13" applyAlignment="1" pivotButton="0" quotePrefix="0" xfId="0">
      <alignment vertical="center" wrapText="1"/>
    </xf>
    <xf numFmtId="165" fontId="4" fillId="3" borderId="1" applyAlignment="1" pivotButton="0" quotePrefix="0" xfId="0">
      <alignment vertical="center" wrapText="1"/>
    </xf>
    <xf numFmtId="166" fontId="4" fillId="3" borderId="1" applyAlignment="1" pivotButton="0" quotePrefix="0" xfId="0">
      <alignment vertical="center" wrapText="1"/>
    </xf>
    <xf numFmtId="167" fontId="4" fillId="7" borderId="1" applyAlignment="1" pivotButton="0" quotePrefix="0" xfId="0">
      <alignment horizontal="left" vertical="top"/>
    </xf>
    <xf numFmtId="167" fontId="4" fillId="7" borderId="1" applyAlignment="1" pivotButton="0" quotePrefix="0" xfId="0">
      <alignment horizontal="left" vertical="top" wrapText="1"/>
    </xf>
    <xf numFmtId="0" fontId="0" fillId="0" borderId="20" pivotButton="0" quotePrefix="0" xfId="0"/>
    <xf numFmtId="0" fontId="0" fillId="0" borderId="21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23" pivotButton="0" quotePrefix="0" xfId="0"/>
    <xf numFmtId="0" fontId="0" fillId="0" borderId="24" pivotButton="0" quotePrefix="0" xfId="0"/>
    <xf numFmtId="0" fontId="0" fillId="0" borderId="26" pivotButton="0" quotePrefix="0" xfId="0"/>
    <xf numFmtId="0" fontId="0" fillId="0" borderId="16" pivotButton="0" quotePrefix="0" xfId="0"/>
    <xf numFmtId="164" fontId="19" fillId="7" borderId="1" applyAlignment="1" pivotButton="0" quotePrefix="0" xfId="0">
      <alignment vertical="center" wrapText="1"/>
    </xf>
    <xf numFmtId="164" fontId="4" fillId="7" borderId="1" applyAlignment="1" pivotButton="0" quotePrefix="0" xfId="0">
      <alignment vertical="center" wrapText="1"/>
    </xf>
    <xf numFmtId="164" fontId="4" fillId="0" borderId="1" applyAlignment="1" pivotButton="0" quotePrefix="0" xfId="0">
      <alignment vertical="center" wrapText="1"/>
    </xf>
    <xf numFmtId="168" fontId="20" fillId="3" borderId="1" applyAlignment="1" pivotButton="0" quotePrefix="0" xfId="0">
      <alignment horizontal="center" vertical="center"/>
    </xf>
    <xf numFmtId="168" fontId="20" fillId="3" borderId="10" applyAlignment="1" pivotButton="0" quotePrefix="0" xfId="0">
      <alignment horizontal="center" vertical="center"/>
    </xf>
    <xf numFmtId="168" fontId="20" fillId="3" borderId="5" applyAlignment="1" pivotButton="0" quotePrefix="0" xfId="0">
      <alignment horizontal="center" vertical="center"/>
    </xf>
    <xf numFmtId="164" fontId="4" fillId="0" borderId="11" applyAlignment="1" pivotButton="0" quotePrefix="0" xfId="0">
      <alignment vertical="center" wrapText="1"/>
    </xf>
    <xf numFmtId="168" fontId="4" fillId="0" borderId="11" applyAlignment="1" pivotButton="0" quotePrefix="0" xfId="0">
      <alignment vertical="center" wrapText="1"/>
    </xf>
    <xf numFmtId="168" fontId="4" fillId="0" borderId="12" applyAlignment="1" pivotButton="0" quotePrefix="0" xfId="0">
      <alignment vertical="center" wrapText="1"/>
    </xf>
    <xf numFmtId="168" fontId="4" fillId="0" borderId="1" applyAlignment="1" pivotButton="0" quotePrefix="0" xfId="0">
      <alignment vertical="center" wrapText="1"/>
    </xf>
    <xf numFmtId="168" fontId="4" fillId="0" borderId="5" applyAlignment="1" pivotButton="0" quotePrefix="0" xfId="0">
      <alignment vertical="center" wrapText="1"/>
    </xf>
    <xf numFmtId="168" fontId="4" fillId="0" borderId="13" applyAlignment="1" pivotButton="0" quotePrefix="0" xfId="0">
      <alignment vertical="center" wrapText="1"/>
    </xf>
    <xf numFmtId="164" fontId="5" fillId="0" borderId="5" applyAlignment="1" pivotButton="0" quotePrefix="0" xfId="0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  <fill>
        <patternFill patternType="solid">
          <fgColor theme="5" tint="0.59996337778862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王玉娟</author>
  </authors>
  <commentList>
    <comment ref="N27" authorId="0" shapeId="0">
      <text>
        <t>成交明细记录数</t>
      </text>
    </comment>
    <comment ref="C28" authorId="0" shapeId="0">
      <text>
        <t xml:space="preserve">订单笔数
</t>
      </text>
    </comment>
    <comment ref="D28" authorId="0" shapeId="0">
      <text>
        <t xml:space="preserve">发单工具收到订单ACK笔数
</t>
      </text>
    </comment>
    <comment ref="E28" authorId="0" shapeId="0">
      <text>
        <t>发单工具收到被拒响应订单笔数</t>
      </text>
    </comment>
    <comment ref="G28" authorId="0" shapeId="0">
      <text>
        <t>工具中统计交易所返回委托确认的笔数</t>
      </text>
    </comment>
    <comment ref="H28" authorId="0" shapeId="0">
      <text>
        <t>工具中统计委托非法的笔数</t>
      </text>
    </comment>
    <comment ref="J28" authorId="0" shapeId="0">
      <text>
        <t>工具统计撤单笔数</t>
      </text>
    </comment>
    <comment ref="K28" authorId="0" shapeId="0">
      <text>
        <t>工具统计撤单成功笔数</t>
      </text>
    </comment>
    <comment ref="L28" authorId="0" shapeId="0">
      <text>
        <t>工具统计撤单非法的笔数</t>
      </text>
    </comment>
    <comment ref="G29" authorId="0" shapeId="0">
      <text>
        <t xml:space="preserve">委托表的legalflag字段为0——合法的笔数
</t>
      </text>
    </comment>
    <comment ref="H29" authorId="0" shapeId="0">
      <text>
        <t xml:space="preserve">委托表的legalflag为1——非法的笔数
</t>
      </text>
    </comment>
    <comment ref="G30" authorId="0" shapeId="0">
      <text>
        <t>委托表中订单总笔数</t>
      </text>
    </comment>
    <comment ref="F31" authorId="0" shapeId="0">
      <text>
        <t>依据F24结果判定</t>
      </text>
    </comment>
    <comment ref="G31" authorId="0" shapeId="0">
      <text>
        <t>"G20、G22、G23数值一致"</t>
      </text>
    </comment>
    <comment ref="H31" authorId="0" shapeId="0">
      <text>
        <t>"H24、H26、H27数值一致"</t>
      </text>
    </comment>
    <comment ref="K31" authorId="0" shapeId="0">
      <text>
        <t>"K24、K26、K27数值一致"</t>
      </text>
    </comment>
    <comment ref="L31" authorId="0" shapeId="0">
      <text>
        <t xml:space="preserve">是L24，L26，L27以及J28，K28的汇总结果
</t>
      </text>
    </comment>
    <comment ref="M31" authorId="0" shapeId="0">
      <text>
        <t xml:space="preserve">"M24、M26、M27数值一致"
</t>
      </text>
    </comment>
    <comment ref="C34" authorId="0" shapeId="0">
      <text>
        <t>sum（orderqty）</t>
      </text>
    </comment>
    <comment ref="D34" authorId="0" shapeId="0">
      <text>
        <t>SUM(knockqty)</t>
      </text>
    </comment>
    <comment ref="E34" authorId="0" shapeId="0">
      <text>
        <t>SUM(withdrawqty)</t>
      </text>
    </comment>
    <comment ref="F34" authorId="0" shapeId="0">
      <text>
        <t>SUM(orderqty)-SUM(knockqty)-SUM(withdrawqty)</t>
      </text>
    </comment>
  </commentList>
</comment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00"/>
  <sheetViews>
    <sheetView workbookViewId="0">
      <selection activeCell="A1" sqref="A1"/>
    </sheetView>
  </sheetViews>
  <sheetFormatPr baseColWidth="8" defaultColWidth="8.699999999999999" defaultRowHeight="15.6"/>
  <cols>
    <col width="12.9" customWidth="1" style="27" min="1" max="2"/>
    <col width="15.2" customWidth="1" style="27" min="3" max="3"/>
    <col width="18.5" customWidth="1" style="27" min="4" max="4"/>
    <col width="12.9" customWidth="1" style="27" min="5" max="26"/>
  </cols>
  <sheetData>
    <row r="1" ht="16.5" customHeight="1" s="27">
      <c r="A1" s="76" t="n"/>
      <c r="B1" s="76" t="n"/>
      <c r="C1" s="76" t="n"/>
      <c r="D1" s="76" t="n"/>
      <c r="E1" s="76" t="n"/>
      <c r="F1" s="76" t="n"/>
      <c r="G1" s="76" t="n"/>
      <c r="H1" s="76" t="n"/>
      <c r="I1" s="76" t="n"/>
      <c r="J1" s="76" t="n"/>
      <c r="K1" s="76" t="n"/>
      <c r="L1" s="76" t="n"/>
      <c r="M1" s="76" t="n"/>
      <c r="N1" s="76" t="n"/>
      <c r="O1" s="76" t="n"/>
      <c r="P1" s="76" t="n"/>
      <c r="Q1" s="76" t="n"/>
      <c r="R1" s="76" t="n"/>
      <c r="S1" s="76" t="n"/>
      <c r="T1" s="76" t="n"/>
      <c r="U1" s="76" t="n"/>
      <c r="V1" s="76" t="n"/>
      <c r="W1" s="76" t="n"/>
      <c r="X1" s="76" t="n"/>
      <c r="Y1" s="76" t="n"/>
      <c r="Z1" s="76" t="n"/>
    </row>
    <row r="2" ht="16.5" customHeight="1" s="27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</row>
    <row r="3" ht="16.5" customHeight="1" s="27">
      <c r="A3" s="76" t="n"/>
      <c r="B3" s="76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</row>
    <row r="4" ht="16.5" customHeight="1" s="27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</row>
    <row r="5" ht="16.5" customHeight="1" s="27">
      <c r="A5" s="76" t="n"/>
      <c r="B5" s="76" t="n"/>
      <c r="C5" s="76" t="n"/>
      <c r="D5" s="76" t="n"/>
      <c r="E5" s="76" t="n"/>
      <c r="F5" s="76" t="n"/>
      <c r="G5" s="76" t="n"/>
      <c r="H5" s="76" t="n"/>
      <c r="I5" s="76" t="n"/>
      <c r="J5" s="76" t="n"/>
      <c r="K5" s="76" t="n"/>
      <c r="L5" s="76" t="n"/>
      <c r="M5" s="76" t="n"/>
      <c r="N5" s="76" t="n"/>
      <c r="O5" s="76" t="n"/>
      <c r="P5" s="76" t="n"/>
      <c r="Q5" s="76" t="n"/>
      <c r="R5" s="76" t="n"/>
      <c r="S5" s="76" t="n"/>
      <c r="T5" s="76" t="n"/>
      <c r="U5" s="76" t="n"/>
      <c r="V5" s="76" t="n"/>
      <c r="W5" s="76" t="n"/>
      <c r="X5" s="76" t="n"/>
      <c r="Y5" s="76" t="n"/>
      <c r="Z5" s="76" t="n"/>
    </row>
    <row r="6" ht="16.5" customHeight="1" s="27">
      <c r="A6" s="76" t="n"/>
      <c r="B6" s="76" t="n"/>
      <c r="C6" s="76" t="n"/>
      <c r="D6" s="76" t="n"/>
      <c r="E6" s="76" t="n"/>
      <c r="F6" s="76" t="n"/>
      <c r="G6" s="76" t="n"/>
      <c r="H6" s="76" t="n"/>
      <c r="I6" s="76" t="n"/>
      <c r="J6" s="76" t="n"/>
      <c r="K6" s="76" t="n"/>
      <c r="L6" s="76" t="n"/>
      <c r="M6" s="76" t="n"/>
      <c r="N6" s="76" t="n"/>
      <c r="O6" s="76" t="n"/>
      <c r="P6" s="76" t="n"/>
      <c r="Q6" s="76" t="n"/>
      <c r="R6" s="76" t="n"/>
      <c r="S6" s="76" t="n"/>
      <c r="T6" s="76" t="n"/>
      <c r="U6" s="76" t="n"/>
      <c r="V6" s="76" t="n"/>
      <c r="W6" s="76" t="n"/>
      <c r="X6" s="76" t="n"/>
      <c r="Y6" s="76" t="n"/>
      <c r="Z6" s="76" t="n"/>
    </row>
    <row r="7" ht="16.5" customHeight="1" s="27">
      <c r="A7" s="76" t="n"/>
      <c r="B7" s="76" t="n"/>
      <c r="C7" s="76" t="n"/>
      <c r="D7" s="76" t="n"/>
      <c r="E7" s="76" t="n"/>
      <c r="F7" s="76" t="n"/>
      <c r="G7" s="76" t="n"/>
      <c r="H7" s="76" t="n"/>
      <c r="I7" s="76" t="n"/>
      <c r="J7" s="76" t="n"/>
      <c r="K7" s="76" t="n"/>
      <c r="L7" s="76" t="n"/>
      <c r="M7" s="76" t="n"/>
      <c r="N7" s="76" t="n"/>
      <c r="O7" s="76" t="n"/>
      <c r="P7" s="76" t="n"/>
      <c r="Q7" s="76" t="n"/>
      <c r="R7" s="76" t="n"/>
      <c r="S7" s="76" t="n"/>
      <c r="T7" s="76" t="n"/>
      <c r="U7" s="76" t="n"/>
      <c r="V7" s="76" t="n"/>
      <c r="W7" s="76" t="n"/>
      <c r="X7" s="76" t="n"/>
      <c r="Y7" s="76" t="n"/>
      <c r="Z7" s="76" t="n"/>
    </row>
    <row r="8" ht="16.5" customHeight="1" s="27">
      <c r="A8" s="76" t="n"/>
      <c r="B8" s="76" t="n"/>
      <c r="C8" s="76" t="n"/>
      <c r="D8" s="76" t="n"/>
      <c r="E8" s="76" t="n"/>
      <c r="F8" s="76" t="n"/>
      <c r="G8" s="76" t="n"/>
      <c r="H8" s="76" t="n"/>
      <c r="I8" s="76" t="n"/>
      <c r="J8" s="76" t="n"/>
      <c r="K8" s="76" t="n"/>
      <c r="L8" s="76" t="n"/>
      <c r="M8" s="76" t="n"/>
      <c r="N8" s="76" t="n"/>
      <c r="O8" s="76" t="n"/>
      <c r="P8" s="76" t="n"/>
      <c r="Q8" s="76" t="n"/>
      <c r="R8" s="76" t="n"/>
      <c r="S8" s="76" t="n"/>
      <c r="T8" s="76" t="n"/>
      <c r="U8" s="76" t="n"/>
      <c r="V8" s="76" t="n"/>
      <c r="W8" s="76" t="n"/>
      <c r="X8" s="76" t="n"/>
      <c r="Y8" s="76" t="n"/>
      <c r="Z8" s="76" t="n"/>
    </row>
    <row r="9" ht="16.5" customHeight="1" s="27">
      <c r="A9" s="76" t="n"/>
      <c r="B9" s="76" t="n"/>
      <c r="C9" s="76" t="n"/>
      <c r="D9" s="76" t="n"/>
      <c r="E9" s="76" t="n"/>
      <c r="F9" s="76" t="n"/>
      <c r="G9" s="76" t="n"/>
      <c r="H9" s="76" t="n"/>
      <c r="I9" s="76" t="n"/>
      <c r="J9" s="76" t="n"/>
      <c r="K9" s="76" t="n"/>
      <c r="L9" s="76" t="n"/>
      <c r="M9" s="76" t="n"/>
      <c r="N9" s="76" t="n"/>
      <c r="O9" s="76" t="n"/>
      <c r="P9" s="76" t="n"/>
      <c r="Q9" s="76" t="n"/>
      <c r="R9" s="76" t="n"/>
      <c r="S9" s="76" t="n"/>
      <c r="T9" s="76" t="n"/>
      <c r="U9" s="76" t="n"/>
      <c r="V9" s="76" t="n"/>
      <c r="W9" s="76" t="n"/>
      <c r="X9" s="76" t="n"/>
      <c r="Y9" s="76" t="n"/>
      <c r="Z9" s="76" t="n"/>
    </row>
    <row r="10" ht="16.5" customHeight="1" s="27">
      <c r="A10" s="76" t="n"/>
      <c r="B10" s="76" t="n"/>
      <c r="C10" s="76" t="n"/>
      <c r="D10" s="76" t="n"/>
      <c r="E10" s="76" t="n"/>
      <c r="F10" s="76" t="n"/>
      <c r="G10" s="76" t="n"/>
      <c r="H10" s="76" t="n"/>
      <c r="I10" s="76" t="n"/>
      <c r="J10" s="76" t="n"/>
      <c r="K10" s="76" t="n"/>
      <c r="L10" s="76" t="n"/>
      <c r="M10" s="76" t="n"/>
      <c r="N10" s="76" t="n"/>
      <c r="O10" s="76" t="n"/>
      <c r="P10" s="76" t="n"/>
      <c r="Q10" s="76" t="n"/>
      <c r="R10" s="76" t="n"/>
      <c r="S10" s="76" t="n"/>
      <c r="T10" s="76" t="n"/>
      <c r="U10" s="76" t="n"/>
      <c r="V10" s="76" t="n"/>
      <c r="W10" s="76" t="n"/>
      <c r="X10" s="76" t="n"/>
      <c r="Y10" s="76" t="n"/>
      <c r="Z10" s="76" t="n"/>
    </row>
    <row r="11" ht="16.5" customHeight="1" s="27">
      <c r="A11" s="76" t="n"/>
      <c r="B11" s="76" t="n"/>
      <c r="C11" s="76" t="n"/>
      <c r="D11" s="76" t="n"/>
      <c r="E11" s="76" t="n"/>
      <c r="F11" s="76" t="n"/>
      <c r="G11" s="76" t="n"/>
      <c r="H11" s="76" t="n"/>
      <c r="I11" s="76" t="n"/>
      <c r="J11" s="76" t="n"/>
      <c r="K11" s="76" t="n"/>
      <c r="L11" s="76" t="n"/>
      <c r="M11" s="76" t="n"/>
      <c r="N11" s="76" t="n"/>
      <c r="O11" s="76" t="n"/>
      <c r="P11" s="76" t="n"/>
      <c r="Q11" s="76" t="n"/>
      <c r="R11" s="76" t="n"/>
      <c r="S11" s="76" t="n"/>
      <c r="T11" s="76" t="n"/>
      <c r="U11" s="76" t="n"/>
      <c r="V11" s="76" t="n"/>
      <c r="W11" s="76" t="n"/>
      <c r="X11" s="76" t="n"/>
      <c r="Y11" s="76" t="n"/>
      <c r="Z11" s="76" t="n"/>
    </row>
    <row r="12" ht="16.5" customHeight="1" s="27">
      <c r="A12" s="76" t="n"/>
      <c r="B12" s="76" t="n"/>
      <c r="C12" s="76" t="n"/>
      <c r="D12" s="76" t="n"/>
      <c r="E12" s="76" t="n"/>
      <c r="F12" s="76" t="n"/>
      <c r="G12" s="76" t="n"/>
      <c r="H12" s="76" t="n"/>
      <c r="I12" s="76" t="n"/>
      <c r="J12" s="76" t="n"/>
      <c r="K12" s="76" t="n"/>
      <c r="L12" s="76" t="n"/>
      <c r="M12" s="76" t="n"/>
      <c r="N12" s="76" t="n"/>
      <c r="O12" s="76" t="n"/>
      <c r="P12" s="76" t="n"/>
      <c r="Q12" s="76" t="n"/>
      <c r="R12" s="76" t="n"/>
      <c r="S12" s="76" t="n"/>
      <c r="T12" s="76" t="n"/>
      <c r="U12" s="76" t="n"/>
      <c r="V12" s="76" t="n"/>
      <c r="W12" s="76" t="n"/>
      <c r="X12" s="76" t="n"/>
      <c r="Y12" s="76" t="n"/>
      <c r="Z12" s="76" t="n"/>
    </row>
    <row r="13" ht="16.5" customHeight="1" s="27">
      <c r="A13" s="76" t="n"/>
      <c r="B13" s="76" t="n"/>
      <c r="C13" s="76" t="n"/>
      <c r="D13" s="76" t="n"/>
      <c r="E13" s="76" t="n"/>
      <c r="F13" s="76" t="n"/>
      <c r="G13" s="76" t="n"/>
      <c r="H13" s="76" t="n"/>
      <c r="I13" s="76" t="n"/>
      <c r="J13" s="76" t="n"/>
      <c r="K13" s="76" t="n"/>
      <c r="L13" s="76" t="n"/>
      <c r="M13" s="76" t="n"/>
      <c r="N13" s="76" t="n"/>
      <c r="O13" s="76" t="n"/>
      <c r="P13" s="76" t="n"/>
      <c r="Q13" s="76" t="n"/>
      <c r="R13" s="76" t="n"/>
      <c r="S13" s="76" t="n"/>
      <c r="T13" s="76" t="n"/>
      <c r="U13" s="76" t="n"/>
      <c r="V13" s="76" t="n"/>
      <c r="W13" s="76" t="n"/>
      <c r="X13" s="76" t="n"/>
      <c r="Y13" s="76" t="n"/>
      <c r="Z13" s="76" t="n"/>
    </row>
    <row r="14" ht="16.5" customHeight="1" s="27">
      <c r="A14" s="76" t="n"/>
      <c r="B14" s="76" t="n"/>
      <c r="C14" s="76" t="n"/>
      <c r="D14" s="76" t="n"/>
      <c r="E14" s="76" t="n"/>
      <c r="F14" s="76" t="n"/>
      <c r="G14" s="76" t="n"/>
      <c r="H14" s="76" t="n"/>
      <c r="I14" s="76" t="n"/>
      <c r="J14" s="76" t="n"/>
      <c r="K14" s="76" t="n"/>
      <c r="L14" s="76" t="n"/>
      <c r="M14" s="76" t="n"/>
      <c r="N14" s="76" t="n"/>
      <c r="O14" s="76" t="n"/>
      <c r="P14" s="76" t="n"/>
      <c r="Q14" s="76" t="n"/>
      <c r="R14" s="76" t="n"/>
      <c r="S14" s="76" t="n"/>
      <c r="T14" s="76" t="n"/>
      <c r="U14" s="76" t="n"/>
      <c r="V14" s="76" t="n"/>
      <c r="W14" s="76" t="n"/>
      <c r="X14" s="76" t="n"/>
      <c r="Y14" s="76" t="n"/>
      <c r="Z14" s="76" t="n"/>
    </row>
    <row r="15" ht="16.5" customHeight="1" s="27">
      <c r="A15" s="76" t="n"/>
      <c r="B15" s="76" t="n"/>
      <c r="C15" s="76" t="n"/>
      <c r="D15" s="76" t="n"/>
      <c r="E15" s="76" t="n"/>
      <c r="F15" s="76" t="n"/>
      <c r="G15" s="76" t="n"/>
      <c r="H15" s="76" t="n"/>
      <c r="I15" s="76" t="n"/>
      <c r="J15" s="76" t="n"/>
      <c r="K15" s="76" t="n"/>
      <c r="L15" s="76" t="n"/>
      <c r="M15" s="76" t="n"/>
      <c r="N15" s="76" t="n"/>
      <c r="O15" s="76" t="n"/>
      <c r="P15" s="76" t="n"/>
      <c r="Q15" s="76" t="n"/>
      <c r="R15" s="76" t="n"/>
      <c r="S15" s="76" t="n"/>
      <c r="T15" s="76" t="n"/>
      <c r="U15" s="76" t="n"/>
      <c r="V15" s="76" t="n"/>
      <c r="W15" s="76" t="n"/>
      <c r="X15" s="76" t="n"/>
      <c r="Y15" s="76" t="n"/>
      <c r="Z15" s="76" t="n"/>
    </row>
    <row r="16" ht="16.5" customHeight="1" s="27">
      <c r="A16" s="76" t="n"/>
      <c r="B16" s="76" t="n"/>
      <c r="C16" s="76" t="n"/>
      <c r="D16" s="76" t="n"/>
      <c r="E16" s="76" t="n"/>
      <c r="F16" s="76" t="n"/>
      <c r="G16" s="76" t="n"/>
      <c r="H16" s="76" t="n"/>
      <c r="I16" s="76" t="n"/>
      <c r="J16" s="76" t="n"/>
      <c r="K16" s="76" t="n"/>
      <c r="L16" s="76" t="n"/>
      <c r="M16" s="76" t="n"/>
      <c r="N16" s="76" t="n"/>
      <c r="O16" s="76" t="n"/>
      <c r="P16" s="76" t="n"/>
      <c r="Q16" s="76" t="n"/>
      <c r="R16" s="76" t="n"/>
      <c r="S16" s="76" t="n"/>
      <c r="T16" s="76" t="n"/>
      <c r="U16" s="76" t="n"/>
      <c r="V16" s="76" t="n"/>
      <c r="W16" s="76" t="n"/>
      <c r="X16" s="76" t="n"/>
      <c r="Y16" s="76" t="n"/>
      <c r="Z16" s="76" t="n"/>
    </row>
    <row r="17" ht="16.5" customHeight="1" s="27">
      <c r="A17" s="76" t="n"/>
      <c r="B17" s="76" t="n"/>
      <c r="C17" s="76" t="n"/>
      <c r="D17" s="76" t="n"/>
      <c r="E17" s="76" t="n"/>
      <c r="F17" s="76" t="n"/>
      <c r="G17" s="76" t="n"/>
      <c r="H17" s="76" t="n"/>
      <c r="I17" s="76" t="n"/>
      <c r="J17" s="76" t="n"/>
      <c r="K17" s="76" t="n"/>
      <c r="L17" s="76" t="n"/>
      <c r="M17" s="76" t="n"/>
      <c r="N17" s="76" t="n"/>
      <c r="O17" s="76" t="n"/>
      <c r="P17" s="76" t="n"/>
      <c r="Q17" s="76" t="n"/>
      <c r="R17" s="76" t="n"/>
      <c r="S17" s="76" t="n"/>
      <c r="T17" s="76" t="n"/>
      <c r="U17" s="76" t="n"/>
      <c r="V17" s="76" t="n"/>
      <c r="W17" s="76" t="n"/>
      <c r="X17" s="76" t="n"/>
      <c r="Y17" s="76" t="n"/>
      <c r="Z17" s="76" t="n"/>
    </row>
    <row r="18" ht="16.5" customHeight="1" s="27">
      <c r="A18" s="76" t="n"/>
      <c r="B18" s="76" t="n"/>
      <c r="C18" s="76" t="n"/>
      <c r="D18" s="76" t="n"/>
      <c r="E18" s="76" t="n"/>
      <c r="F18" s="76" t="n"/>
      <c r="G18" s="76" t="n"/>
      <c r="H18" s="76" t="n"/>
      <c r="I18" s="76" t="n"/>
      <c r="J18" s="76" t="n"/>
      <c r="K18" s="76" t="n"/>
      <c r="L18" s="76" t="n"/>
      <c r="M18" s="76" t="n"/>
      <c r="N18" s="76" t="n"/>
      <c r="O18" s="76" t="n"/>
      <c r="P18" s="76" t="n"/>
      <c r="Q18" s="76" t="n"/>
      <c r="R18" s="76" t="n"/>
      <c r="S18" s="76" t="n"/>
      <c r="T18" s="76" t="n"/>
      <c r="U18" s="76" t="n"/>
      <c r="V18" s="76" t="n"/>
      <c r="W18" s="76" t="n"/>
      <c r="X18" s="76" t="n"/>
      <c r="Y18" s="76" t="n"/>
      <c r="Z18" s="76" t="n"/>
    </row>
    <row r="19" ht="16.5" customHeight="1" s="27">
      <c r="A19" s="76" t="n"/>
      <c r="B19" s="76" t="n"/>
      <c r="C19" s="76" t="n"/>
      <c r="D19" s="76" t="n"/>
      <c r="E19" s="76" t="n"/>
      <c r="F19" s="76" t="n"/>
      <c r="G19" s="76" t="n"/>
      <c r="H19" s="76" t="n"/>
      <c r="I19" s="76" t="n"/>
      <c r="J19" s="76" t="n"/>
      <c r="K19" s="76" t="n"/>
      <c r="L19" s="76" t="n"/>
      <c r="M19" s="76" t="n"/>
      <c r="N19" s="76" t="n"/>
      <c r="O19" s="76" t="n"/>
      <c r="P19" s="76" t="n"/>
      <c r="Q19" s="76" t="n"/>
      <c r="R19" s="76" t="n"/>
      <c r="S19" s="76" t="n"/>
      <c r="T19" s="76" t="n"/>
      <c r="U19" s="76" t="n"/>
      <c r="V19" s="76" t="n"/>
      <c r="W19" s="76" t="n"/>
      <c r="X19" s="76" t="n"/>
      <c r="Y19" s="76" t="n"/>
      <c r="Z19" s="76" t="n"/>
    </row>
    <row r="20" ht="16.5" customHeight="1" s="27">
      <c r="A20" s="76" t="n"/>
      <c r="B20" s="76" t="n"/>
      <c r="C20" s="76" t="n"/>
      <c r="D20" s="76" t="n"/>
      <c r="E20" s="76" t="n"/>
      <c r="F20" s="76" t="n"/>
      <c r="G20" s="76" t="n"/>
      <c r="H20" s="76" t="n"/>
      <c r="I20" s="76" t="n"/>
      <c r="J20" s="76" t="n"/>
      <c r="K20" s="76" t="n"/>
      <c r="L20" s="76" t="n"/>
      <c r="M20" s="76" t="n"/>
      <c r="N20" s="76" t="n"/>
      <c r="O20" s="76" t="n"/>
      <c r="P20" s="76" t="n"/>
      <c r="Q20" s="76" t="n"/>
      <c r="R20" s="76" t="n"/>
      <c r="S20" s="76" t="n"/>
      <c r="T20" s="76" t="n"/>
      <c r="U20" s="76" t="n"/>
      <c r="V20" s="76" t="n"/>
      <c r="W20" s="76" t="n"/>
      <c r="X20" s="76" t="n"/>
      <c r="Y20" s="76" t="n"/>
      <c r="Z20" s="76" t="n"/>
    </row>
    <row r="21" ht="16.5" customHeight="1" s="27">
      <c r="A21" s="76" t="n"/>
      <c r="B21" s="76" t="n"/>
      <c r="C21" s="76" t="n"/>
      <c r="D21" s="76" t="n"/>
      <c r="E21" s="76" t="n"/>
      <c r="F21" s="76" t="n"/>
      <c r="G21" s="76" t="n"/>
      <c r="H21" s="76" t="n"/>
      <c r="I21" s="76" t="n"/>
      <c r="J21" s="76" t="n"/>
      <c r="K21" s="76" t="n"/>
      <c r="L21" s="76" t="n"/>
      <c r="M21" s="76" t="n"/>
      <c r="N21" s="76" t="n"/>
      <c r="O21" s="76" t="n"/>
      <c r="P21" s="76" t="n"/>
      <c r="Q21" s="76" t="n"/>
      <c r="R21" s="76" t="n"/>
      <c r="S21" s="76" t="n"/>
      <c r="T21" s="76" t="n"/>
      <c r="U21" s="76" t="n"/>
      <c r="V21" s="76" t="n"/>
      <c r="W21" s="76" t="n"/>
      <c r="X21" s="76" t="n"/>
      <c r="Y21" s="76" t="n"/>
      <c r="Z21" s="76" t="n"/>
    </row>
    <row r="22" ht="16.5" customHeight="1" s="27">
      <c r="A22" s="76" t="n"/>
      <c r="B22" s="76" t="n"/>
      <c r="C22" s="76" t="n"/>
      <c r="D22" s="76" t="n"/>
      <c r="E22" s="76" t="n"/>
      <c r="F22" s="76" t="n"/>
      <c r="G22" s="76" t="n"/>
      <c r="H22" s="76" t="n"/>
      <c r="I22" s="76" t="n"/>
      <c r="J22" s="76" t="n"/>
      <c r="K22" s="76" t="n"/>
      <c r="L22" s="76" t="n"/>
      <c r="M22" s="76" t="n"/>
      <c r="N22" s="76" t="n"/>
      <c r="O22" s="76" t="n"/>
      <c r="P22" s="76" t="n"/>
      <c r="Q22" s="76" t="n"/>
      <c r="R22" s="76" t="n"/>
      <c r="S22" s="76" t="n"/>
      <c r="T22" s="76" t="n"/>
      <c r="U22" s="76" t="n"/>
      <c r="V22" s="76" t="n"/>
      <c r="W22" s="76" t="n"/>
      <c r="X22" s="76" t="n"/>
      <c r="Y22" s="76" t="n"/>
      <c r="Z22" s="76" t="n"/>
    </row>
    <row r="23" ht="16.5" customHeight="1" s="27">
      <c r="A23" s="76" t="n"/>
      <c r="B23" s="76" t="n"/>
      <c r="C23" s="76" t="n"/>
      <c r="D23" s="76" t="n"/>
      <c r="E23" s="76" t="n"/>
      <c r="F23" s="76" t="n"/>
      <c r="G23" s="76" t="n"/>
      <c r="H23" s="76" t="n"/>
      <c r="I23" s="76" t="n"/>
      <c r="J23" s="76" t="n"/>
      <c r="K23" s="76" t="n"/>
      <c r="L23" s="76" t="n"/>
      <c r="M23" s="76" t="n"/>
      <c r="N23" s="76" t="n"/>
      <c r="O23" s="76" t="n"/>
      <c r="P23" s="76" t="n"/>
      <c r="Q23" s="76" t="n"/>
      <c r="R23" s="76" t="n"/>
      <c r="S23" s="76" t="n"/>
      <c r="T23" s="76" t="n"/>
      <c r="U23" s="76" t="n"/>
      <c r="V23" s="76" t="n"/>
      <c r="W23" s="76" t="n"/>
      <c r="X23" s="76" t="n"/>
      <c r="Y23" s="76" t="n"/>
      <c r="Z23" s="76" t="n"/>
    </row>
    <row r="24" ht="16.5" customHeight="1" s="27">
      <c r="A24" s="76" t="n"/>
      <c r="B24" s="76" t="n"/>
      <c r="C24" s="76" t="n"/>
      <c r="D24" s="76" t="n"/>
      <c r="E24" s="76" t="n"/>
      <c r="F24" s="76" t="n"/>
      <c r="G24" s="76" t="n"/>
      <c r="H24" s="76" t="n"/>
      <c r="I24" s="76" t="n"/>
      <c r="J24" s="76" t="n"/>
      <c r="K24" s="76" t="n"/>
      <c r="L24" s="76" t="n"/>
      <c r="M24" s="76" t="n"/>
      <c r="N24" s="76" t="n"/>
      <c r="O24" s="76" t="n"/>
      <c r="P24" s="76" t="n"/>
      <c r="Q24" s="76" t="n"/>
      <c r="R24" s="76" t="n"/>
      <c r="S24" s="76" t="n"/>
      <c r="T24" s="76" t="n"/>
      <c r="U24" s="76" t="n"/>
      <c r="V24" s="76" t="n"/>
      <c r="W24" s="76" t="n"/>
      <c r="X24" s="76" t="n"/>
      <c r="Y24" s="76" t="n"/>
      <c r="Z24" s="76" t="n"/>
    </row>
    <row r="25" ht="16.5" customHeight="1" s="27">
      <c r="A25" s="76" t="n"/>
      <c r="B25" s="76" t="n"/>
      <c r="C25" s="76" t="n"/>
      <c r="D25" s="76" t="n"/>
      <c r="E25" s="76" t="n"/>
      <c r="F25" s="76" t="n"/>
      <c r="G25" s="76" t="n"/>
      <c r="H25" s="76" t="n"/>
      <c r="I25" s="76" t="n"/>
      <c r="J25" s="76" t="n"/>
      <c r="K25" s="76" t="n"/>
      <c r="L25" s="76" t="n"/>
      <c r="M25" s="76" t="n"/>
      <c r="N25" s="76" t="n"/>
      <c r="O25" s="76" t="n"/>
      <c r="P25" s="76" t="n"/>
      <c r="Q25" s="76" t="n"/>
      <c r="R25" s="76" t="n"/>
      <c r="S25" s="76" t="n"/>
      <c r="T25" s="76" t="n"/>
      <c r="U25" s="76" t="n"/>
      <c r="V25" s="76" t="n"/>
      <c r="W25" s="76" t="n"/>
      <c r="X25" s="76" t="n"/>
      <c r="Y25" s="76" t="n"/>
      <c r="Z25" s="76" t="n"/>
    </row>
    <row r="26" ht="16.5" customHeight="1" s="27">
      <c r="A26" s="76" t="n"/>
      <c r="B26" s="76" t="n"/>
      <c r="C26" s="76" t="n"/>
      <c r="D26" s="76" t="n"/>
      <c r="E26" s="76" t="n"/>
      <c r="F26" s="76" t="n"/>
      <c r="G26" s="76" t="n"/>
      <c r="H26" s="76" t="n"/>
      <c r="I26" s="76" t="n"/>
      <c r="J26" s="76" t="n"/>
      <c r="K26" s="76" t="n"/>
      <c r="L26" s="76" t="n"/>
      <c r="M26" s="76" t="n"/>
      <c r="N26" s="76" t="n"/>
      <c r="O26" s="76" t="n"/>
      <c r="P26" s="76" t="n"/>
      <c r="Q26" s="76" t="n"/>
      <c r="R26" s="76" t="n"/>
      <c r="S26" s="76" t="n"/>
      <c r="T26" s="76" t="n"/>
      <c r="U26" s="76" t="n"/>
      <c r="V26" s="76" t="n"/>
      <c r="W26" s="76" t="n"/>
      <c r="X26" s="76" t="n"/>
      <c r="Y26" s="76" t="n"/>
      <c r="Z26" s="76" t="n"/>
    </row>
    <row r="27" ht="16.5" customHeight="1" s="27">
      <c r="A27" s="76" t="n"/>
      <c r="B27" s="76" t="n"/>
      <c r="C27" s="76" t="n"/>
      <c r="D27" s="76" t="n"/>
      <c r="E27" s="76" t="n"/>
      <c r="F27" s="76" t="n"/>
      <c r="G27" s="76" t="n"/>
      <c r="H27" s="76" t="n"/>
      <c r="I27" s="76" t="n"/>
      <c r="J27" s="76" t="n"/>
      <c r="K27" s="76" t="n"/>
      <c r="L27" s="76" t="n"/>
      <c r="M27" s="76" t="n"/>
      <c r="N27" s="76" t="n"/>
      <c r="O27" s="76" t="n"/>
      <c r="P27" s="76" t="n"/>
      <c r="Q27" s="76" t="n"/>
      <c r="R27" s="76" t="n"/>
      <c r="S27" s="76" t="n"/>
      <c r="T27" s="76" t="n"/>
      <c r="U27" s="76" t="n"/>
      <c r="V27" s="76" t="n"/>
      <c r="W27" s="76" t="n"/>
      <c r="X27" s="76" t="n"/>
      <c r="Y27" s="76" t="n"/>
      <c r="Z27" s="76" t="n"/>
    </row>
    <row r="28" ht="16.5" customHeight="1" s="27">
      <c r="A28" s="76" t="n"/>
      <c r="B28" s="76" t="n"/>
      <c r="C28" s="76" t="n"/>
      <c r="D28" s="76" t="n"/>
      <c r="E28" s="76" t="n"/>
      <c r="F28" s="76" t="n"/>
      <c r="G28" s="76" t="n"/>
      <c r="H28" s="76" t="n"/>
      <c r="I28" s="76" t="n"/>
      <c r="J28" s="76" t="n"/>
      <c r="K28" s="76" t="n"/>
      <c r="L28" s="76" t="n"/>
      <c r="M28" s="76" t="n"/>
      <c r="N28" s="76" t="n"/>
      <c r="O28" s="76" t="n"/>
      <c r="P28" s="76" t="n"/>
      <c r="Q28" s="76" t="n"/>
      <c r="R28" s="76" t="n"/>
      <c r="S28" s="76" t="n"/>
      <c r="T28" s="76" t="n"/>
      <c r="U28" s="76" t="n"/>
      <c r="V28" s="76" t="n"/>
      <c r="W28" s="76" t="n"/>
      <c r="X28" s="76" t="n"/>
      <c r="Y28" s="76" t="n"/>
      <c r="Z28" s="76" t="n"/>
    </row>
    <row r="29" ht="16.5" customHeight="1" s="27">
      <c r="A29" s="76" t="n"/>
      <c r="B29" s="76" t="n"/>
      <c r="C29" s="76" t="n"/>
      <c r="D29" s="76" t="n"/>
      <c r="E29" s="76" t="n"/>
      <c r="F29" s="76" t="n"/>
      <c r="G29" s="76" t="n"/>
      <c r="H29" s="76" t="n"/>
      <c r="I29" s="76" t="n"/>
      <c r="J29" s="76" t="n"/>
      <c r="K29" s="76" t="n"/>
      <c r="L29" s="76" t="n"/>
      <c r="M29" s="76" t="n"/>
      <c r="N29" s="76" t="n"/>
      <c r="O29" s="76" t="n"/>
      <c r="P29" s="76" t="n"/>
      <c r="Q29" s="76" t="n"/>
      <c r="R29" s="76" t="n"/>
      <c r="S29" s="76" t="n"/>
      <c r="T29" s="76" t="n"/>
      <c r="U29" s="76" t="n"/>
      <c r="V29" s="76" t="n"/>
      <c r="W29" s="76" t="n"/>
      <c r="X29" s="76" t="n"/>
      <c r="Y29" s="76" t="n"/>
      <c r="Z29" s="76" t="n"/>
    </row>
    <row r="30" ht="16.5" customHeight="1" s="27">
      <c r="A30" s="76" t="n"/>
      <c r="B30" s="76" t="n"/>
      <c r="C30" s="76" t="n"/>
      <c r="D30" s="76" t="n"/>
      <c r="E30" s="76" t="n"/>
      <c r="F30" s="76" t="n"/>
      <c r="G30" s="76" t="n"/>
      <c r="H30" s="76" t="n"/>
      <c r="I30" s="76" t="n"/>
      <c r="J30" s="76" t="n"/>
      <c r="K30" s="76" t="n"/>
      <c r="L30" s="76" t="n"/>
      <c r="M30" s="76" t="n"/>
      <c r="N30" s="76" t="n"/>
      <c r="O30" s="76" t="n"/>
      <c r="P30" s="76" t="n"/>
      <c r="Q30" s="76" t="n"/>
      <c r="R30" s="76" t="n"/>
      <c r="S30" s="76" t="n"/>
      <c r="T30" s="76" t="n"/>
      <c r="U30" s="76" t="n"/>
      <c r="V30" s="76" t="n"/>
      <c r="W30" s="76" t="n"/>
      <c r="X30" s="76" t="n"/>
      <c r="Y30" s="76" t="n"/>
      <c r="Z30" s="76" t="n"/>
    </row>
    <row r="31" ht="16.5" customHeight="1" s="27">
      <c r="A31" s="76" t="n"/>
      <c r="B31" s="76" t="n"/>
      <c r="C31" s="76" t="n"/>
      <c r="D31" s="76" t="n"/>
      <c r="E31" s="76" t="n"/>
      <c r="F31" s="76" t="n"/>
      <c r="G31" s="76" t="n"/>
      <c r="H31" s="76" t="n"/>
      <c r="I31" s="76" t="n"/>
      <c r="J31" s="76" t="n"/>
      <c r="K31" s="76" t="n"/>
      <c r="L31" s="76" t="n"/>
      <c r="M31" s="76" t="n"/>
      <c r="N31" s="76" t="n"/>
      <c r="O31" s="76" t="n"/>
      <c r="P31" s="76" t="n"/>
      <c r="Q31" s="76" t="n"/>
      <c r="R31" s="76" t="n"/>
      <c r="S31" s="76" t="n"/>
      <c r="T31" s="76" t="n"/>
      <c r="U31" s="76" t="n"/>
      <c r="V31" s="76" t="n"/>
      <c r="W31" s="76" t="n"/>
      <c r="X31" s="76" t="n"/>
      <c r="Y31" s="76" t="n"/>
      <c r="Z31" s="76" t="n"/>
    </row>
    <row r="32" ht="16.5" customHeight="1" s="27">
      <c r="A32" s="76" t="n"/>
      <c r="B32" s="76" t="n"/>
      <c r="C32" s="76" t="n"/>
      <c r="D32" s="76" t="n"/>
      <c r="E32" s="76" t="n"/>
      <c r="F32" s="76" t="n"/>
      <c r="G32" s="76" t="n"/>
      <c r="H32" s="76" t="n"/>
      <c r="I32" s="76" t="n"/>
      <c r="J32" s="76" t="n"/>
      <c r="K32" s="76" t="n"/>
      <c r="L32" s="76" t="n"/>
      <c r="M32" s="76" t="n"/>
      <c r="N32" s="76" t="n"/>
      <c r="O32" s="76" t="n"/>
      <c r="P32" s="76" t="n"/>
      <c r="Q32" s="76" t="n"/>
      <c r="R32" s="76" t="n"/>
      <c r="S32" s="76" t="n"/>
      <c r="T32" s="76" t="n"/>
      <c r="U32" s="76" t="n"/>
      <c r="V32" s="76" t="n"/>
      <c r="W32" s="76" t="n"/>
      <c r="X32" s="76" t="n"/>
      <c r="Y32" s="76" t="n"/>
      <c r="Z32" s="76" t="n"/>
    </row>
    <row r="33" ht="16.5" customHeight="1" s="27">
      <c r="A33" s="76" t="n"/>
      <c r="B33" s="76" t="n"/>
      <c r="C33" s="76" t="n"/>
      <c r="D33" s="76" t="n"/>
      <c r="E33" s="76" t="n"/>
      <c r="F33" s="76" t="n"/>
      <c r="G33" s="76" t="n"/>
      <c r="H33" s="76" t="n"/>
      <c r="I33" s="76" t="n"/>
      <c r="J33" s="76" t="n"/>
      <c r="K33" s="76" t="n"/>
      <c r="L33" s="76" t="n"/>
      <c r="M33" s="76" t="n"/>
      <c r="N33" s="76" t="n"/>
      <c r="O33" s="76" t="n"/>
      <c r="P33" s="76" t="n"/>
      <c r="Q33" s="76" t="n"/>
      <c r="R33" s="76" t="n"/>
      <c r="S33" s="76" t="n"/>
      <c r="T33" s="76" t="n"/>
      <c r="U33" s="76" t="n"/>
      <c r="V33" s="76" t="n"/>
      <c r="W33" s="76" t="n"/>
      <c r="X33" s="76" t="n"/>
      <c r="Y33" s="76" t="n"/>
      <c r="Z33" s="76" t="n"/>
    </row>
    <row r="34" ht="16.5" customHeight="1" s="27">
      <c r="A34" s="76" t="n"/>
      <c r="B34" s="76" t="n"/>
      <c r="C34" s="76" t="n"/>
      <c r="D34" s="76" t="n"/>
      <c r="E34" s="76" t="n"/>
      <c r="F34" s="76" t="n"/>
      <c r="G34" s="76" t="n"/>
      <c r="H34" s="76" t="n"/>
      <c r="I34" s="76" t="n"/>
      <c r="J34" s="76" t="n"/>
      <c r="K34" s="76" t="n"/>
      <c r="L34" s="76" t="n"/>
      <c r="M34" s="76" t="n"/>
      <c r="N34" s="76" t="n"/>
      <c r="O34" s="76" t="n"/>
      <c r="P34" s="76" t="n"/>
      <c r="Q34" s="76" t="n"/>
      <c r="R34" s="76" t="n"/>
      <c r="S34" s="76" t="n"/>
      <c r="T34" s="76" t="n"/>
      <c r="U34" s="76" t="n"/>
      <c r="V34" s="76" t="n"/>
      <c r="W34" s="76" t="n"/>
      <c r="X34" s="76" t="n"/>
      <c r="Y34" s="76" t="n"/>
      <c r="Z34" s="76" t="n"/>
    </row>
    <row r="35" ht="16.5" customHeight="1" s="27">
      <c r="A35" s="76" t="n"/>
      <c r="B35" s="76" t="n"/>
      <c r="C35" s="76" t="n"/>
      <c r="D35" s="76" t="n"/>
      <c r="E35" s="76" t="n"/>
      <c r="F35" s="76" t="n"/>
      <c r="G35" s="76" t="n"/>
      <c r="H35" s="76" t="n"/>
      <c r="I35" s="76" t="n"/>
      <c r="J35" s="76" t="n"/>
      <c r="K35" s="76" t="n"/>
      <c r="L35" s="76" t="n"/>
      <c r="M35" s="76" t="n"/>
      <c r="N35" s="76" t="n"/>
      <c r="O35" s="76" t="n"/>
      <c r="P35" s="76" t="n"/>
      <c r="Q35" s="76" t="n"/>
      <c r="R35" s="76" t="n"/>
      <c r="S35" s="76" t="n"/>
      <c r="T35" s="76" t="n"/>
      <c r="U35" s="76" t="n"/>
      <c r="V35" s="76" t="n"/>
      <c r="W35" s="76" t="n"/>
      <c r="X35" s="76" t="n"/>
      <c r="Y35" s="76" t="n"/>
      <c r="Z35" s="76" t="n"/>
    </row>
    <row r="36" ht="16.5" customHeight="1" s="27">
      <c r="A36" s="76" t="n"/>
      <c r="B36" s="76" t="n"/>
      <c r="C36" s="76" t="n"/>
      <c r="D36" s="76" t="n"/>
      <c r="E36" s="76" t="n"/>
      <c r="F36" s="76" t="n"/>
      <c r="G36" s="76" t="n"/>
      <c r="H36" s="76" t="n"/>
      <c r="I36" s="76" t="n"/>
      <c r="J36" s="76" t="n"/>
      <c r="K36" s="76" t="n"/>
      <c r="L36" s="76" t="n"/>
      <c r="M36" s="76" t="n"/>
      <c r="N36" s="76" t="n"/>
      <c r="O36" s="76" t="n"/>
      <c r="P36" s="76" t="n"/>
      <c r="Q36" s="76" t="n"/>
      <c r="R36" s="76" t="n"/>
      <c r="S36" s="76" t="n"/>
      <c r="T36" s="76" t="n"/>
      <c r="U36" s="76" t="n"/>
      <c r="V36" s="76" t="n"/>
      <c r="W36" s="76" t="n"/>
      <c r="X36" s="76" t="n"/>
      <c r="Y36" s="76" t="n"/>
      <c r="Z36" s="76" t="n"/>
    </row>
    <row r="37" ht="16.5" customHeight="1" s="27">
      <c r="A37" s="76" t="n"/>
      <c r="B37" s="76" t="n"/>
      <c r="C37" s="76" t="n"/>
      <c r="D37" s="76" t="n"/>
      <c r="E37" s="76" t="n"/>
      <c r="F37" s="76" t="n"/>
      <c r="G37" s="76" t="n"/>
      <c r="H37" s="76" t="n"/>
      <c r="I37" s="76" t="n"/>
      <c r="J37" s="76" t="n"/>
      <c r="K37" s="76" t="n"/>
      <c r="L37" s="76" t="n"/>
      <c r="M37" s="76" t="n"/>
      <c r="N37" s="76" t="n"/>
      <c r="O37" s="76" t="n"/>
      <c r="P37" s="76" t="n"/>
      <c r="Q37" s="76" t="n"/>
      <c r="R37" s="76" t="n"/>
      <c r="S37" s="76" t="n"/>
      <c r="T37" s="76" t="n"/>
      <c r="U37" s="76" t="n"/>
      <c r="V37" s="76" t="n"/>
      <c r="W37" s="76" t="n"/>
      <c r="X37" s="76" t="n"/>
      <c r="Y37" s="76" t="n"/>
      <c r="Z37" s="76" t="n"/>
    </row>
    <row r="38" ht="16.5" customHeight="1" s="27">
      <c r="A38" s="76" t="n"/>
      <c r="B38" s="76" t="n"/>
      <c r="C38" s="76" t="n"/>
      <c r="D38" s="76" t="n"/>
      <c r="E38" s="76" t="n"/>
      <c r="F38" s="76" t="n"/>
      <c r="G38" s="76" t="n"/>
      <c r="H38" s="76" t="n"/>
      <c r="I38" s="76" t="n"/>
      <c r="J38" s="76" t="n"/>
      <c r="K38" s="76" t="n"/>
      <c r="L38" s="76" t="n"/>
      <c r="M38" s="76" t="n"/>
      <c r="N38" s="76" t="n"/>
      <c r="O38" s="76" t="n"/>
      <c r="P38" s="76" t="n"/>
      <c r="Q38" s="76" t="n"/>
      <c r="R38" s="76" t="n"/>
      <c r="S38" s="76" t="n"/>
      <c r="T38" s="76" t="n"/>
      <c r="U38" s="76" t="n"/>
      <c r="V38" s="76" t="n"/>
      <c r="W38" s="76" t="n"/>
      <c r="X38" s="76" t="n"/>
      <c r="Y38" s="76" t="n"/>
      <c r="Z38" s="76" t="n"/>
    </row>
    <row r="39" ht="16.5" customHeight="1" s="27">
      <c r="A39" s="76" t="n"/>
      <c r="B39" s="76" t="n"/>
      <c r="C39" s="76" t="n"/>
      <c r="D39" s="76" t="n"/>
      <c r="E39" s="76" t="n"/>
      <c r="F39" s="76" t="n"/>
      <c r="G39" s="76" t="n"/>
      <c r="H39" s="76" t="n"/>
      <c r="I39" s="76" t="n"/>
      <c r="J39" s="76" t="n"/>
      <c r="K39" s="76" t="n"/>
      <c r="L39" s="76" t="n"/>
      <c r="M39" s="76" t="n"/>
      <c r="N39" s="76" t="n"/>
      <c r="O39" s="76" t="n"/>
      <c r="P39" s="76" t="n"/>
      <c r="Q39" s="76" t="n"/>
      <c r="R39" s="76" t="n"/>
      <c r="S39" s="76" t="n"/>
      <c r="T39" s="76" t="n"/>
      <c r="U39" s="76" t="n"/>
      <c r="V39" s="76" t="n"/>
      <c r="W39" s="76" t="n"/>
      <c r="X39" s="76" t="n"/>
      <c r="Y39" s="76" t="n"/>
      <c r="Z39" s="76" t="n"/>
    </row>
    <row r="40" ht="16.5" customHeight="1" s="27">
      <c r="A40" s="76" t="n"/>
      <c r="B40" s="76" t="n"/>
      <c r="C40" s="76" t="n"/>
      <c r="D40" s="76" t="n"/>
      <c r="E40" s="76" t="n"/>
      <c r="F40" s="76" t="n"/>
      <c r="G40" s="76" t="n"/>
      <c r="H40" s="76" t="n"/>
      <c r="I40" s="76" t="n"/>
      <c r="J40" s="76" t="n"/>
      <c r="K40" s="76" t="n"/>
      <c r="L40" s="76" t="n"/>
      <c r="M40" s="76" t="n"/>
      <c r="N40" s="76" t="n"/>
      <c r="O40" s="76" t="n"/>
      <c r="P40" s="76" t="n"/>
      <c r="Q40" s="76" t="n"/>
      <c r="R40" s="76" t="n"/>
      <c r="S40" s="76" t="n"/>
      <c r="T40" s="76" t="n"/>
      <c r="U40" s="76" t="n"/>
      <c r="V40" s="76" t="n"/>
      <c r="W40" s="76" t="n"/>
      <c r="X40" s="76" t="n"/>
      <c r="Y40" s="76" t="n"/>
      <c r="Z40" s="76" t="n"/>
    </row>
    <row r="41" ht="16.5" customHeight="1" s="27">
      <c r="A41" s="76" t="n"/>
      <c r="B41" s="76" t="n"/>
      <c r="C41" s="76" t="n"/>
      <c r="D41" s="76" t="n"/>
      <c r="E41" s="76" t="n"/>
      <c r="F41" s="76" t="n"/>
      <c r="G41" s="76" t="n"/>
      <c r="H41" s="76" t="n"/>
      <c r="I41" s="76" t="n"/>
      <c r="J41" s="76" t="n"/>
      <c r="K41" s="76" t="n"/>
      <c r="L41" s="76" t="n"/>
      <c r="M41" s="76" t="n"/>
      <c r="N41" s="76" t="n"/>
      <c r="O41" s="76" t="n"/>
      <c r="P41" s="76" t="n"/>
      <c r="Q41" s="76" t="n"/>
      <c r="R41" s="76" t="n"/>
      <c r="S41" s="76" t="n"/>
      <c r="T41" s="76" t="n"/>
      <c r="U41" s="76" t="n"/>
      <c r="V41" s="76" t="n"/>
      <c r="W41" s="76" t="n"/>
      <c r="X41" s="76" t="n"/>
      <c r="Y41" s="76" t="n"/>
      <c r="Z41" s="76" t="n"/>
    </row>
    <row r="42" ht="16.5" customHeight="1" s="27">
      <c r="A42" s="76" t="n"/>
      <c r="B42" s="76" t="n"/>
      <c r="C42" s="76" t="n"/>
      <c r="D42" s="76" t="n"/>
      <c r="E42" s="76" t="n"/>
      <c r="F42" s="76" t="n"/>
      <c r="G42" s="76" t="n"/>
      <c r="H42" s="76" t="n"/>
      <c r="I42" s="76" t="n"/>
      <c r="J42" s="76" t="n"/>
      <c r="K42" s="76" t="n"/>
      <c r="L42" s="76" t="n"/>
      <c r="M42" s="76" t="n"/>
      <c r="N42" s="76" t="n"/>
      <c r="O42" s="76" t="n"/>
      <c r="P42" s="76" t="n"/>
      <c r="Q42" s="76" t="n"/>
      <c r="R42" s="76" t="n"/>
      <c r="S42" s="76" t="n"/>
      <c r="T42" s="76" t="n"/>
      <c r="U42" s="76" t="n"/>
      <c r="V42" s="76" t="n"/>
      <c r="W42" s="76" t="n"/>
      <c r="X42" s="76" t="n"/>
      <c r="Y42" s="76" t="n"/>
      <c r="Z42" s="76" t="n"/>
    </row>
    <row r="43" ht="16.5" customHeight="1" s="27">
      <c r="A43" s="76" t="n"/>
      <c r="B43" s="76" t="n"/>
      <c r="C43" s="76" t="n"/>
      <c r="D43" s="76" t="n"/>
      <c r="E43" s="76" t="n"/>
      <c r="F43" s="76" t="n"/>
      <c r="G43" s="76" t="n"/>
      <c r="H43" s="76" t="n"/>
      <c r="I43" s="76" t="n"/>
      <c r="J43" s="76" t="n"/>
      <c r="K43" s="76" t="n"/>
      <c r="L43" s="76" t="n"/>
      <c r="M43" s="76" t="n"/>
      <c r="N43" s="76" t="n"/>
      <c r="O43" s="76" t="n"/>
      <c r="P43" s="76" t="n"/>
      <c r="Q43" s="76" t="n"/>
      <c r="R43" s="76" t="n"/>
      <c r="S43" s="76" t="n"/>
      <c r="T43" s="76" t="n"/>
      <c r="U43" s="76" t="n"/>
      <c r="V43" s="76" t="n"/>
      <c r="W43" s="76" t="n"/>
      <c r="X43" s="76" t="n"/>
      <c r="Y43" s="76" t="n"/>
      <c r="Z43" s="76" t="n"/>
    </row>
    <row r="44" ht="16.5" customHeight="1" s="27">
      <c r="A44" s="76" t="n"/>
      <c r="B44" s="76" t="n"/>
      <c r="C44" s="76" t="n"/>
      <c r="D44" s="76" t="n"/>
      <c r="E44" s="76" t="n"/>
      <c r="F44" s="76" t="n"/>
      <c r="G44" s="76" t="n"/>
      <c r="H44" s="76" t="n"/>
      <c r="I44" s="76" t="n"/>
      <c r="J44" s="76" t="n"/>
      <c r="K44" s="76" t="n"/>
      <c r="L44" s="76" t="n"/>
      <c r="M44" s="76" t="n"/>
      <c r="N44" s="76" t="n"/>
      <c r="O44" s="76" t="n"/>
      <c r="P44" s="76" t="n"/>
      <c r="Q44" s="76" t="n"/>
      <c r="R44" s="76" t="n"/>
      <c r="S44" s="76" t="n"/>
      <c r="T44" s="76" t="n"/>
      <c r="U44" s="76" t="n"/>
      <c r="V44" s="76" t="n"/>
      <c r="W44" s="76" t="n"/>
      <c r="X44" s="76" t="n"/>
      <c r="Y44" s="76" t="n"/>
      <c r="Z44" s="76" t="n"/>
    </row>
    <row r="45" ht="16.5" customHeight="1" s="27">
      <c r="A45" s="76" t="n"/>
      <c r="B45" s="76" t="n"/>
      <c r="C45" s="76" t="n"/>
      <c r="D45" s="76" t="n"/>
      <c r="E45" s="76" t="n"/>
      <c r="F45" s="76" t="n"/>
      <c r="G45" s="76" t="n"/>
      <c r="H45" s="76" t="n"/>
      <c r="I45" s="76" t="n"/>
      <c r="J45" s="76" t="n"/>
      <c r="K45" s="76" t="n"/>
      <c r="L45" s="76" t="n"/>
      <c r="M45" s="76" t="n"/>
      <c r="N45" s="76" t="n"/>
      <c r="O45" s="76" t="n"/>
      <c r="P45" s="76" t="n"/>
      <c r="Q45" s="76" t="n"/>
      <c r="R45" s="76" t="n"/>
      <c r="S45" s="76" t="n"/>
      <c r="T45" s="76" t="n"/>
      <c r="U45" s="76" t="n"/>
      <c r="V45" s="76" t="n"/>
      <c r="W45" s="76" t="n"/>
      <c r="X45" s="76" t="n"/>
      <c r="Y45" s="76" t="n"/>
      <c r="Z45" s="76" t="n"/>
    </row>
    <row r="46" ht="16.5" customHeight="1" s="27">
      <c r="A46" s="76" t="n"/>
      <c r="B46" s="76" t="n"/>
      <c r="C46" s="76" t="n"/>
      <c r="D46" s="76" t="n"/>
      <c r="E46" s="76" t="n"/>
      <c r="F46" s="76" t="n"/>
      <c r="G46" s="76" t="n"/>
      <c r="H46" s="76" t="n"/>
      <c r="I46" s="76" t="n"/>
      <c r="J46" s="76" t="n"/>
      <c r="K46" s="76" t="n"/>
      <c r="L46" s="76" t="n"/>
      <c r="M46" s="76" t="n"/>
      <c r="N46" s="76" t="n"/>
      <c r="O46" s="76" t="n"/>
      <c r="P46" s="76" t="n"/>
      <c r="Q46" s="76" t="n"/>
      <c r="R46" s="76" t="n"/>
      <c r="S46" s="76" t="n"/>
      <c r="T46" s="76" t="n"/>
      <c r="U46" s="76" t="n"/>
      <c r="V46" s="76" t="n"/>
      <c r="W46" s="76" t="n"/>
      <c r="X46" s="76" t="n"/>
      <c r="Y46" s="76" t="n"/>
      <c r="Z46" s="76" t="n"/>
    </row>
    <row r="47" ht="16.5" customHeight="1" s="27">
      <c r="A47" s="76" t="n"/>
      <c r="B47" s="76" t="n"/>
      <c r="C47" s="76" t="n"/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76" t="n"/>
      <c r="Q47" s="76" t="n"/>
      <c r="R47" s="76" t="n"/>
      <c r="S47" s="76" t="n"/>
      <c r="T47" s="76" t="n"/>
      <c r="U47" s="76" t="n"/>
      <c r="V47" s="76" t="n"/>
      <c r="W47" s="76" t="n"/>
      <c r="X47" s="76" t="n"/>
      <c r="Y47" s="76" t="n"/>
      <c r="Z47" s="76" t="n"/>
    </row>
    <row r="48" ht="16.5" customHeight="1" s="27">
      <c r="A48" s="76" t="n"/>
      <c r="B48" s="76" t="n"/>
      <c r="C48" s="76" t="n"/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76" t="n"/>
      <c r="Q48" s="76" t="n"/>
      <c r="R48" s="76" t="n"/>
      <c r="S48" s="76" t="n"/>
      <c r="T48" s="76" t="n"/>
      <c r="U48" s="76" t="n"/>
      <c r="V48" s="76" t="n"/>
      <c r="W48" s="76" t="n"/>
      <c r="X48" s="76" t="n"/>
      <c r="Y48" s="76" t="n"/>
      <c r="Z48" s="76" t="n"/>
    </row>
    <row r="49" ht="16.5" customHeight="1" s="27">
      <c r="A49" s="76" t="n"/>
      <c r="B49" s="76" t="n"/>
      <c r="C49" s="76" t="n"/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76" t="n"/>
      <c r="Q49" s="76" t="n"/>
      <c r="R49" s="76" t="n"/>
      <c r="S49" s="76" t="n"/>
      <c r="T49" s="76" t="n"/>
      <c r="U49" s="76" t="n"/>
      <c r="V49" s="76" t="n"/>
      <c r="W49" s="76" t="n"/>
      <c r="X49" s="76" t="n"/>
      <c r="Y49" s="76" t="n"/>
      <c r="Z49" s="76" t="n"/>
    </row>
    <row r="50" ht="16.5" customHeight="1" s="27">
      <c r="A50" s="76" t="n"/>
      <c r="B50" s="76" t="n"/>
      <c r="C50" s="76" t="n"/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76" t="n"/>
      <c r="Q50" s="76" t="n"/>
      <c r="R50" s="76" t="n"/>
      <c r="S50" s="76" t="n"/>
      <c r="T50" s="76" t="n"/>
      <c r="U50" s="76" t="n"/>
      <c r="V50" s="76" t="n"/>
      <c r="W50" s="76" t="n"/>
      <c r="X50" s="76" t="n"/>
      <c r="Y50" s="76" t="n"/>
      <c r="Z50" s="76" t="n"/>
    </row>
    <row r="51" ht="16.5" customHeight="1" s="27">
      <c r="A51" s="76" t="n"/>
      <c r="B51" s="76" t="n"/>
      <c r="C51" s="76" t="n"/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76" t="n"/>
      <c r="Q51" s="76" t="n"/>
      <c r="R51" s="76" t="n"/>
      <c r="S51" s="76" t="n"/>
      <c r="T51" s="76" t="n"/>
      <c r="U51" s="76" t="n"/>
      <c r="V51" s="76" t="n"/>
      <c r="W51" s="76" t="n"/>
      <c r="X51" s="76" t="n"/>
      <c r="Y51" s="76" t="n"/>
      <c r="Z51" s="76" t="n"/>
    </row>
    <row r="52" ht="16.5" customHeight="1" s="27">
      <c r="A52" s="76" t="n"/>
      <c r="B52" s="76" t="n"/>
      <c r="C52" s="76" t="n"/>
      <c r="D52" s="76" t="n"/>
      <c r="E52" s="76" t="n"/>
      <c r="F52" s="76" t="n"/>
      <c r="G52" s="76" t="n"/>
      <c r="H52" s="76" t="n"/>
      <c r="I52" s="76" t="n"/>
      <c r="J52" s="76" t="n"/>
      <c r="K52" s="76" t="n"/>
      <c r="L52" s="76" t="n"/>
      <c r="M52" s="76" t="n"/>
      <c r="N52" s="76" t="n"/>
      <c r="O52" s="76" t="n"/>
      <c r="P52" s="76" t="n"/>
      <c r="Q52" s="76" t="n"/>
      <c r="R52" s="76" t="n"/>
      <c r="S52" s="76" t="n"/>
      <c r="T52" s="76" t="n"/>
      <c r="U52" s="76" t="n"/>
      <c r="V52" s="76" t="n"/>
      <c r="W52" s="76" t="n"/>
      <c r="X52" s="76" t="n"/>
      <c r="Y52" s="76" t="n"/>
      <c r="Z52" s="76" t="n"/>
    </row>
    <row r="53" ht="16.5" customHeight="1" s="27">
      <c r="A53" s="76" t="n"/>
      <c r="B53" s="76" t="n"/>
      <c r="C53" s="76" t="n"/>
      <c r="D53" s="76" t="n"/>
      <c r="E53" s="76" t="n"/>
      <c r="F53" s="76" t="n"/>
      <c r="G53" s="76" t="n"/>
      <c r="H53" s="76" t="n"/>
      <c r="I53" s="76" t="n"/>
      <c r="J53" s="76" t="n"/>
      <c r="K53" s="76" t="n"/>
      <c r="L53" s="76" t="n"/>
      <c r="M53" s="76" t="n"/>
      <c r="N53" s="76" t="n"/>
      <c r="O53" s="76" t="n"/>
      <c r="P53" s="76" t="n"/>
      <c r="Q53" s="76" t="n"/>
      <c r="R53" s="76" t="n"/>
      <c r="S53" s="76" t="n"/>
      <c r="T53" s="76" t="n"/>
      <c r="U53" s="76" t="n"/>
      <c r="V53" s="76" t="n"/>
      <c r="W53" s="76" t="n"/>
      <c r="X53" s="76" t="n"/>
      <c r="Y53" s="76" t="n"/>
      <c r="Z53" s="76" t="n"/>
    </row>
    <row r="54" ht="16.5" customHeight="1" s="27">
      <c r="A54" s="76" t="n"/>
      <c r="B54" s="76" t="n"/>
      <c r="C54" s="76" t="n"/>
      <c r="D54" s="76" t="n"/>
      <c r="E54" s="76" t="n"/>
      <c r="F54" s="76" t="n"/>
      <c r="G54" s="76" t="n"/>
      <c r="H54" s="76" t="n"/>
      <c r="I54" s="76" t="n"/>
      <c r="J54" s="76" t="n"/>
      <c r="K54" s="76" t="n"/>
      <c r="L54" s="76" t="n"/>
      <c r="M54" s="76" t="n"/>
      <c r="N54" s="76" t="n"/>
      <c r="O54" s="76" t="n"/>
      <c r="P54" s="76" t="n"/>
      <c r="Q54" s="76" t="n"/>
      <c r="R54" s="76" t="n"/>
      <c r="S54" s="76" t="n"/>
      <c r="T54" s="76" t="n"/>
      <c r="U54" s="76" t="n"/>
      <c r="V54" s="76" t="n"/>
      <c r="W54" s="76" t="n"/>
      <c r="X54" s="76" t="n"/>
      <c r="Y54" s="76" t="n"/>
      <c r="Z54" s="76" t="n"/>
    </row>
    <row r="55" ht="16.5" customHeight="1" s="27">
      <c r="A55" s="76" t="n"/>
      <c r="B55" s="76" t="n"/>
      <c r="C55" s="76" t="n"/>
      <c r="D55" s="76" t="n"/>
      <c r="E55" s="76" t="n"/>
      <c r="F55" s="76" t="n"/>
      <c r="G55" s="76" t="n"/>
      <c r="H55" s="76" t="n"/>
      <c r="I55" s="76" t="n"/>
      <c r="J55" s="76" t="n"/>
      <c r="K55" s="76" t="n"/>
      <c r="L55" s="76" t="n"/>
      <c r="M55" s="76" t="n"/>
      <c r="N55" s="76" t="n"/>
      <c r="O55" s="76" t="n"/>
      <c r="P55" s="76" t="n"/>
      <c r="Q55" s="76" t="n"/>
      <c r="R55" s="76" t="n"/>
      <c r="S55" s="76" t="n"/>
      <c r="T55" s="76" t="n"/>
      <c r="U55" s="76" t="n"/>
      <c r="V55" s="76" t="n"/>
      <c r="W55" s="76" t="n"/>
      <c r="X55" s="76" t="n"/>
      <c r="Y55" s="76" t="n"/>
      <c r="Z55" s="76" t="n"/>
    </row>
    <row r="56" ht="16.5" customHeight="1" s="27">
      <c r="A56" s="76" t="n"/>
      <c r="B56" s="76" t="n"/>
      <c r="C56" s="76" t="n"/>
      <c r="D56" s="76" t="n"/>
      <c r="E56" s="76" t="n"/>
      <c r="F56" s="76" t="n"/>
      <c r="G56" s="76" t="n"/>
      <c r="H56" s="76" t="n"/>
      <c r="I56" s="76" t="n"/>
      <c r="J56" s="76" t="n"/>
      <c r="K56" s="76" t="n"/>
      <c r="L56" s="76" t="n"/>
      <c r="M56" s="76" t="n"/>
      <c r="N56" s="76" t="n"/>
      <c r="O56" s="76" t="n"/>
      <c r="P56" s="76" t="n"/>
      <c r="Q56" s="76" t="n"/>
      <c r="R56" s="76" t="n"/>
      <c r="S56" s="76" t="n"/>
      <c r="T56" s="76" t="n"/>
      <c r="U56" s="76" t="n"/>
      <c r="V56" s="76" t="n"/>
      <c r="W56" s="76" t="n"/>
      <c r="X56" s="76" t="n"/>
      <c r="Y56" s="76" t="n"/>
      <c r="Z56" s="76" t="n"/>
    </row>
    <row r="57" ht="16.5" customHeight="1" s="27">
      <c r="A57" s="76" t="n"/>
      <c r="B57" s="76" t="n"/>
      <c r="C57" s="76" t="n"/>
      <c r="D57" s="76" t="n"/>
      <c r="E57" s="76" t="n"/>
      <c r="F57" s="76" t="n"/>
      <c r="G57" s="76" t="n"/>
      <c r="H57" s="76" t="n"/>
      <c r="I57" s="76" t="n"/>
      <c r="J57" s="76" t="n"/>
      <c r="K57" s="76" t="n"/>
      <c r="L57" s="76" t="n"/>
      <c r="M57" s="76" t="n"/>
      <c r="N57" s="76" t="n"/>
      <c r="O57" s="76" t="n"/>
      <c r="P57" s="76" t="n"/>
      <c r="Q57" s="76" t="n"/>
      <c r="R57" s="76" t="n"/>
      <c r="S57" s="76" t="n"/>
      <c r="T57" s="76" t="n"/>
      <c r="U57" s="76" t="n"/>
      <c r="V57" s="76" t="n"/>
      <c r="W57" s="76" t="n"/>
      <c r="X57" s="76" t="n"/>
      <c r="Y57" s="76" t="n"/>
      <c r="Z57" s="76" t="n"/>
    </row>
    <row r="58" ht="16.5" customHeight="1" s="27">
      <c r="A58" s="76" t="n"/>
      <c r="B58" s="76" t="n"/>
      <c r="C58" s="76" t="n"/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76" t="n"/>
      <c r="Q58" s="76" t="n"/>
      <c r="R58" s="76" t="n"/>
      <c r="S58" s="76" t="n"/>
      <c r="T58" s="76" t="n"/>
      <c r="U58" s="76" t="n"/>
      <c r="V58" s="76" t="n"/>
      <c r="W58" s="76" t="n"/>
      <c r="X58" s="76" t="n"/>
      <c r="Y58" s="76" t="n"/>
      <c r="Z58" s="76" t="n"/>
    </row>
    <row r="59" ht="16.5" customHeight="1" s="27">
      <c r="A59" s="76" t="n"/>
      <c r="B59" s="76" t="n"/>
      <c r="C59" s="76" t="n"/>
      <c r="D59" s="76" t="n"/>
      <c r="E59" s="76" t="n"/>
      <c r="F59" s="76" t="n"/>
      <c r="G59" s="76" t="n"/>
      <c r="H59" s="76" t="n"/>
      <c r="I59" s="76" t="n"/>
      <c r="J59" s="76" t="n"/>
      <c r="K59" s="76" t="n"/>
      <c r="L59" s="76" t="n"/>
      <c r="M59" s="76" t="n"/>
      <c r="N59" s="76" t="n"/>
      <c r="O59" s="76" t="n"/>
      <c r="P59" s="76" t="n"/>
      <c r="Q59" s="76" t="n"/>
      <c r="R59" s="76" t="n"/>
      <c r="S59" s="76" t="n"/>
      <c r="T59" s="76" t="n"/>
      <c r="U59" s="76" t="n"/>
      <c r="V59" s="76" t="n"/>
      <c r="W59" s="76" t="n"/>
      <c r="X59" s="76" t="n"/>
      <c r="Y59" s="76" t="n"/>
      <c r="Z59" s="76" t="n"/>
    </row>
    <row r="60" ht="16.5" customHeight="1" s="27">
      <c r="A60" s="76" t="n"/>
      <c r="B60" s="76" t="n"/>
      <c r="C60" s="76" t="n"/>
      <c r="D60" s="76" t="n"/>
      <c r="E60" s="76" t="n"/>
      <c r="F60" s="76" t="n"/>
      <c r="G60" s="76" t="n"/>
      <c r="H60" s="76" t="n"/>
      <c r="I60" s="76" t="n"/>
      <c r="J60" s="76" t="n"/>
      <c r="K60" s="76" t="n"/>
      <c r="L60" s="76" t="n"/>
      <c r="M60" s="76" t="n"/>
      <c r="N60" s="76" t="n"/>
      <c r="O60" s="76" t="n"/>
      <c r="P60" s="76" t="n"/>
      <c r="Q60" s="76" t="n"/>
      <c r="R60" s="76" t="n"/>
      <c r="S60" s="76" t="n"/>
      <c r="T60" s="76" t="n"/>
      <c r="U60" s="76" t="n"/>
      <c r="V60" s="76" t="n"/>
      <c r="W60" s="76" t="n"/>
      <c r="X60" s="76" t="n"/>
      <c r="Y60" s="76" t="n"/>
      <c r="Z60" s="76" t="n"/>
    </row>
    <row r="61" ht="16.5" customHeight="1" s="27">
      <c r="A61" s="76" t="n"/>
      <c r="B61" s="76" t="n"/>
      <c r="C61" s="76" t="n"/>
      <c r="D61" s="76" t="n"/>
      <c r="E61" s="76" t="n"/>
      <c r="F61" s="76" t="n"/>
      <c r="G61" s="76" t="n"/>
      <c r="H61" s="76" t="n"/>
      <c r="I61" s="76" t="n"/>
      <c r="J61" s="76" t="n"/>
      <c r="K61" s="76" t="n"/>
      <c r="L61" s="76" t="n"/>
      <c r="M61" s="76" t="n"/>
      <c r="N61" s="76" t="n"/>
      <c r="O61" s="76" t="n"/>
      <c r="P61" s="76" t="n"/>
      <c r="Q61" s="76" t="n"/>
      <c r="R61" s="76" t="n"/>
      <c r="S61" s="76" t="n"/>
      <c r="T61" s="76" t="n"/>
      <c r="U61" s="76" t="n"/>
      <c r="V61" s="76" t="n"/>
      <c r="W61" s="76" t="n"/>
      <c r="X61" s="76" t="n"/>
      <c r="Y61" s="76" t="n"/>
      <c r="Z61" s="76" t="n"/>
    </row>
    <row r="62" ht="16.5" customHeight="1" s="27">
      <c r="A62" s="76" t="n"/>
      <c r="B62" s="76" t="n"/>
      <c r="C62" s="76" t="n"/>
      <c r="D62" s="76" t="n"/>
      <c r="E62" s="76" t="n"/>
      <c r="F62" s="76" t="n"/>
      <c r="G62" s="76" t="n"/>
      <c r="H62" s="76" t="n"/>
      <c r="I62" s="76" t="n"/>
      <c r="J62" s="76" t="n"/>
      <c r="K62" s="76" t="n"/>
      <c r="L62" s="76" t="n"/>
      <c r="M62" s="76" t="n"/>
      <c r="N62" s="76" t="n"/>
      <c r="O62" s="76" t="n"/>
      <c r="P62" s="76" t="n"/>
      <c r="Q62" s="76" t="n"/>
      <c r="R62" s="76" t="n"/>
      <c r="S62" s="76" t="n"/>
      <c r="T62" s="76" t="n"/>
      <c r="U62" s="76" t="n"/>
      <c r="V62" s="76" t="n"/>
      <c r="W62" s="76" t="n"/>
      <c r="X62" s="76" t="n"/>
      <c r="Y62" s="76" t="n"/>
      <c r="Z62" s="76" t="n"/>
    </row>
    <row r="63" ht="16.5" customHeight="1" s="27">
      <c r="A63" s="76" t="n"/>
      <c r="B63" s="76" t="n"/>
      <c r="C63" s="76" t="n"/>
      <c r="D63" s="76" t="n"/>
      <c r="E63" s="76" t="n"/>
      <c r="F63" s="76" t="n"/>
      <c r="G63" s="76" t="n"/>
      <c r="H63" s="76" t="n"/>
      <c r="I63" s="76" t="n"/>
      <c r="J63" s="76" t="n"/>
      <c r="K63" s="76" t="n"/>
      <c r="L63" s="76" t="n"/>
      <c r="M63" s="76" t="n"/>
      <c r="N63" s="76" t="n"/>
      <c r="O63" s="76" t="n"/>
      <c r="P63" s="76" t="n"/>
      <c r="Q63" s="76" t="n"/>
      <c r="R63" s="76" t="n"/>
      <c r="S63" s="76" t="n"/>
      <c r="T63" s="76" t="n"/>
      <c r="U63" s="76" t="n"/>
      <c r="V63" s="76" t="n"/>
      <c r="W63" s="76" t="n"/>
      <c r="X63" s="76" t="n"/>
      <c r="Y63" s="76" t="n"/>
      <c r="Z63" s="76" t="n"/>
    </row>
    <row r="64" ht="16.5" customHeight="1" s="27">
      <c r="A64" s="76" t="n"/>
      <c r="B64" s="76" t="n"/>
      <c r="C64" s="76" t="n"/>
      <c r="D64" s="76" t="n"/>
      <c r="E64" s="76" t="n"/>
      <c r="F64" s="76" t="n"/>
      <c r="G64" s="76" t="n"/>
      <c r="H64" s="76" t="n"/>
      <c r="I64" s="76" t="n"/>
      <c r="J64" s="76" t="n"/>
      <c r="K64" s="76" t="n"/>
      <c r="L64" s="76" t="n"/>
      <c r="M64" s="76" t="n"/>
      <c r="N64" s="76" t="n"/>
      <c r="O64" s="76" t="n"/>
      <c r="P64" s="76" t="n"/>
      <c r="Q64" s="76" t="n"/>
      <c r="R64" s="76" t="n"/>
      <c r="S64" s="76" t="n"/>
      <c r="T64" s="76" t="n"/>
      <c r="U64" s="76" t="n"/>
      <c r="V64" s="76" t="n"/>
      <c r="W64" s="76" t="n"/>
      <c r="X64" s="76" t="n"/>
      <c r="Y64" s="76" t="n"/>
      <c r="Z64" s="76" t="n"/>
    </row>
    <row r="65" ht="16.5" customHeight="1" s="27">
      <c r="A65" s="76" t="n"/>
      <c r="B65" s="76" t="n"/>
      <c r="C65" s="76" t="n"/>
      <c r="D65" s="76" t="n"/>
      <c r="E65" s="76" t="n"/>
      <c r="F65" s="76" t="n"/>
      <c r="G65" s="76" t="n"/>
      <c r="H65" s="76" t="n"/>
      <c r="I65" s="76" t="n"/>
      <c r="J65" s="76" t="n"/>
      <c r="K65" s="76" t="n"/>
      <c r="L65" s="76" t="n"/>
      <c r="M65" s="76" t="n"/>
      <c r="N65" s="76" t="n"/>
      <c r="O65" s="76" t="n"/>
      <c r="P65" s="76" t="n"/>
      <c r="Q65" s="76" t="n"/>
      <c r="R65" s="76" t="n"/>
      <c r="S65" s="76" t="n"/>
      <c r="T65" s="76" t="n"/>
      <c r="U65" s="76" t="n"/>
      <c r="V65" s="76" t="n"/>
      <c r="W65" s="76" t="n"/>
      <c r="X65" s="76" t="n"/>
      <c r="Y65" s="76" t="n"/>
      <c r="Z65" s="76" t="n"/>
    </row>
    <row r="66" ht="16.5" customHeight="1" s="27">
      <c r="A66" s="76" t="n"/>
      <c r="B66" s="76" t="n"/>
      <c r="C66" s="76" t="n"/>
      <c r="D66" s="76" t="n"/>
      <c r="E66" s="76" t="n"/>
      <c r="F66" s="76" t="n"/>
      <c r="G66" s="76" t="n"/>
      <c r="H66" s="76" t="n"/>
      <c r="I66" s="76" t="n"/>
      <c r="J66" s="76" t="n"/>
      <c r="K66" s="76" t="n"/>
      <c r="L66" s="76" t="n"/>
      <c r="M66" s="76" t="n"/>
      <c r="N66" s="76" t="n"/>
      <c r="O66" s="76" t="n"/>
      <c r="P66" s="76" t="n"/>
      <c r="Q66" s="76" t="n"/>
      <c r="R66" s="76" t="n"/>
      <c r="S66" s="76" t="n"/>
      <c r="T66" s="76" t="n"/>
      <c r="U66" s="76" t="n"/>
      <c r="V66" s="76" t="n"/>
      <c r="W66" s="76" t="n"/>
      <c r="X66" s="76" t="n"/>
      <c r="Y66" s="76" t="n"/>
      <c r="Z66" s="76" t="n"/>
    </row>
    <row r="67" ht="16.5" customHeight="1" s="27">
      <c r="A67" s="76" t="n"/>
      <c r="B67" s="76" t="n"/>
      <c r="C67" s="76" t="n"/>
      <c r="D67" s="76" t="n"/>
      <c r="E67" s="76" t="n"/>
      <c r="F67" s="76" t="n"/>
      <c r="G67" s="76" t="n"/>
      <c r="H67" s="76" t="n"/>
      <c r="I67" s="76" t="n"/>
      <c r="J67" s="76" t="n"/>
      <c r="K67" s="76" t="n"/>
      <c r="L67" s="76" t="n"/>
      <c r="M67" s="76" t="n"/>
      <c r="N67" s="76" t="n"/>
      <c r="O67" s="76" t="n"/>
      <c r="P67" s="76" t="n"/>
      <c r="Q67" s="76" t="n"/>
      <c r="R67" s="76" t="n"/>
      <c r="S67" s="76" t="n"/>
      <c r="T67" s="76" t="n"/>
      <c r="U67" s="76" t="n"/>
      <c r="V67" s="76" t="n"/>
      <c r="W67" s="76" t="n"/>
      <c r="X67" s="76" t="n"/>
      <c r="Y67" s="76" t="n"/>
      <c r="Z67" s="76" t="n"/>
    </row>
    <row r="68" ht="16.5" customHeight="1" s="27">
      <c r="A68" s="76" t="n"/>
      <c r="B68" s="76" t="n"/>
      <c r="C68" s="76" t="n"/>
      <c r="D68" s="76" t="n"/>
      <c r="E68" s="76" t="n"/>
      <c r="F68" s="76" t="n"/>
      <c r="G68" s="76" t="n"/>
      <c r="H68" s="76" t="n"/>
      <c r="I68" s="76" t="n"/>
      <c r="J68" s="76" t="n"/>
      <c r="K68" s="76" t="n"/>
      <c r="L68" s="76" t="n"/>
      <c r="M68" s="76" t="n"/>
      <c r="N68" s="76" t="n"/>
      <c r="O68" s="76" t="n"/>
      <c r="P68" s="76" t="n"/>
      <c r="Q68" s="76" t="n"/>
      <c r="R68" s="76" t="n"/>
      <c r="S68" s="76" t="n"/>
      <c r="T68" s="76" t="n"/>
      <c r="U68" s="76" t="n"/>
      <c r="V68" s="76" t="n"/>
      <c r="W68" s="76" t="n"/>
      <c r="X68" s="76" t="n"/>
      <c r="Y68" s="76" t="n"/>
      <c r="Z68" s="76" t="n"/>
    </row>
    <row r="69" ht="16.5" customHeight="1" s="27">
      <c r="A69" s="76" t="n"/>
      <c r="B69" s="76" t="n"/>
      <c r="C69" s="76" t="n"/>
      <c r="D69" s="76" t="n"/>
      <c r="E69" s="76" t="n"/>
      <c r="F69" s="76" t="n"/>
      <c r="G69" s="76" t="n"/>
      <c r="H69" s="76" t="n"/>
      <c r="I69" s="76" t="n"/>
      <c r="J69" s="76" t="n"/>
      <c r="K69" s="76" t="n"/>
      <c r="L69" s="76" t="n"/>
      <c r="M69" s="76" t="n"/>
      <c r="N69" s="76" t="n"/>
      <c r="O69" s="76" t="n"/>
      <c r="P69" s="76" t="n"/>
      <c r="Q69" s="76" t="n"/>
      <c r="R69" s="76" t="n"/>
      <c r="S69" s="76" t="n"/>
      <c r="T69" s="76" t="n"/>
      <c r="U69" s="76" t="n"/>
      <c r="V69" s="76" t="n"/>
      <c r="W69" s="76" t="n"/>
      <c r="X69" s="76" t="n"/>
      <c r="Y69" s="76" t="n"/>
      <c r="Z69" s="76" t="n"/>
    </row>
    <row r="70" ht="16.5" customHeight="1" s="27">
      <c r="A70" s="76" t="n"/>
      <c r="B70" s="76" t="n"/>
      <c r="C70" s="76" t="n"/>
      <c r="D70" s="76" t="n"/>
      <c r="E70" s="76" t="n"/>
      <c r="F70" s="76" t="n"/>
      <c r="G70" s="76" t="n"/>
      <c r="H70" s="76" t="n"/>
      <c r="I70" s="76" t="n"/>
      <c r="J70" s="76" t="n"/>
      <c r="K70" s="76" t="n"/>
      <c r="L70" s="76" t="n"/>
      <c r="M70" s="76" t="n"/>
      <c r="N70" s="76" t="n"/>
      <c r="O70" s="76" t="n"/>
      <c r="P70" s="76" t="n"/>
      <c r="Q70" s="76" t="n"/>
      <c r="R70" s="76" t="n"/>
      <c r="S70" s="76" t="n"/>
      <c r="T70" s="76" t="n"/>
      <c r="U70" s="76" t="n"/>
      <c r="V70" s="76" t="n"/>
      <c r="W70" s="76" t="n"/>
      <c r="X70" s="76" t="n"/>
      <c r="Y70" s="76" t="n"/>
      <c r="Z70" s="76" t="n"/>
    </row>
    <row r="71" ht="16.5" customHeight="1" s="27">
      <c r="A71" s="76" t="n"/>
      <c r="B71" s="76" t="n"/>
      <c r="C71" s="76" t="n"/>
      <c r="D71" s="76" t="n"/>
      <c r="E71" s="76" t="n"/>
      <c r="F71" s="76" t="n"/>
      <c r="G71" s="76" t="n"/>
      <c r="H71" s="76" t="n"/>
      <c r="I71" s="76" t="n"/>
      <c r="J71" s="76" t="n"/>
      <c r="K71" s="76" t="n"/>
      <c r="L71" s="76" t="n"/>
      <c r="M71" s="76" t="n"/>
      <c r="N71" s="76" t="n"/>
      <c r="O71" s="76" t="n"/>
      <c r="P71" s="76" t="n"/>
      <c r="Q71" s="76" t="n"/>
      <c r="R71" s="76" t="n"/>
      <c r="S71" s="76" t="n"/>
      <c r="T71" s="76" t="n"/>
      <c r="U71" s="76" t="n"/>
      <c r="V71" s="76" t="n"/>
      <c r="W71" s="76" t="n"/>
      <c r="X71" s="76" t="n"/>
      <c r="Y71" s="76" t="n"/>
      <c r="Z71" s="76" t="n"/>
    </row>
    <row r="72" ht="16.5" customHeight="1" s="27">
      <c r="A72" s="76" t="n"/>
      <c r="B72" s="76" t="n"/>
      <c r="C72" s="76" t="n"/>
      <c r="D72" s="76" t="n"/>
      <c r="E72" s="76" t="n"/>
      <c r="F72" s="76" t="n"/>
      <c r="G72" s="76" t="n"/>
      <c r="H72" s="76" t="n"/>
      <c r="I72" s="76" t="n"/>
      <c r="J72" s="76" t="n"/>
      <c r="K72" s="76" t="n"/>
      <c r="L72" s="76" t="n"/>
      <c r="M72" s="76" t="n"/>
      <c r="N72" s="76" t="n"/>
      <c r="O72" s="76" t="n"/>
      <c r="P72" s="76" t="n"/>
      <c r="Q72" s="76" t="n"/>
      <c r="R72" s="76" t="n"/>
      <c r="S72" s="76" t="n"/>
      <c r="T72" s="76" t="n"/>
      <c r="U72" s="76" t="n"/>
      <c r="V72" s="76" t="n"/>
      <c r="W72" s="76" t="n"/>
      <c r="X72" s="76" t="n"/>
      <c r="Y72" s="76" t="n"/>
      <c r="Z72" s="76" t="n"/>
    </row>
    <row r="73" ht="16.5" customHeight="1" s="27">
      <c r="A73" s="76" t="n"/>
      <c r="B73" s="76" t="n"/>
      <c r="C73" s="76" t="n"/>
      <c r="D73" s="76" t="n"/>
      <c r="E73" s="76" t="n"/>
      <c r="F73" s="76" t="n"/>
      <c r="G73" s="76" t="n"/>
      <c r="H73" s="76" t="n"/>
      <c r="I73" s="76" t="n"/>
      <c r="J73" s="76" t="n"/>
      <c r="K73" s="76" t="n"/>
      <c r="L73" s="76" t="n"/>
      <c r="M73" s="76" t="n"/>
      <c r="N73" s="76" t="n"/>
      <c r="O73" s="76" t="n"/>
      <c r="P73" s="76" t="n"/>
      <c r="Q73" s="76" t="n"/>
      <c r="R73" s="76" t="n"/>
      <c r="S73" s="76" t="n"/>
      <c r="T73" s="76" t="n"/>
      <c r="U73" s="76" t="n"/>
      <c r="V73" s="76" t="n"/>
      <c r="W73" s="76" t="n"/>
      <c r="X73" s="76" t="n"/>
      <c r="Y73" s="76" t="n"/>
      <c r="Z73" s="76" t="n"/>
    </row>
    <row r="74" ht="16.5" customHeight="1" s="27">
      <c r="A74" s="76" t="n"/>
      <c r="B74" s="76" t="n"/>
      <c r="C74" s="76" t="n"/>
      <c r="D74" s="76" t="n"/>
      <c r="E74" s="76" t="n"/>
      <c r="F74" s="76" t="n"/>
      <c r="G74" s="76" t="n"/>
      <c r="H74" s="76" t="n"/>
      <c r="I74" s="76" t="n"/>
      <c r="J74" s="76" t="n"/>
      <c r="K74" s="76" t="n"/>
      <c r="L74" s="76" t="n"/>
      <c r="M74" s="76" t="n"/>
      <c r="N74" s="76" t="n"/>
      <c r="O74" s="76" t="n"/>
      <c r="P74" s="76" t="n"/>
      <c r="Q74" s="76" t="n"/>
      <c r="R74" s="76" t="n"/>
      <c r="S74" s="76" t="n"/>
      <c r="T74" s="76" t="n"/>
      <c r="U74" s="76" t="n"/>
      <c r="V74" s="76" t="n"/>
      <c r="W74" s="76" t="n"/>
      <c r="X74" s="76" t="n"/>
      <c r="Y74" s="76" t="n"/>
      <c r="Z74" s="76" t="n"/>
    </row>
    <row r="75" ht="16.5" customHeight="1" s="27">
      <c r="A75" s="76" t="n"/>
      <c r="B75" s="76" t="n"/>
      <c r="C75" s="76" t="n"/>
      <c r="D75" s="76" t="n"/>
      <c r="E75" s="76" t="n"/>
      <c r="F75" s="76" t="n"/>
      <c r="G75" s="76" t="n"/>
      <c r="H75" s="76" t="n"/>
      <c r="I75" s="76" t="n"/>
      <c r="J75" s="76" t="n"/>
      <c r="K75" s="76" t="n"/>
      <c r="L75" s="76" t="n"/>
      <c r="M75" s="76" t="n"/>
      <c r="N75" s="76" t="n"/>
      <c r="O75" s="76" t="n"/>
      <c r="P75" s="76" t="n"/>
      <c r="Q75" s="76" t="n"/>
      <c r="R75" s="76" t="n"/>
      <c r="S75" s="76" t="n"/>
      <c r="T75" s="76" t="n"/>
      <c r="U75" s="76" t="n"/>
      <c r="V75" s="76" t="n"/>
      <c r="W75" s="76" t="n"/>
      <c r="X75" s="76" t="n"/>
      <c r="Y75" s="76" t="n"/>
      <c r="Z75" s="76" t="n"/>
    </row>
    <row r="76" ht="16.5" customHeight="1" s="27">
      <c r="A76" s="76" t="n"/>
      <c r="B76" s="76" t="n"/>
      <c r="C76" s="76" t="n"/>
      <c r="D76" s="76" t="n"/>
      <c r="E76" s="76" t="n"/>
      <c r="F76" s="76" t="n"/>
      <c r="G76" s="76" t="n"/>
      <c r="H76" s="76" t="n"/>
      <c r="I76" s="76" t="n"/>
      <c r="J76" s="76" t="n"/>
      <c r="K76" s="76" t="n"/>
      <c r="L76" s="76" t="n"/>
      <c r="M76" s="76" t="n"/>
      <c r="N76" s="76" t="n"/>
      <c r="O76" s="76" t="n"/>
      <c r="P76" s="76" t="n"/>
      <c r="Q76" s="76" t="n"/>
      <c r="R76" s="76" t="n"/>
      <c r="S76" s="76" t="n"/>
      <c r="T76" s="76" t="n"/>
      <c r="U76" s="76" t="n"/>
      <c r="V76" s="76" t="n"/>
      <c r="W76" s="76" t="n"/>
      <c r="X76" s="76" t="n"/>
      <c r="Y76" s="76" t="n"/>
      <c r="Z76" s="76" t="n"/>
    </row>
    <row r="77" ht="16.5" customHeight="1" s="27">
      <c r="A77" s="76" t="n"/>
      <c r="B77" s="76" t="n"/>
      <c r="C77" s="76" t="n"/>
      <c r="D77" s="76" t="n"/>
      <c r="E77" s="76" t="n"/>
      <c r="F77" s="76" t="n"/>
      <c r="G77" s="76" t="n"/>
      <c r="H77" s="76" t="n"/>
      <c r="I77" s="76" t="n"/>
      <c r="J77" s="76" t="n"/>
      <c r="K77" s="76" t="n"/>
      <c r="L77" s="76" t="n"/>
      <c r="M77" s="76" t="n"/>
      <c r="N77" s="76" t="n"/>
      <c r="O77" s="76" t="n"/>
      <c r="P77" s="76" t="n"/>
      <c r="Q77" s="76" t="n"/>
      <c r="R77" s="76" t="n"/>
      <c r="S77" s="76" t="n"/>
      <c r="T77" s="76" t="n"/>
      <c r="U77" s="76" t="n"/>
      <c r="V77" s="76" t="n"/>
      <c r="W77" s="76" t="n"/>
      <c r="X77" s="76" t="n"/>
      <c r="Y77" s="76" t="n"/>
      <c r="Z77" s="76" t="n"/>
    </row>
    <row r="78" ht="16.5" customHeight="1" s="27">
      <c r="A78" s="76" t="n"/>
      <c r="B78" s="76" t="n"/>
      <c r="C78" s="76" t="n"/>
      <c r="D78" s="76" t="n"/>
      <c r="E78" s="76" t="n"/>
      <c r="F78" s="76" t="n"/>
      <c r="G78" s="76" t="n"/>
      <c r="H78" s="76" t="n"/>
      <c r="I78" s="76" t="n"/>
      <c r="J78" s="76" t="n"/>
      <c r="K78" s="76" t="n"/>
      <c r="L78" s="76" t="n"/>
      <c r="M78" s="76" t="n"/>
      <c r="N78" s="76" t="n"/>
      <c r="O78" s="76" t="n"/>
      <c r="P78" s="76" t="n"/>
      <c r="Q78" s="76" t="n"/>
      <c r="R78" s="76" t="n"/>
      <c r="S78" s="76" t="n"/>
      <c r="T78" s="76" t="n"/>
      <c r="U78" s="76" t="n"/>
      <c r="V78" s="76" t="n"/>
      <c r="W78" s="76" t="n"/>
      <c r="X78" s="76" t="n"/>
      <c r="Y78" s="76" t="n"/>
      <c r="Z78" s="76" t="n"/>
    </row>
    <row r="79" ht="16.5" customHeight="1" s="27">
      <c r="A79" s="76" t="n"/>
      <c r="B79" s="76" t="n"/>
      <c r="C79" s="76" t="n"/>
      <c r="D79" s="76" t="n"/>
      <c r="E79" s="76" t="n"/>
      <c r="F79" s="76" t="n"/>
      <c r="G79" s="76" t="n"/>
      <c r="H79" s="76" t="n"/>
      <c r="I79" s="76" t="n"/>
      <c r="J79" s="76" t="n"/>
      <c r="K79" s="76" t="n"/>
      <c r="L79" s="76" t="n"/>
      <c r="M79" s="76" t="n"/>
      <c r="N79" s="76" t="n"/>
      <c r="O79" s="76" t="n"/>
      <c r="P79" s="76" t="n"/>
      <c r="Q79" s="76" t="n"/>
      <c r="R79" s="76" t="n"/>
      <c r="S79" s="76" t="n"/>
      <c r="T79" s="76" t="n"/>
      <c r="U79" s="76" t="n"/>
      <c r="V79" s="76" t="n"/>
      <c r="W79" s="76" t="n"/>
      <c r="X79" s="76" t="n"/>
      <c r="Y79" s="76" t="n"/>
      <c r="Z79" s="76" t="n"/>
    </row>
    <row r="80" ht="16.5" customHeight="1" s="27">
      <c r="A80" s="76" t="n"/>
      <c r="B80" s="76" t="n"/>
      <c r="C80" s="76" t="n"/>
      <c r="D80" s="76" t="n"/>
      <c r="E80" s="76" t="n"/>
      <c r="F80" s="76" t="n"/>
      <c r="G80" s="76" t="n"/>
      <c r="H80" s="76" t="n"/>
      <c r="I80" s="76" t="n"/>
      <c r="J80" s="76" t="n"/>
      <c r="K80" s="76" t="n"/>
      <c r="L80" s="76" t="n"/>
      <c r="M80" s="76" t="n"/>
      <c r="N80" s="76" t="n"/>
      <c r="O80" s="76" t="n"/>
      <c r="P80" s="76" t="n"/>
      <c r="Q80" s="76" t="n"/>
      <c r="R80" s="76" t="n"/>
      <c r="S80" s="76" t="n"/>
      <c r="T80" s="76" t="n"/>
      <c r="U80" s="76" t="n"/>
      <c r="V80" s="76" t="n"/>
      <c r="W80" s="76" t="n"/>
      <c r="X80" s="76" t="n"/>
      <c r="Y80" s="76" t="n"/>
      <c r="Z80" s="76" t="n"/>
    </row>
    <row r="81" ht="16.5" customHeight="1" s="27">
      <c r="A81" s="76" t="n"/>
      <c r="B81" s="76" t="n"/>
      <c r="C81" s="76" t="n"/>
      <c r="D81" s="76" t="n"/>
      <c r="E81" s="76" t="n"/>
      <c r="F81" s="76" t="n"/>
      <c r="G81" s="76" t="n"/>
      <c r="H81" s="76" t="n"/>
      <c r="I81" s="76" t="n"/>
      <c r="J81" s="76" t="n"/>
      <c r="K81" s="76" t="n"/>
      <c r="L81" s="76" t="n"/>
      <c r="M81" s="76" t="n"/>
      <c r="N81" s="76" t="n"/>
      <c r="O81" s="76" t="n"/>
      <c r="P81" s="76" t="n"/>
      <c r="Q81" s="76" t="n"/>
      <c r="R81" s="76" t="n"/>
      <c r="S81" s="76" t="n"/>
      <c r="T81" s="76" t="n"/>
      <c r="U81" s="76" t="n"/>
      <c r="V81" s="76" t="n"/>
      <c r="W81" s="76" t="n"/>
      <c r="X81" s="76" t="n"/>
      <c r="Y81" s="76" t="n"/>
      <c r="Z81" s="76" t="n"/>
    </row>
    <row r="82" ht="16.5" customHeight="1" s="27">
      <c r="A82" s="76" t="n"/>
      <c r="B82" s="76" t="n"/>
      <c r="C82" s="76" t="n"/>
      <c r="D82" s="76" t="n"/>
      <c r="E82" s="76" t="n"/>
      <c r="F82" s="76" t="n"/>
      <c r="G82" s="76" t="n"/>
      <c r="H82" s="76" t="n"/>
      <c r="I82" s="76" t="n"/>
      <c r="J82" s="76" t="n"/>
      <c r="K82" s="76" t="n"/>
      <c r="L82" s="76" t="n"/>
      <c r="M82" s="76" t="n"/>
      <c r="N82" s="76" t="n"/>
      <c r="O82" s="76" t="n"/>
      <c r="P82" s="76" t="n"/>
      <c r="Q82" s="76" t="n"/>
      <c r="R82" s="76" t="n"/>
      <c r="S82" s="76" t="n"/>
      <c r="T82" s="76" t="n"/>
      <c r="U82" s="76" t="n"/>
      <c r="V82" s="76" t="n"/>
      <c r="W82" s="76" t="n"/>
      <c r="X82" s="76" t="n"/>
      <c r="Y82" s="76" t="n"/>
      <c r="Z82" s="76" t="n"/>
    </row>
    <row r="83" ht="16.5" customHeight="1" s="27">
      <c r="A83" s="76" t="n"/>
      <c r="B83" s="76" t="n"/>
      <c r="C83" s="76" t="n"/>
      <c r="D83" s="76" t="n"/>
      <c r="E83" s="76" t="n"/>
      <c r="F83" s="76" t="n"/>
      <c r="G83" s="76" t="n"/>
      <c r="H83" s="76" t="n"/>
      <c r="I83" s="76" t="n"/>
      <c r="J83" s="76" t="n"/>
      <c r="K83" s="76" t="n"/>
      <c r="L83" s="76" t="n"/>
      <c r="M83" s="76" t="n"/>
      <c r="N83" s="76" t="n"/>
      <c r="O83" s="76" t="n"/>
      <c r="P83" s="76" t="n"/>
      <c r="Q83" s="76" t="n"/>
      <c r="R83" s="76" t="n"/>
      <c r="S83" s="76" t="n"/>
      <c r="T83" s="76" t="n"/>
      <c r="U83" s="76" t="n"/>
      <c r="V83" s="76" t="n"/>
      <c r="W83" s="76" t="n"/>
      <c r="X83" s="76" t="n"/>
      <c r="Y83" s="76" t="n"/>
      <c r="Z83" s="76" t="n"/>
    </row>
    <row r="84" ht="16.5" customHeight="1" s="27">
      <c r="A84" s="76" t="n"/>
      <c r="B84" s="76" t="n"/>
      <c r="C84" s="76" t="n"/>
      <c r="D84" s="76" t="n"/>
      <c r="E84" s="76" t="n"/>
      <c r="F84" s="76" t="n"/>
      <c r="G84" s="76" t="n"/>
      <c r="H84" s="76" t="n"/>
      <c r="I84" s="76" t="n"/>
      <c r="J84" s="76" t="n"/>
      <c r="K84" s="76" t="n"/>
      <c r="L84" s="76" t="n"/>
      <c r="M84" s="76" t="n"/>
      <c r="N84" s="76" t="n"/>
      <c r="O84" s="76" t="n"/>
      <c r="P84" s="76" t="n"/>
      <c r="Q84" s="76" t="n"/>
      <c r="R84" s="76" t="n"/>
      <c r="S84" s="76" t="n"/>
      <c r="T84" s="76" t="n"/>
      <c r="U84" s="76" t="n"/>
      <c r="V84" s="76" t="n"/>
      <c r="W84" s="76" t="n"/>
      <c r="X84" s="76" t="n"/>
      <c r="Y84" s="76" t="n"/>
      <c r="Z84" s="76" t="n"/>
    </row>
    <row r="85" ht="16.5" customHeight="1" s="27">
      <c r="A85" s="76" t="n"/>
      <c r="B85" s="76" t="n"/>
      <c r="C85" s="76" t="n"/>
      <c r="D85" s="76" t="n"/>
      <c r="E85" s="76" t="n"/>
      <c r="F85" s="76" t="n"/>
      <c r="G85" s="76" t="n"/>
      <c r="H85" s="76" t="n"/>
      <c r="I85" s="76" t="n"/>
      <c r="J85" s="76" t="n"/>
      <c r="K85" s="76" t="n"/>
      <c r="L85" s="76" t="n"/>
      <c r="M85" s="76" t="n"/>
      <c r="N85" s="76" t="n"/>
      <c r="O85" s="76" t="n"/>
      <c r="P85" s="76" t="n"/>
      <c r="Q85" s="76" t="n"/>
      <c r="R85" s="76" t="n"/>
      <c r="S85" s="76" t="n"/>
      <c r="T85" s="76" t="n"/>
      <c r="U85" s="76" t="n"/>
      <c r="V85" s="76" t="n"/>
      <c r="W85" s="76" t="n"/>
      <c r="X85" s="76" t="n"/>
      <c r="Y85" s="76" t="n"/>
      <c r="Z85" s="76" t="n"/>
    </row>
    <row r="86" ht="16.5" customHeight="1" s="27">
      <c r="A86" s="76" t="n"/>
      <c r="B86" s="76" t="n"/>
      <c r="C86" s="76" t="n"/>
      <c r="D86" s="76" t="n"/>
      <c r="E86" s="76" t="n"/>
      <c r="F86" s="76" t="n"/>
      <c r="G86" s="76" t="n"/>
      <c r="H86" s="76" t="n"/>
      <c r="I86" s="76" t="n"/>
      <c r="J86" s="76" t="n"/>
      <c r="K86" s="76" t="n"/>
      <c r="L86" s="76" t="n"/>
      <c r="M86" s="76" t="n"/>
      <c r="N86" s="76" t="n"/>
      <c r="O86" s="76" t="n"/>
      <c r="P86" s="76" t="n"/>
      <c r="Q86" s="76" t="n"/>
      <c r="R86" s="76" t="n"/>
      <c r="S86" s="76" t="n"/>
      <c r="T86" s="76" t="n"/>
      <c r="U86" s="76" t="n"/>
      <c r="V86" s="76" t="n"/>
      <c r="W86" s="76" t="n"/>
      <c r="X86" s="76" t="n"/>
      <c r="Y86" s="76" t="n"/>
      <c r="Z86" s="76" t="n"/>
    </row>
    <row r="87" ht="16.5" customHeight="1" s="27">
      <c r="A87" s="76" t="n"/>
      <c r="B87" s="76" t="n"/>
      <c r="C87" s="76" t="n"/>
      <c r="D87" s="76" t="n"/>
      <c r="E87" s="76" t="n"/>
      <c r="F87" s="76" t="n"/>
      <c r="G87" s="76" t="n"/>
      <c r="H87" s="76" t="n"/>
      <c r="I87" s="76" t="n"/>
      <c r="J87" s="76" t="n"/>
      <c r="K87" s="76" t="n"/>
      <c r="L87" s="76" t="n"/>
      <c r="M87" s="76" t="n"/>
      <c r="N87" s="76" t="n"/>
      <c r="O87" s="76" t="n"/>
      <c r="P87" s="76" t="n"/>
      <c r="Q87" s="76" t="n"/>
      <c r="R87" s="76" t="n"/>
      <c r="S87" s="76" t="n"/>
      <c r="T87" s="76" t="n"/>
      <c r="U87" s="76" t="n"/>
      <c r="V87" s="76" t="n"/>
      <c r="W87" s="76" t="n"/>
      <c r="X87" s="76" t="n"/>
      <c r="Y87" s="76" t="n"/>
      <c r="Z87" s="76" t="n"/>
    </row>
    <row r="88" ht="16.5" customHeight="1" s="27">
      <c r="A88" s="76" t="n"/>
      <c r="B88" s="76" t="n"/>
      <c r="C88" s="76" t="n"/>
      <c r="D88" s="76" t="n"/>
      <c r="E88" s="76" t="n"/>
      <c r="F88" s="76" t="n"/>
      <c r="G88" s="76" t="n"/>
      <c r="H88" s="76" t="n"/>
      <c r="I88" s="76" t="n"/>
      <c r="J88" s="76" t="n"/>
      <c r="K88" s="76" t="n"/>
      <c r="L88" s="76" t="n"/>
      <c r="M88" s="76" t="n"/>
      <c r="N88" s="76" t="n"/>
      <c r="O88" s="76" t="n"/>
      <c r="P88" s="76" t="n"/>
      <c r="Q88" s="76" t="n"/>
      <c r="R88" s="76" t="n"/>
      <c r="S88" s="76" t="n"/>
      <c r="T88" s="76" t="n"/>
      <c r="U88" s="76" t="n"/>
      <c r="V88" s="76" t="n"/>
      <c r="W88" s="76" t="n"/>
      <c r="X88" s="76" t="n"/>
      <c r="Y88" s="76" t="n"/>
      <c r="Z88" s="76" t="n"/>
    </row>
    <row r="89" ht="16.5" customHeight="1" s="27">
      <c r="A89" s="76" t="n"/>
      <c r="B89" s="76" t="n"/>
      <c r="C89" s="76" t="n"/>
      <c r="D89" s="76" t="n"/>
      <c r="E89" s="76" t="n"/>
      <c r="F89" s="76" t="n"/>
      <c r="G89" s="76" t="n"/>
      <c r="H89" s="76" t="n"/>
      <c r="I89" s="76" t="n"/>
      <c r="J89" s="76" t="n"/>
      <c r="K89" s="76" t="n"/>
      <c r="L89" s="76" t="n"/>
      <c r="M89" s="76" t="n"/>
      <c r="N89" s="76" t="n"/>
      <c r="O89" s="76" t="n"/>
      <c r="P89" s="76" t="n"/>
      <c r="Q89" s="76" t="n"/>
      <c r="R89" s="76" t="n"/>
      <c r="S89" s="76" t="n"/>
      <c r="T89" s="76" t="n"/>
      <c r="U89" s="76" t="n"/>
      <c r="V89" s="76" t="n"/>
      <c r="W89" s="76" t="n"/>
      <c r="X89" s="76" t="n"/>
      <c r="Y89" s="76" t="n"/>
      <c r="Z89" s="76" t="n"/>
    </row>
    <row r="90" ht="16.5" customHeight="1" s="27">
      <c r="A90" s="76" t="n"/>
      <c r="B90" s="76" t="n"/>
      <c r="C90" s="76" t="n"/>
      <c r="D90" s="76" t="n"/>
      <c r="E90" s="76" t="n"/>
      <c r="F90" s="76" t="n"/>
      <c r="G90" s="76" t="n"/>
      <c r="H90" s="76" t="n"/>
      <c r="I90" s="76" t="n"/>
      <c r="J90" s="76" t="n"/>
      <c r="K90" s="76" t="n"/>
      <c r="L90" s="76" t="n"/>
      <c r="M90" s="76" t="n"/>
      <c r="N90" s="76" t="n"/>
      <c r="O90" s="76" t="n"/>
      <c r="P90" s="76" t="n"/>
      <c r="Q90" s="76" t="n"/>
      <c r="R90" s="76" t="n"/>
      <c r="S90" s="76" t="n"/>
      <c r="T90" s="76" t="n"/>
      <c r="U90" s="76" t="n"/>
      <c r="V90" s="76" t="n"/>
      <c r="W90" s="76" t="n"/>
      <c r="X90" s="76" t="n"/>
      <c r="Y90" s="76" t="n"/>
      <c r="Z90" s="76" t="n"/>
    </row>
    <row r="91" ht="16.5" customHeight="1" s="27">
      <c r="A91" s="76" t="n"/>
      <c r="B91" s="76" t="n"/>
      <c r="C91" s="76" t="n"/>
      <c r="D91" s="76" t="n"/>
      <c r="E91" s="76" t="n"/>
      <c r="F91" s="76" t="n"/>
      <c r="G91" s="76" t="n"/>
      <c r="H91" s="76" t="n"/>
      <c r="I91" s="76" t="n"/>
      <c r="J91" s="76" t="n"/>
      <c r="K91" s="76" t="n"/>
      <c r="L91" s="76" t="n"/>
      <c r="M91" s="76" t="n"/>
      <c r="N91" s="76" t="n"/>
      <c r="O91" s="76" t="n"/>
      <c r="P91" s="76" t="n"/>
      <c r="Q91" s="76" t="n"/>
      <c r="R91" s="76" t="n"/>
      <c r="S91" s="76" t="n"/>
      <c r="T91" s="76" t="n"/>
      <c r="U91" s="76" t="n"/>
      <c r="V91" s="76" t="n"/>
      <c r="W91" s="76" t="n"/>
      <c r="X91" s="76" t="n"/>
      <c r="Y91" s="76" t="n"/>
      <c r="Z91" s="76" t="n"/>
    </row>
    <row r="92" ht="16.5" customHeight="1" s="27">
      <c r="A92" s="76" t="n"/>
      <c r="B92" s="76" t="n"/>
      <c r="C92" s="76" t="n"/>
      <c r="D92" s="76" t="n"/>
      <c r="E92" s="76" t="n"/>
      <c r="F92" s="76" t="n"/>
      <c r="G92" s="76" t="n"/>
      <c r="H92" s="76" t="n"/>
      <c r="I92" s="76" t="n"/>
      <c r="J92" s="76" t="n"/>
      <c r="K92" s="76" t="n"/>
      <c r="L92" s="76" t="n"/>
      <c r="M92" s="76" t="n"/>
      <c r="N92" s="76" t="n"/>
      <c r="O92" s="76" t="n"/>
      <c r="P92" s="76" t="n"/>
      <c r="Q92" s="76" t="n"/>
      <c r="R92" s="76" t="n"/>
      <c r="S92" s="76" t="n"/>
      <c r="T92" s="76" t="n"/>
      <c r="U92" s="76" t="n"/>
      <c r="V92" s="76" t="n"/>
      <c r="W92" s="76" t="n"/>
      <c r="X92" s="76" t="n"/>
      <c r="Y92" s="76" t="n"/>
      <c r="Z92" s="76" t="n"/>
    </row>
    <row r="93" ht="16.5" customHeight="1" s="27">
      <c r="A93" s="76" t="n"/>
      <c r="B93" s="76" t="n"/>
      <c r="C93" s="76" t="n"/>
      <c r="D93" s="76" t="n"/>
      <c r="E93" s="76" t="n"/>
      <c r="F93" s="76" t="n"/>
      <c r="G93" s="76" t="n"/>
      <c r="H93" s="76" t="n"/>
      <c r="I93" s="76" t="n"/>
      <c r="J93" s="76" t="n"/>
      <c r="K93" s="76" t="n"/>
      <c r="L93" s="76" t="n"/>
      <c r="M93" s="76" t="n"/>
      <c r="N93" s="76" t="n"/>
      <c r="O93" s="76" t="n"/>
      <c r="P93" s="76" t="n"/>
      <c r="Q93" s="76" t="n"/>
      <c r="R93" s="76" t="n"/>
      <c r="S93" s="76" t="n"/>
      <c r="T93" s="76" t="n"/>
      <c r="U93" s="76" t="n"/>
      <c r="V93" s="76" t="n"/>
      <c r="W93" s="76" t="n"/>
      <c r="X93" s="76" t="n"/>
      <c r="Y93" s="76" t="n"/>
      <c r="Z93" s="76" t="n"/>
    </row>
    <row r="94" ht="16.5" customHeight="1" s="27">
      <c r="A94" s="76" t="n"/>
      <c r="B94" s="76" t="n"/>
      <c r="C94" s="76" t="n"/>
      <c r="D94" s="76" t="n"/>
      <c r="E94" s="76" t="n"/>
      <c r="F94" s="76" t="n"/>
      <c r="G94" s="76" t="n"/>
      <c r="H94" s="76" t="n"/>
      <c r="I94" s="76" t="n"/>
      <c r="J94" s="76" t="n"/>
      <c r="K94" s="76" t="n"/>
      <c r="L94" s="76" t="n"/>
      <c r="M94" s="76" t="n"/>
      <c r="N94" s="76" t="n"/>
      <c r="O94" s="76" t="n"/>
      <c r="P94" s="76" t="n"/>
      <c r="Q94" s="76" t="n"/>
      <c r="R94" s="76" t="n"/>
      <c r="S94" s="76" t="n"/>
      <c r="T94" s="76" t="n"/>
      <c r="U94" s="76" t="n"/>
      <c r="V94" s="76" t="n"/>
      <c r="W94" s="76" t="n"/>
      <c r="X94" s="76" t="n"/>
      <c r="Y94" s="76" t="n"/>
      <c r="Z94" s="76" t="n"/>
    </row>
    <row r="95" ht="16.5" customHeight="1" s="27">
      <c r="A95" s="76" t="n"/>
      <c r="B95" s="76" t="n"/>
      <c r="C95" s="76" t="n"/>
      <c r="D95" s="76" t="n"/>
      <c r="E95" s="76" t="n"/>
      <c r="F95" s="76" t="n"/>
      <c r="G95" s="76" t="n"/>
      <c r="H95" s="76" t="n"/>
      <c r="I95" s="76" t="n"/>
      <c r="J95" s="76" t="n"/>
      <c r="K95" s="76" t="n"/>
      <c r="L95" s="76" t="n"/>
      <c r="M95" s="76" t="n"/>
      <c r="N95" s="76" t="n"/>
      <c r="O95" s="76" t="n"/>
      <c r="P95" s="76" t="n"/>
      <c r="Q95" s="76" t="n"/>
      <c r="R95" s="76" t="n"/>
      <c r="S95" s="76" t="n"/>
      <c r="T95" s="76" t="n"/>
      <c r="U95" s="76" t="n"/>
      <c r="V95" s="76" t="n"/>
      <c r="W95" s="76" t="n"/>
      <c r="X95" s="76" t="n"/>
      <c r="Y95" s="76" t="n"/>
      <c r="Z95" s="76" t="n"/>
    </row>
    <row r="96" ht="16.5" customHeight="1" s="27">
      <c r="A96" s="76" t="n"/>
      <c r="B96" s="76" t="n"/>
      <c r="C96" s="76" t="n"/>
      <c r="D96" s="76" t="n"/>
      <c r="E96" s="76" t="n"/>
      <c r="F96" s="76" t="n"/>
      <c r="G96" s="76" t="n"/>
      <c r="H96" s="76" t="n"/>
      <c r="I96" s="76" t="n"/>
      <c r="J96" s="76" t="n"/>
      <c r="K96" s="76" t="n"/>
      <c r="L96" s="76" t="n"/>
      <c r="M96" s="76" t="n"/>
      <c r="N96" s="76" t="n"/>
      <c r="O96" s="76" t="n"/>
      <c r="P96" s="76" t="n"/>
      <c r="Q96" s="76" t="n"/>
      <c r="R96" s="76" t="n"/>
      <c r="S96" s="76" t="n"/>
      <c r="T96" s="76" t="n"/>
      <c r="U96" s="76" t="n"/>
      <c r="V96" s="76" t="n"/>
      <c r="W96" s="76" t="n"/>
      <c r="X96" s="76" t="n"/>
      <c r="Y96" s="76" t="n"/>
      <c r="Z96" s="76" t="n"/>
    </row>
    <row r="97" ht="16.5" customHeight="1" s="27">
      <c r="A97" s="76" t="n"/>
      <c r="B97" s="76" t="n"/>
      <c r="C97" s="76" t="n"/>
      <c r="D97" s="76" t="n"/>
      <c r="E97" s="76" t="n"/>
      <c r="F97" s="76" t="n"/>
      <c r="G97" s="76" t="n"/>
      <c r="H97" s="76" t="n"/>
      <c r="I97" s="76" t="n"/>
      <c r="J97" s="76" t="n"/>
      <c r="K97" s="76" t="n"/>
      <c r="L97" s="76" t="n"/>
      <c r="M97" s="76" t="n"/>
      <c r="N97" s="76" t="n"/>
      <c r="O97" s="76" t="n"/>
      <c r="P97" s="76" t="n"/>
      <c r="Q97" s="76" t="n"/>
      <c r="R97" s="76" t="n"/>
      <c r="S97" s="76" t="n"/>
      <c r="T97" s="76" t="n"/>
      <c r="U97" s="76" t="n"/>
      <c r="V97" s="76" t="n"/>
      <c r="W97" s="76" t="n"/>
      <c r="X97" s="76" t="n"/>
      <c r="Y97" s="76" t="n"/>
      <c r="Z97" s="76" t="n"/>
    </row>
    <row r="98" ht="16.5" customHeight="1" s="27">
      <c r="A98" s="76" t="n"/>
      <c r="B98" s="76" t="n"/>
      <c r="C98" s="76" t="n"/>
      <c r="D98" s="76" t="n"/>
      <c r="E98" s="76" t="n"/>
      <c r="F98" s="76" t="n"/>
      <c r="G98" s="76" t="n"/>
      <c r="H98" s="76" t="n"/>
      <c r="I98" s="76" t="n"/>
      <c r="J98" s="76" t="n"/>
      <c r="K98" s="76" t="n"/>
      <c r="L98" s="76" t="n"/>
      <c r="M98" s="76" t="n"/>
      <c r="N98" s="76" t="n"/>
      <c r="O98" s="76" t="n"/>
      <c r="P98" s="76" t="n"/>
      <c r="Q98" s="76" t="n"/>
      <c r="R98" s="76" t="n"/>
      <c r="S98" s="76" t="n"/>
      <c r="T98" s="76" t="n"/>
      <c r="U98" s="76" t="n"/>
      <c r="V98" s="76" t="n"/>
      <c r="W98" s="76" t="n"/>
      <c r="X98" s="76" t="n"/>
      <c r="Y98" s="76" t="n"/>
      <c r="Z98" s="76" t="n"/>
    </row>
    <row r="99" ht="16.5" customHeight="1" s="27">
      <c r="A99" s="76" t="n"/>
      <c r="B99" s="76" t="n"/>
      <c r="C99" s="76" t="n"/>
      <c r="D99" s="76" t="n"/>
      <c r="E99" s="76" t="n"/>
      <c r="F99" s="76" t="n"/>
      <c r="G99" s="76" t="n"/>
      <c r="H99" s="76" t="n"/>
      <c r="I99" s="76" t="n"/>
      <c r="J99" s="76" t="n"/>
      <c r="K99" s="76" t="n"/>
      <c r="L99" s="76" t="n"/>
      <c r="M99" s="76" t="n"/>
      <c r="N99" s="76" t="n"/>
      <c r="O99" s="76" t="n"/>
      <c r="P99" s="76" t="n"/>
      <c r="Q99" s="76" t="n"/>
      <c r="R99" s="76" t="n"/>
      <c r="S99" s="76" t="n"/>
      <c r="T99" s="76" t="n"/>
      <c r="U99" s="76" t="n"/>
      <c r="V99" s="76" t="n"/>
      <c r="W99" s="76" t="n"/>
      <c r="X99" s="76" t="n"/>
      <c r="Y99" s="76" t="n"/>
      <c r="Z99" s="76" t="n"/>
    </row>
    <row r="100" ht="16.5" customHeight="1" s="27">
      <c r="A100" s="76" t="n"/>
      <c r="B100" s="76" t="n"/>
      <c r="C100" s="76" t="n"/>
      <c r="D100" s="76" t="n"/>
      <c r="E100" s="76" t="n"/>
      <c r="F100" s="76" t="n"/>
      <c r="G100" s="76" t="n"/>
      <c r="H100" s="76" t="n"/>
      <c r="I100" s="76" t="n"/>
      <c r="J100" s="76" t="n"/>
      <c r="K100" s="76" t="n"/>
      <c r="L100" s="76" t="n"/>
      <c r="M100" s="76" t="n"/>
      <c r="N100" s="76" t="n"/>
      <c r="O100" s="76" t="n"/>
      <c r="P100" s="76" t="n"/>
      <c r="Q100" s="76" t="n"/>
      <c r="R100" s="76" t="n"/>
      <c r="S100" s="76" t="n"/>
      <c r="T100" s="76" t="n"/>
      <c r="U100" s="76" t="n"/>
      <c r="V100" s="76" t="n"/>
      <c r="W100" s="76" t="n"/>
      <c r="X100" s="76" t="n"/>
      <c r="Y100" s="76" t="n"/>
      <c r="Z100" s="76" t="n"/>
    </row>
    <row r="101" ht="16.5" customHeight="1" s="27">
      <c r="A101" s="76" t="n"/>
      <c r="B101" s="76" t="n"/>
      <c r="C101" s="76" t="n"/>
      <c r="D101" s="76" t="n"/>
      <c r="E101" s="76" t="n"/>
      <c r="F101" s="76" t="n"/>
      <c r="G101" s="76" t="n"/>
      <c r="H101" s="76" t="n"/>
      <c r="I101" s="76" t="n"/>
      <c r="J101" s="76" t="n"/>
      <c r="K101" s="76" t="n"/>
      <c r="L101" s="76" t="n"/>
      <c r="M101" s="76" t="n"/>
      <c r="N101" s="76" t="n"/>
      <c r="O101" s="76" t="n"/>
      <c r="P101" s="76" t="n"/>
      <c r="Q101" s="76" t="n"/>
      <c r="R101" s="76" t="n"/>
      <c r="S101" s="76" t="n"/>
      <c r="T101" s="76" t="n"/>
      <c r="U101" s="76" t="n"/>
      <c r="V101" s="76" t="n"/>
      <c r="W101" s="76" t="n"/>
      <c r="X101" s="76" t="n"/>
      <c r="Y101" s="76" t="n"/>
      <c r="Z101" s="76" t="n"/>
    </row>
    <row r="102" ht="16.5" customHeight="1" s="27">
      <c r="A102" s="76" t="n"/>
      <c r="B102" s="76" t="n"/>
      <c r="C102" s="76" t="n"/>
      <c r="D102" s="76" t="n"/>
      <c r="E102" s="76" t="n"/>
      <c r="F102" s="76" t="n"/>
      <c r="G102" s="76" t="n"/>
      <c r="H102" s="76" t="n"/>
      <c r="I102" s="76" t="n"/>
      <c r="J102" s="76" t="n"/>
      <c r="K102" s="76" t="n"/>
      <c r="L102" s="76" t="n"/>
      <c r="M102" s="76" t="n"/>
      <c r="N102" s="76" t="n"/>
      <c r="O102" s="76" t="n"/>
      <c r="P102" s="76" t="n"/>
      <c r="Q102" s="76" t="n"/>
      <c r="R102" s="76" t="n"/>
      <c r="S102" s="76" t="n"/>
      <c r="T102" s="76" t="n"/>
      <c r="U102" s="76" t="n"/>
      <c r="V102" s="76" t="n"/>
      <c r="W102" s="76" t="n"/>
      <c r="X102" s="76" t="n"/>
      <c r="Y102" s="76" t="n"/>
      <c r="Z102" s="76" t="n"/>
    </row>
    <row r="103" ht="16.5" customHeight="1" s="27">
      <c r="A103" s="76" t="n"/>
      <c r="B103" s="76" t="n"/>
      <c r="C103" s="76" t="n"/>
      <c r="D103" s="76" t="n"/>
      <c r="E103" s="76" t="n"/>
      <c r="F103" s="76" t="n"/>
      <c r="G103" s="76" t="n"/>
      <c r="H103" s="76" t="n"/>
      <c r="I103" s="76" t="n"/>
      <c r="J103" s="76" t="n"/>
      <c r="K103" s="76" t="n"/>
      <c r="L103" s="76" t="n"/>
      <c r="M103" s="76" t="n"/>
      <c r="N103" s="76" t="n"/>
      <c r="O103" s="76" t="n"/>
      <c r="P103" s="76" t="n"/>
      <c r="Q103" s="76" t="n"/>
      <c r="R103" s="76" t="n"/>
      <c r="S103" s="76" t="n"/>
      <c r="T103" s="76" t="n"/>
      <c r="U103" s="76" t="n"/>
      <c r="V103" s="76" t="n"/>
      <c r="W103" s="76" t="n"/>
      <c r="X103" s="76" t="n"/>
      <c r="Y103" s="76" t="n"/>
      <c r="Z103" s="76" t="n"/>
    </row>
    <row r="104" ht="16.5" customHeight="1" s="27">
      <c r="A104" s="76" t="n"/>
      <c r="B104" s="76" t="n"/>
      <c r="C104" s="76" t="n"/>
      <c r="D104" s="76" t="n"/>
      <c r="E104" s="76" t="n"/>
      <c r="F104" s="76" t="n"/>
      <c r="G104" s="76" t="n"/>
      <c r="H104" s="76" t="n"/>
      <c r="I104" s="76" t="n"/>
      <c r="J104" s="76" t="n"/>
      <c r="K104" s="76" t="n"/>
      <c r="L104" s="76" t="n"/>
      <c r="M104" s="76" t="n"/>
      <c r="N104" s="76" t="n"/>
      <c r="O104" s="76" t="n"/>
      <c r="P104" s="76" t="n"/>
      <c r="Q104" s="76" t="n"/>
      <c r="R104" s="76" t="n"/>
      <c r="S104" s="76" t="n"/>
      <c r="T104" s="76" t="n"/>
      <c r="U104" s="76" t="n"/>
      <c r="V104" s="76" t="n"/>
      <c r="W104" s="76" t="n"/>
      <c r="X104" s="76" t="n"/>
      <c r="Y104" s="76" t="n"/>
      <c r="Z104" s="76" t="n"/>
    </row>
    <row r="105" ht="16.5" customHeight="1" s="27">
      <c r="A105" s="76" t="n"/>
      <c r="B105" s="76" t="n"/>
      <c r="C105" s="76" t="n"/>
      <c r="D105" s="76" t="n"/>
      <c r="E105" s="76" t="n"/>
      <c r="F105" s="76" t="n"/>
      <c r="G105" s="76" t="n"/>
      <c r="H105" s="76" t="n"/>
      <c r="I105" s="76" t="n"/>
      <c r="J105" s="76" t="n"/>
      <c r="K105" s="76" t="n"/>
      <c r="L105" s="76" t="n"/>
      <c r="M105" s="76" t="n"/>
      <c r="N105" s="76" t="n"/>
      <c r="O105" s="76" t="n"/>
      <c r="P105" s="76" t="n"/>
      <c r="Q105" s="76" t="n"/>
      <c r="R105" s="76" t="n"/>
      <c r="S105" s="76" t="n"/>
      <c r="T105" s="76" t="n"/>
      <c r="U105" s="76" t="n"/>
      <c r="V105" s="76" t="n"/>
      <c r="W105" s="76" t="n"/>
      <c r="X105" s="76" t="n"/>
      <c r="Y105" s="76" t="n"/>
      <c r="Z105" s="76" t="n"/>
    </row>
    <row r="106" ht="16.5" customHeight="1" s="27">
      <c r="A106" s="76" t="n"/>
      <c r="B106" s="76" t="n"/>
      <c r="C106" s="76" t="n"/>
      <c r="D106" s="76" t="n"/>
      <c r="E106" s="76" t="n"/>
      <c r="F106" s="76" t="n"/>
      <c r="G106" s="76" t="n"/>
      <c r="H106" s="76" t="n"/>
      <c r="I106" s="76" t="n"/>
      <c r="J106" s="76" t="n"/>
      <c r="K106" s="76" t="n"/>
      <c r="L106" s="76" t="n"/>
      <c r="M106" s="76" t="n"/>
      <c r="N106" s="76" t="n"/>
      <c r="O106" s="76" t="n"/>
      <c r="P106" s="76" t="n"/>
      <c r="Q106" s="76" t="n"/>
      <c r="R106" s="76" t="n"/>
      <c r="S106" s="76" t="n"/>
      <c r="T106" s="76" t="n"/>
      <c r="U106" s="76" t="n"/>
      <c r="V106" s="76" t="n"/>
      <c r="W106" s="76" t="n"/>
      <c r="X106" s="76" t="n"/>
      <c r="Y106" s="76" t="n"/>
      <c r="Z106" s="76" t="n"/>
    </row>
    <row r="107" ht="16.5" customHeight="1" s="27">
      <c r="A107" s="76" t="n"/>
      <c r="B107" s="76" t="n"/>
      <c r="C107" s="76" t="n"/>
      <c r="D107" s="76" t="n"/>
      <c r="E107" s="76" t="n"/>
      <c r="F107" s="76" t="n"/>
      <c r="G107" s="76" t="n"/>
      <c r="H107" s="76" t="n"/>
      <c r="I107" s="76" t="n"/>
      <c r="J107" s="76" t="n"/>
      <c r="K107" s="76" t="n"/>
      <c r="L107" s="76" t="n"/>
      <c r="M107" s="76" t="n"/>
      <c r="N107" s="76" t="n"/>
      <c r="O107" s="76" t="n"/>
      <c r="P107" s="76" t="n"/>
      <c r="Q107" s="76" t="n"/>
      <c r="R107" s="76" t="n"/>
      <c r="S107" s="76" t="n"/>
      <c r="T107" s="76" t="n"/>
      <c r="U107" s="76" t="n"/>
      <c r="V107" s="76" t="n"/>
      <c r="W107" s="76" t="n"/>
      <c r="X107" s="76" t="n"/>
      <c r="Y107" s="76" t="n"/>
      <c r="Z107" s="76" t="n"/>
    </row>
    <row r="108" ht="16.5" customHeight="1" s="27">
      <c r="A108" s="76" t="n"/>
      <c r="B108" s="76" t="n"/>
      <c r="C108" s="76" t="n"/>
      <c r="D108" s="76" t="n"/>
      <c r="E108" s="76" t="n"/>
      <c r="F108" s="76" t="n"/>
      <c r="G108" s="76" t="n"/>
      <c r="H108" s="76" t="n"/>
      <c r="I108" s="76" t="n"/>
      <c r="J108" s="76" t="n"/>
      <c r="K108" s="76" t="n"/>
      <c r="L108" s="76" t="n"/>
      <c r="M108" s="76" t="n"/>
      <c r="N108" s="76" t="n"/>
      <c r="O108" s="76" t="n"/>
      <c r="P108" s="76" t="n"/>
      <c r="Q108" s="76" t="n"/>
      <c r="R108" s="76" t="n"/>
      <c r="S108" s="76" t="n"/>
      <c r="T108" s="76" t="n"/>
      <c r="U108" s="76" t="n"/>
      <c r="V108" s="76" t="n"/>
      <c r="W108" s="76" t="n"/>
      <c r="X108" s="76" t="n"/>
      <c r="Y108" s="76" t="n"/>
      <c r="Z108" s="76" t="n"/>
    </row>
    <row r="109" ht="16.5" customHeight="1" s="27">
      <c r="A109" s="76" t="n"/>
      <c r="B109" s="76" t="n"/>
      <c r="C109" s="76" t="n"/>
      <c r="D109" s="76" t="n"/>
      <c r="E109" s="76" t="n"/>
      <c r="F109" s="76" t="n"/>
      <c r="G109" s="76" t="n"/>
      <c r="H109" s="76" t="n"/>
      <c r="I109" s="76" t="n"/>
      <c r="J109" s="76" t="n"/>
      <c r="K109" s="76" t="n"/>
      <c r="L109" s="76" t="n"/>
      <c r="M109" s="76" t="n"/>
      <c r="N109" s="76" t="n"/>
      <c r="O109" s="76" t="n"/>
      <c r="P109" s="76" t="n"/>
      <c r="Q109" s="76" t="n"/>
      <c r="R109" s="76" t="n"/>
      <c r="S109" s="76" t="n"/>
      <c r="T109" s="76" t="n"/>
      <c r="U109" s="76" t="n"/>
      <c r="V109" s="76" t="n"/>
      <c r="W109" s="76" t="n"/>
      <c r="X109" s="76" t="n"/>
      <c r="Y109" s="76" t="n"/>
      <c r="Z109" s="76" t="n"/>
    </row>
    <row r="110" ht="16.5" customHeight="1" s="27">
      <c r="A110" s="76" t="n"/>
      <c r="B110" s="76" t="n"/>
      <c r="C110" s="76" t="n"/>
      <c r="D110" s="76" t="n"/>
      <c r="E110" s="76" t="n"/>
      <c r="F110" s="76" t="n"/>
      <c r="G110" s="76" t="n"/>
      <c r="H110" s="76" t="n"/>
      <c r="I110" s="76" t="n"/>
      <c r="J110" s="76" t="n"/>
      <c r="K110" s="76" t="n"/>
      <c r="L110" s="76" t="n"/>
      <c r="M110" s="76" t="n"/>
      <c r="N110" s="76" t="n"/>
      <c r="O110" s="76" t="n"/>
      <c r="P110" s="76" t="n"/>
      <c r="Q110" s="76" t="n"/>
      <c r="R110" s="76" t="n"/>
      <c r="S110" s="76" t="n"/>
      <c r="T110" s="76" t="n"/>
      <c r="U110" s="76" t="n"/>
      <c r="V110" s="76" t="n"/>
      <c r="W110" s="76" t="n"/>
      <c r="X110" s="76" t="n"/>
      <c r="Y110" s="76" t="n"/>
      <c r="Z110" s="76" t="n"/>
    </row>
    <row r="111" ht="16.5" customHeight="1" s="27">
      <c r="A111" s="76" t="n"/>
      <c r="B111" s="76" t="n"/>
      <c r="C111" s="76" t="n"/>
      <c r="D111" s="76" t="n"/>
      <c r="E111" s="76" t="n"/>
      <c r="F111" s="76" t="n"/>
      <c r="G111" s="76" t="n"/>
      <c r="H111" s="76" t="n"/>
      <c r="I111" s="76" t="n"/>
      <c r="J111" s="76" t="n"/>
      <c r="K111" s="76" t="n"/>
      <c r="L111" s="76" t="n"/>
      <c r="M111" s="76" t="n"/>
      <c r="N111" s="76" t="n"/>
      <c r="O111" s="76" t="n"/>
      <c r="P111" s="76" t="n"/>
      <c r="Q111" s="76" t="n"/>
      <c r="R111" s="76" t="n"/>
      <c r="S111" s="76" t="n"/>
      <c r="T111" s="76" t="n"/>
      <c r="U111" s="76" t="n"/>
      <c r="V111" s="76" t="n"/>
      <c r="W111" s="76" t="n"/>
      <c r="X111" s="76" t="n"/>
      <c r="Y111" s="76" t="n"/>
      <c r="Z111" s="76" t="n"/>
    </row>
    <row r="112" ht="16.5" customHeight="1" s="27">
      <c r="A112" s="76" t="n"/>
      <c r="B112" s="76" t="n"/>
      <c r="C112" s="76" t="n"/>
      <c r="D112" s="76" t="n"/>
      <c r="E112" s="76" t="n"/>
      <c r="F112" s="76" t="n"/>
      <c r="G112" s="76" t="n"/>
      <c r="H112" s="76" t="n"/>
      <c r="I112" s="76" t="n"/>
      <c r="J112" s="76" t="n"/>
      <c r="K112" s="76" t="n"/>
      <c r="L112" s="76" t="n"/>
      <c r="M112" s="76" t="n"/>
      <c r="N112" s="76" t="n"/>
      <c r="O112" s="76" t="n"/>
      <c r="P112" s="76" t="n"/>
      <c r="Q112" s="76" t="n"/>
      <c r="R112" s="76" t="n"/>
      <c r="S112" s="76" t="n"/>
      <c r="T112" s="76" t="n"/>
      <c r="U112" s="76" t="n"/>
      <c r="V112" s="76" t="n"/>
      <c r="W112" s="76" t="n"/>
      <c r="X112" s="76" t="n"/>
      <c r="Y112" s="76" t="n"/>
      <c r="Z112" s="76" t="n"/>
    </row>
    <row r="113" ht="16.5" customHeight="1" s="27">
      <c r="A113" s="76" t="n"/>
      <c r="B113" s="76" t="n"/>
      <c r="C113" s="76" t="n"/>
      <c r="D113" s="76" t="n"/>
      <c r="E113" s="76" t="n"/>
      <c r="F113" s="76" t="n"/>
      <c r="G113" s="76" t="n"/>
      <c r="H113" s="76" t="n"/>
      <c r="I113" s="76" t="n"/>
      <c r="J113" s="76" t="n"/>
      <c r="K113" s="76" t="n"/>
      <c r="L113" s="76" t="n"/>
      <c r="M113" s="76" t="n"/>
      <c r="N113" s="76" t="n"/>
      <c r="O113" s="76" t="n"/>
      <c r="P113" s="76" t="n"/>
      <c r="Q113" s="76" t="n"/>
      <c r="R113" s="76" t="n"/>
      <c r="S113" s="76" t="n"/>
      <c r="T113" s="76" t="n"/>
      <c r="U113" s="76" t="n"/>
      <c r="V113" s="76" t="n"/>
      <c r="W113" s="76" t="n"/>
      <c r="X113" s="76" t="n"/>
      <c r="Y113" s="76" t="n"/>
      <c r="Z113" s="76" t="n"/>
    </row>
    <row r="114" ht="16.5" customHeight="1" s="27">
      <c r="A114" s="76" t="n"/>
      <c r="B114" s="76" t="n"/>
      <c r="C114" s="76" t="n"/>
      <c r="D114" s="76" t="n"/>
      <c r="E114" s="76" t="n"/>
      <c r="F114" s="76" t="n"/>
      <c r="G114" s="76" t="n"/>
      <c r="H114" s="76" t="n"/>
      <c r="I114" s="76" t="n"/>
      <c r="J114" s="76" t="n"/>
      <c r="K114" s="76" t="n"/>
      <c r="L114" s="76" t="n"/>
      <c r="M114" s="76" t="n"/>
      <c r="N114" s="76" t="n"/>
      <c r="O114" s="76" t="n"/>
      <c r="P114" s="76" t="n"/>
      <c r="Q114" s="76" t="n"/>
      <c r="R114" s="76" t="n"/>
      <c r="S114" s="76" t="n"/>
      <c r="T114" s="76" t="n"/>
      <c r="U114" s="76" t="n"/>
      <c r="V114" s="76" t="n"/>
      <c r="W114" s="76" t="n"/>
      <c r="X114" s="76" t="n"/>
      <c r="Y114" s="76" t="n"/>
      <c r="Z114" s="76" t="n"/>
    </row>
    <row r="115" ht="16.5" customHeight="1" s="27">
      <c r="A115" s="76" t="n"/>
      <c r="B115" s="76" t="n"/>
      <c r="C115" s="76" t="n"/>
      <c r="D115" s="76" t="n"/>
      <c r="E115" s="76" t="n"/>
      <c r="F115" s="76" t="n"/>
      <c r="G115" s="76" t="n"/>
      <c r="H115" s="76" t="n"/>
      <c r="I115" s="76" t="n"/>
      <c r="J115" s="76" t="n"/>
      <c r="K115" s="76" t="n"/>
      <c r="L115" s="76" t="n"/>
      <c r="M115" s="76" t="n"/>
      <c r="N115" s="76" t="n"/>
      <c r="O115" s="76" t="n"/>
      <c r="P115" s="76" t="n"/>
      <c r="Q115" s="76" t="n"/>
      <c r="R115" s="76" t="n"/>
      <c r="S115" s="76" t="n"/>
      <c r="T115" s="76" t="n"/>
      <c r="U115" s="76" t="n"/>
      <c r="V115" s="76" t="n"/>
      <c r="W115" s="76" t="n"/>
      <c r="X115" s="76" t="n"/>
      <c r="Y115" s="76" t="n"/>
      <c r="Z115" s="76" t="n"/>
    </row>
    <row r="116" ht="16.5" customHeight="1" s="27">
      <c r="A116" s="76" t="n"/>
      <c r="B116" s="76" t="n"/>
      <c r="C116" s="76" t="n"/>
      <c r="D116" s="76" t="n"/>
      <c r="E116" s="76" t="n"/>
      <c r="F116" s="76" t="n"/>
      <c r="G116" s="76" t="n"/>
      <c r="H116" s="76" t="n"/>
      <c r="I116" s="76" t="n"/>
      <c r="J116" s="76" t="n"/>
      <c r="K116" s="76" t="n"/>
      <c r="L116" s="76" t="n"/>
      <c r="M116" s="76" t="n"/>
      <c r="N116" s="76" t="n"/>
      <c r="O116" s="76" t="n"/>
      <c r="P116" s="76" t="n"/>
      <c r="Q116" s="76" t="n"/>
      <c r="R116" s="76" t="n"/>
      <c r="S116" s="76" t="n"/>
      <c r="T116" s="76" t="n"/>
      <c r="U116" s="76" t="n"/>
      <c r="V116" s="76" t="n"/>
      <c r="W116" s="76" t="n"/>
      <c r="X116" s="76" t="n"/>
      <c r="Y116" s="76" t="n"/>
      <c r="Z116" s="76" t="n"/>
    </row>
    <row r="117" ht="16.5" customHeight="1" s="27">
      <c r="A117" s="76" t="n"/>
      <c r="B117" s="76" t="n"/>
      <c r="C117" s="76" t="n"/>
      <c r="D117" s="76" t="n"/>
      <c r="E117" s="76" t="n"/>
      <c r="F117" s="76" t="n"/>
      <c r="G117" s="76" t="n"/>
      <c r="H117" s="76" t="n"/>
      <c r="I117" s="76" t="n"/>
      <c r="J117" s="76" t="n"/>
      <c r="K117" s="76" t="n"/>
      <c r="L117" s="76" t="n"/>
      <c r="M117" s="76" t="n"/>
      <c r="N117" s="76" t="n"/>
      <c r="O117" s="76" t="n"/>
      <c r="P117" s="76" t="n"/>
      <c r="Q117" s="76" t="n"/>
      <c r="R117" s="76" t="n"/>
      <c r="S117" s="76" t="n"/>
      <c r="T117" s="76" t="n"/>
      <c r="U117" s="76" t="n"/>
      <c r="V117" s="76" t="n"/>
      <c r="W117" s="76" t="n"/>
      <c r="X117" s="76" t="n"/>
      <c r="Y117" s="76" t="n"/>
      <c r="Z117" s="76" t="n"/>
    </row>
    <row r="118" ht="16.5" customHeight="1" s="27">
      <c r="A118" s="76" t="n"/>
      <c r="B118" s="76" t="n"/>
      <c r="C118" s="76" t="n"/>
      <c r="D118" s="76" t="n"/>
      <c r="E118" s="76" t="n"/>
      <c r="F118" s="76" t="n"/>
      <c r="G118" s="76" t="n"/>
      <c r="H118" s="76" t="n"/>
      <c r="I118" s="76" t="n"/>
      <c r="J118" s="76" t="n"/>
      <c r="K118" s="76" t="n"/>
      <c r="L118" s="76" t="n"/>
      <c r="M118" s="76" t="n"/>
      <c r="N118" s="76" t="n"/>
      <c r="O118" s="76" t="n"/>
      <c r="P118" s="76" t="n"/>
      <c r="Q118" s="76" t="n"/>
      <c r="R118" s="76" t="n"/>
      <c r="S118" s="76" t="n"/>
      <c r="T118" s="76" t="n"/>
      <c r="U118" s="76" t="n"/>
      <c r="V118" s="76" t="n"/>
      <c r="W118" s="76" t="n"/>
      <c r="X118" s="76" t="n"/>
      <c r="Y118" s="76" t="n"/>
      <c r="Z118" s="76" t="n"/>
    </row>
    <row r="119" ht="16.5" customHeight="1" s="27">
      <c r="A119" s="76" t="n"/>
      <c r="B119" s="76" t="n"/>
      <c r="C119" s="76" t="n"/>
      <c r="D119" s="76" t="n"/>
      <c r="E119" s="76" t="n"/>
      <c r="F119" s="76" t="n"/>
      <c r="G119" s="76" t="n"/>
      <c r="H119" s="76" t="n"/>
      <c r="I119" s="76" t="n"/>
      <c r="J119" s="76" t="n"/>
      <c r="K119" s="76" t="n"/>
      <c r="L119" s="76" t="n"/>
      <c r="M119" s="76" t="n"/>
      <c r="N119" s="76" t="n"/>
      <c r="O119" s="76" t="n"/>
      <c r="P119" s="76" t="n"/>
      <c r="Q119" s="76" t="n"/>
      <c r="R119" s="76" t="n"/>
      <c r="S119" s="76" t="n"/>
      <c r="T119" s="76" t="n"/>
      <c r="U119" s="76" t="n"/>
      <c r="V119" s="76" t="n"/>
      <c r="W119" s="76" t="n"/>
      <c r="X119" s="76" t="n"/>
      <c r="Y119" s="76" t="n"/>
      <c r="Z119" s="76" t="n"/>
    </row>
    <row r="120" ht="16.5" customHeight="1" s="27">
      <c r="A120" s="76" t="n"/>
      <c r="B120" s="76" t="n"/>
      <c r="C120" s="76" t="n"/>
      <c r="D120" s="76" t="n"/>
      <c r="E120" s="76" t="n"/>
      <c r="F120" s="76" t="n"/>
      <c r="G120" s="76" t="n"/>
      <c r="H120" s="76" t="n"/>
      <c r="I120" s="76" t="n"/>
      <c r="J120" s="76" t="n"/>
      <c r="K120" s="76" t="n"/>
      <c r="L120" s="76" t="n"/>
      <c r="M120" s="76" t="n"/>
      <c r="N120" s="76" t="n"/>
      <c r="O120" s="76" t="n"/>
      <c r="P120" s="76" t="n"/>
      <c r="Q120" s="76" t="n"/>
      <c r="R120" s="76" t="n"/>
      <c r="S120" s="76" t="n"/>
      <c r="T120" s="76" t="n"/>
      <c r="U120" s="76" t="n"/>
      <c r="V120" s="76" t="n"/>
      <c r="W120" s="76" t="n"/>
      <c r="X120" s="76" t="n"/>
      <c r="Y120" s="76" t="n"/>
      <c r="Z120" s="76" t="n"/>
    </row>
    <row r="121" ht="16.5" customHeight="1" s="27">
      <c r="A121" s="76" t="n"/>
      <c r="B121" s="76" t="n"/>
      <c r="C121" s="76" t="n"/>
      <c r="D121" s="76" t="n"/>
      <c r="E121" s="76" t="n"/>
      <c r="F121" s="76" t="n"/>
      <c r="G121" s="76" t="n"/>
      <c r="H121" s="76" t="n"/>
      <c r="I121" s="76" t="n"/>
      <c r="J121" s="76" t="n"/>
      <c r="K121" s="76" t="n"/>
      <c r="L121" s="76" t="n"/>
      <c r="M121" s="76" t="n"/>
      <c r="N121" s="76" t="n"/>
      <c r="O121" s="76" t="n"/>
      <c r="P121" s="76" t="n"/>
      <c r="Q121" s="76" t="n"/>
      <c r="R121" s="76" t="n"/>
      <c r="S121" s="76" t="n"/>
      <c r="T121" s="76" t="n"/>
      <c r="U121" s="76" t="n"/>
      <c r="V121" s="76" t="n"/>
      <c r="W121" s="76" t="n"/>
      <c r="X121" s="76" t="n"/>
      <c r="Y121" s="76" t="n"/>
      <c r="Z121" s="76" t="n"/>
    </row>
    <row r="122" ht="16.5" customHeight="1" s="27">
      <c r="A122" s="76" t="n"/>
      <c r="B122" s="76" t="n"/>
      <c r="C122" s="76" t="n"/>
      <c r="D122" s="76" t="n"/>
      <c r="E122" s="76" t="n"/>
      <c r="F122" s="76" t="n"/>
      <c r="G122" s="76" t="n"/>
      <c r="H122" s="76" t="n"/>
      <c r="I122" s="76" t="n"/>
      <c r="J122" s="76" t="n"/>
      <c r="K122" s="76" t="n"/>
      <c r="L122" s="76" t="n"/>
      <c r="M122" s="76" t="n"/>
      <c r="N122" s="76" t="n"/>
      <c r="O122" s="76" t="n"/>
      <c r="P122" s="76" t="n"/>
      <c r="Q122" s="76" t="n"/>
      <c r="R122" s="76" t="n"/>
      <c r="S122" s="76" t="n"/>
      <c r="T122" s="76" t="n"/>
      <c r="U122" s="76" t="n"/>
      <c r="V122" s="76" t="n"/>
      <c r="W122" s="76" t="n"/>
      <c r="X122" s="76" t="n"/>
      <c r="Y122" s="76" t="n"/>
      <c r="Z122" s="76" t="n"/>
    </row>
    <row r="123" ht="16.5" customHeight="1" s="27">
      <c r="A123" s="76" t="n"/>
      <c r="B123" s="76" t="n"/>
      <c r="C123" s="76" t="n"/>
      <c r="D123" s="76" t="n"/>
      <c r="E123" s="76" t="n"/>
      <c r="F123" s="76" t="n"/>
      <c r="G123" s="76" t="n"/>
      <c r="H123" s="76" t="n"/>
      <c r="I123" s="76" t="n"/>
      <c r="J123" s="76" t="n"/>
      <c r="K123" s="76" t="n"/>
      <c r="L123" s="76" t="n"/>
      <c r="M123" s="76" t="n"/>
      <c r="N123" s="76" t="n"/>
      <c r="O123" s="76" t="n"/>
      <c r="P123" s="76" t="n"/>
      <c r="Q123" s="76" t="n"/>
      <c r="R123" s="76" t="n"/>
      <c r="S123" s="76" t="n"/>
      <c r="T123" s="76" t="n"/>
      <c r="U123" s="76" t="n"/>
      <c r="V123" s="76" t="n"/>
      <c r="W123" s="76" t="n"/>
      <c r="X123" s="76" t="n"/>
      <c r="Y123" s="76" t="n"/>
      <c r="Z123" s="76" t="n"/>
    </row>
    <row r="124" ht="16.5" customHeight="1" s="27">
      <c r="A124" s="76" t="n"/>
      <c r="B124" s="76" t="n"/>
      <c r="C124" s="76" t="n"/>
      <c r="D124" s="76" t="n"/>
      <c r="E124" s="76" t="n"/>
      <c r="F124" s="76" t="n"/>
      <c r="G124" s="76" t="n"/>
      <c r="H124" s="76" t="n"/>
      <c r="I124" s="76" t="n"/>
      <c r="J124" s="76" t="n"/>
      <c r="K124" s="76" t="n"/>
      <c r="L124" s="76" t="n"/>
      <c r="M124" s="76" t="n"/>
      <c r="N124" s="76" t="n"/>
      <c r="O124" s="76" t="n"/>
      <c r="P124" s="76" t="n"/>
      <c r="Q124" s="76" t="n"/>
      <c r="R124" s="76" t="n"/>
      <c r="S124" s="76" t="n"/>
      <c r="T124" s="76" t="n"/>
      <c r="U124" s="76" t="n"/>
      <c r="V124" s="76" t="n"/>
      <c r="W124" s="76" t="n"/>
      <c r="X124" s="76" t="n"/>
      <c r="Y124" s="76" t="n"/>
      <c r="Z124" s="76" t="n"/>
    </row>
    <row r="125" ht="16.5" customHeight="1" s="27">
      <c r="A125" s="76" t="n"/>
      <c r="B125" s="76" t="n"/>
      <c r="C125" s="76" t="n"/>
      <c r="D125" s="76" t="n"/>
      <c r="E125" s="76" t="n"/>
      <c r="F125" s="76" t="n"/>
      <c r="G125" s="76" t="n"/>
      <c r="H125" s="76" t="n"/>
      <c r="I125" s="76" t="n"/>
      <c r="J125" s="76" t="n"/>
      <c r="K125" s="76" t="n"/>
      <c r="L125" s="76" t="n"/>
      <c r="M125" s="76" t="n"/>
      <c r="N125" s="76" t="n"/>
      <c r="O125" s="76" t="n"/>
      <c r="P125" s="76" t="n"/>
      <c r="Q125" s="76" t="n"/>
      <c r="R125" s="76" t="n"/>
      <c r="S125" s="76" t="n"/>
      <c r="T125" s="76" t="n"/>
      <c r="U125" s="76" t="n"/>
      <c r="V125" s="76" t="n"/>
      <c r="W125" s="76" t="n"/>
      <c r="X125" s="76" t="n"/>
      <c r="Y125" s="76" t="n"/>
      <c r="Z125" s="76" t="n"/>
    </row>
    <row r="126" ht="16.5" customHeight="1" s="27">
      <c r="A126" s="76" t="n"/>
      <c r="B126" s="76" t="n"/>
      <c r="C126" s="76" t="n"/>
      <c r="D126" s="76" t="n"/>
      <c r="E126" s="76" t="n"/>
      <c r="F126" s="76" t="n"/>
      <c r="G126" s="76" t="n"/>
      <c r="H126" s="76" t="n"/>
      <c r="I126" s="76" t="n"/>
      <c r="J126" s="76" t="n"/>
      <c r="K126" s="76" t="n"/>
      <c r="L126" s="76" t="n"/>
      <c r="M126" s="76" t="n"/>
      <c r="N126" s="76" t="n"/>
      <c r="O126" s="76" t="n"/>
      <c r="P126" s="76" t="n"/>
      <c r="Q126" s="76" t="n"/>
      <c r="R126" s="76" t="n"/>
      <c r="S126" s="76" t="n"/>
      <c r="T126" s="76" t="n"/>
      <c r="U126" s="76" t="n"/>
      <c r="V126" s="76" t="n"/>
      <c r="W126" s="76" t="n"/>
      <c r="X126" s="76" t="n"/>
      <c r="Y126" s="76" t="n"/>
      <c r="Z126" s="76" t="n"/>
    </row>
    <row r="127" ht="16.5" customHeight="1" s="27">
      <c r="A127" s="76" t="n"/>
      <c r="B127" s="76" t="n"/>
      <c r="C127" s="76" t="n"/>
      <c r="D127" s="76" t="n"/>
      <c r="E127" s="76" t="n"/>
      <c r="F127" s="76" t="n"/>
      <c r="G127" s="76" t="n"/>
      <c r="H127" s="76" t="n"/>
      <c r="I127" s="76" t="n"/>
      <c r="J127" s="76" t="n"/>
      <c r="K127" s="76" t="n"/>
      <c r="L127" s="76" t="n"/>
      <c r="M127" s="76" t="n"/>
      <c r="N127" s="76" t="n"/>
      <c r="O127" s="76" t="n"/>
      <c r="P127" s="76" t="n"/>
      <c r="Q127" s="76" t="n"/>
      <c r="R127" s="76" t="n"/>
      <c r="S127" s="76" t="n"/>
      <c r="T127" s="76" t="n"/>
      <c r="U127" s="76" t="n"/>
      <c r="V127" s="76" t="n"/>
      <c r="W127" s="76" t="n"/>
      <c r="X127" s="76" t="n"/>
      <c r="Y127" s="76" t="n"/>
      <c r="Z127" s="76" t="n"/>
    </row>
    <row r="128" ht="16.5" customHeight="1" s="27">
      <c r="A128" s="76" t="n"/>
      <c r="B128" s="76" t="n"/>
      <c r="C128" s="76" t="n"/>
      <c r="D128" s="76" t="n"/>
      <c r="E128" s="76" t="n"/>
      <c r="F128" s="76" t="n"/>
      <c r="G128" s="76" t="n"/>
      <c r="H128" s="76" t="n"/>
      <c r="I128" s="76" t="n"/>
      <c r="J128" s="76" t="n"/>
      <c r="K128" s="76" t="n"/>
      <c r="L128" s="76" t="n"/>
      <c r="M128" s="76" t="n"/>
      <c r="N128" s="76" t="n"/>
      <c r="O128" s="76" t="n"/>
      <c r="P128" s="76" t="n"/>
      <c r="Q128" s="76" t="n"/>
      <c r="R128" s="76" t="n"/>
      <c r="S128" s="76" t="n"/>
      <c r="T128" s="76" t="n"/>
      <c r="U128" s="76" t="n"/>
      <c r="V128" s="76" t="n"/>
      <c r="W128" s="76" t="n"/>
      <c r="X128" s="76" t="n"/>
      <c r="Y128" s="76" t="n"/>
      <c r="Z128" s="76" t="n"/>
    </row>
    <row r="129" ht="16.5" customHeight="1" s="27">
      <c r="A129" s="76" t="n"/>
      <c r="B129" s="76" t="n"/>
      <c r="C129" s="76" t="n"/>
      <c r="D129" s="76" t="n"/>
      <c r="E129" s="76" t="n"/>
      <c r="F129" s="76" t="n"/>
      <c r="G129" s="76" t="n"/>
      <c r="H129" s="76" t="n"/>
      <c r="I129" s="76" t="n"/>
      <c r="J129" s="76" t="n"/>
      <c r="K129" s="76" t="n"/>
      <c r="L129" s="76" t="n"/>
      <c r="M129" s="76" t="n"/>
      <c r="N129" s="76" t="n"/>
      <c r="O129" s="76" t="n"/>
      <c r="P129" s="76" t="n"/>
      <c r="Q129" s="76" t="n"/>
      <c r="R129" s="76" t="n"/>
      <c r="S129" s="76" t="n"/>
      <c r="T129" s="76" t="n"/>
      <c r="U129" s="76" t="n"/>
      <c r="V129" s="76" t="n"/>
      <c r="W129" s="76" t="n"/>
      <c r="X129" s="76" t="n"/>
      <c r="Y129" s="76" t="n"/>
      <c r="Z129" s="76" t="n"/>
    </row>
    <row r="130" ht="16.5" customHeight="1" s="27">
      <c r="A130" s="76" t="n"/>
      <c r="B130" s="76" t="n"/>
      <c r="C130" s="76" t="n"/>
      <c r="D130" s="76" t="n"/>
      <c r="E130" s="76" t="n"/>
      <c r="F130" s="76" t="n"/>
      <c r="G130" s="76" t="n"/>
      <c r="H130" s="76" t="n"/>
      <c r="I130" s="76" t="n"/>
      <c r="J130" s="76" t="n"/>
      <c r="K130" s="76" t="n"/>
      <c r="L130" s="76" t="n"/>
      <c r="M130" s="76" t="n"/>
      <c r="N130" s="76" t="n"/>
      <c r="O130" s="76" t="n"/>
      <c r="P130" s="76" t="n"/>
      <c r="Q130" s="76" t="n"/>
      <c r="R130" s="76" t="n"/>
      <c r="S130" s="76" t="n"/>
      <c r="T130" s="76" t="n"/>
      <c r="U130" s="76" t="n"/>
      <c r="V130" s="76" t="n"/>
      <c r="W130" s="76" t="n"/>
      <c r="X130" s="76" t="n"/>
      <c r="Y130" s="76" t="n"/>
      <c r="Z130" s="76" t="n"/>
    </row>
    <row r="131" ht="16.5" customHeight="1" s="27">
      <c r="A131" s="76" t="n"/>
      <c r="B131" s="76" t="n"/>
      <c r="C131" s="76" t="n"/>
      <c r="D131" s="76" t="n"/>
      <c r="E131" s="76" t="n"/>
      <c r="F131" s="76" t="n"/>
      <c r="G131" s="76" t="n"/>
      <c r="H131" s="76" t="n"/>
      <c r="I131" s="76" t="n"/>
      <c r="J131" s="76" t="n"/>
      <c r="K131" s="76" t="n"/>
      <c r="L131" s="76" t="n"/>
      <c r="M131" s="76" t="n"/>
      <c r="N131" s="76" t="n"/>
      <c r="O131" s="76" t="n"/>
      <c r="P131" s="76" t="n"/>
      <c r="Q131" s="76" t="n"/>
      <c r="R131" s="76" t="n"/>
      <c r="S131" s="76" t="n"/>
      <c r="T131" s="76" t="n"/>
      <c r="U131" s="76" t="n"/>
      <c r="V131" s="76" t="n"/>
      <c r="W131" s="76" t="n"/>
      <c r="X131" s="76" t="n"/>
      <c r="Y131" s="76" t="n"/>
      <c r="Z131" s="76" t="n"/>
    </row>
    <row r="132" ht="16.5" customHeight="1" s="27">
      <c r="A132" s="76" t="n"/>
      <c r="B132" s="76" t="n"/>
      <c r="C132" s="76" t="n"/>
      <c r="D132" s="76" t="n"/>
      <c r="E132" s="76" t="n"/>
      <c r="F132" s="76" t="n"/>
      <c r="G132" s="76" t="n"/>
      <c r="H132" s="76" t="n"/>
      <c r="I132" s="76" t="n"/>
      <c r="J132" s="76" t="n"/>
      <c r="K132" s="76" t="n"/>
      <c r="L132" s="76" t="n"/>
      <c r="M132" s="76" t="n"/>
      <c r="N132" s="76" t="n"/>
      <c r="O132" s="76" t="n"/>
      <c r="P132" s="76" t="n"/>
      <c r="Q132" s="76" t="n"/>
      <c r="R132" s="76" t="n"/>
      <c r="S132" s="76" t="n"/>
      <c r="T132" s="76" t="n"/>
      <c r="U132" s="76" t="n"/>
      <c r="V132" s="76" t="n"/>
      <c r="W132" s="76" t="n"/>
      <c r="X132" s="76" t="n"/>
      <c r="Y132" s="76" t="n"/>
      <c r="Z132" s="76" t="n"/>
    </row>
    <row r="133" ht="16.5" customHeight="1" s="27">
      <c r="A133" s="76" t="n"/>
      <c r="B133" s="76" t="n"/>
      <c r="C133" s="76" t="n"/>
      <c r="D133" s="76" t="n"/>
      <c r="E133" s="76" t="n"/>
      <c r="F133" s="76" t="n"/>
      <c r="G133" s="76" t="n"/>
      <c r="H133" s="76" t="n"/>
      <c r="I133" s="76" t="n"/>
      <c r="J133" s="76" t="n"/>
      <c r="K133" s="76" t="n"/>
      <c r="L133" s="76" t="n"/>
      <c r="M133" s="76" t="n"/>
      <c r="N133" s="76" t="n"/>
      <c r="O133" s="76" t="n"/>
      <c r="P133" s="76" t="n"/>
      <c r="Q133" s="76" t="n"/>
      <c r="R133" s="76" t="n"/>
      <c r="S133" s="76" t="n"/>
      <c r="T133" s="76" t="n"/>
      <c r="U133" s="76" t="n"/>
      <c r="V133" s="76" t="n"/>
      <c r="W133" s="76" t="n"/>
      <c r="X133" s="76" t="n"/>
      <c r="Y133" s="76" t="n"/>
      <c r="Z133" s="76" t="n"/>
    </row>
    <row r="134" ht="16.5" customHeight="1" s="27">
      <c r="A134" s="76" t="n"/>
      <c r="B134" s="76" t="n"/>
      <c r="C134" s="76" t="n"/>
      <c r="D134" s="76" t="n"/>
      <c r="E134" s="76" t="n"/>
      <c r="F134" s="76" t="n"/>
      <c r="G134" s="76" t="n"/>
      <c r="H134" s="76" t="n"/>
      <c r="I134" s="76" t="n"/>
      <c r="J134" s="76" t="n"/>
      <c r="K134" s="76" t="n"/>
      <c r="L134" s="76" t="n"/>
      <c r="M134" s="76" t="n"/>
      <c r="N134" s="76" t="n"/>
      <c r="O134" s="76" t="n"/>
      <c r="P134" s="76" t="n"/>
      <c r="Q134" s="76" t="n"/>
      <c r="R134" s="76" t="n"/>
      <c r="S134" s="76" t="n"/>
      <c r="T134" s="76" t="n"/>
      <c r="U134" s="76" t="n"/>
      <c r="V134" s="76" t="n"/>
      <c r="W134" s="76" t="n"/>
      <c r="X134" s="76" t="n"/>
      <c r="Y134" s="76" t="n"/>
      <c r="Z134" s="76" t="n"/>
    </row>
    <row r="135" ht="16.5" customHeight="1" s="27">
      <c r="A135" s="76" t="n"/>
      <c r="B135" s="76" t="n"/>
      <c r="C135" s="76" t="n"/>
      <c r="D135" s="76" t="n"/>
      <c r="E135" s="76" t="n"/>
      <c r="F135" s="76" t="n"/>
      <c r="G135" s="76" t="n"/>
      <c r="H135" s="76" t="n"/>
      <c r="I135" s="76" t="n"/>
      <c r="J135" s="76" t="n"/>
      <c r="K135" s="76" t="n"/>
      <c r="L135" s="76" t="n"/>
      <c r="M135" s="76" t="n"/>
      <c r="N135" s="76" t="n"/>
      <c r="O135" s="76" t="n"/>
      <c r="P135" s="76" t="n"/>
      <c r="Q135" s="76" t="n"/>
      <c r="R135" s="76" t="n"/>
      <c r="S135" s="76" t="n"/>
      <c r="T135" s="76" t="n"/>
      <c r="U135" s="76" t="n"/>
      <c r="V135" s="76" t="n"/>
      <c r="W135" s="76" t="n"/>
      <c r="X135" s="76" t="n"/>
      <c r="Y135" s="76" t="n"/>
      <c r="Z135" s="76" t="n"/>
    </row>
    <row r="136" ht="16.5" customHeight="1" s="27">
      <c r="A136" s="76" t="n"/>
      <c r="B136" s="76" t="n"/>
      <c r="C136" s="76" t="n"/>
      <c r="D136" s="76" t="n"/>
      <c r="E136" s="76" t="n"/>
      <c r="F136" s="76" t="n"/>
      <c r="G136" s="76" t="n"/>
      <c r="H136" s="76" t="n"/>
      <c r="I136" s="76" t="n"/>
      <c r="J136" s="76" t="n"/>
      <c r="K136" s="76" t="n"/>
      <c r="L136" s="76" t="n"/>
      <c r="M136" s="76" t="n"/>
      <c r="N136" s="76" t="n"/>
      <c r="O136" s="76" t="n"/>
      <c r="P136" s="76" t="n"/>
      <c r="Q136" s="76" t="n"/>
      <c r="R136" s="76" t="n"/>
      <c r="S136" s="76" t="n"/>
      <c r="T136" s="76" t="n"/>
      <c r="U136" s="76" t="n"/>
      <c r="V136" s="76" t="n"/>
      <c r="W136" s="76" t="n"/>
      <c r="X136" s="76" t="n"/>
      <c r="Y136" s="76" t="n"/>
      <c r="Z136" s="76" t="n"/>
    </row>
    <row r="137" ht="16.5" customHeight="1" s="27">
      <c r="A137" s="76" t="n"/>
      <c r="B137" s="76" t="n"/>
      <c r="C137" s="76" t="n"/>
      <c r="D137" s="76" t="n"/>
      <c r="E137" s="76" t="n"/>
      <c r="F137" s="76" t="n"/>
      <c r="G137" s="76" t="n"/>
      <c r="H137" s="76" t="n"/>
      <c r="I137" s="76" t="n"/>
      <c r="J137" s="76" t="n"/>
      <c r="K137" s="76" t="n"/>
      <c r="L137" s="76" t="n"/>
      <c r="M137" s="76" t="n"/>
      <c r="N137" s="76" t="n"/>
      <c r="O137" s="76" t="n"/>
      <c r="P137" s="76" t="n"/>
      <c r="Q137" s="76" t="n"/>
      <c r="R137" s="76" t="n"/>
      <c r="S137" s="76" t="n"/>
      <c r="T137" s="76" t="n"/>
      <c r="U137" s="76" t="n"/>
      <c r="V137" s="76" t="n"/>
      <c r="W137" s="76" t="n"/>
      <c r="X137" s="76" t="n"/>
      <c r="Y137" s="76" t="n"/>
      <c r="Z137" s="76" t="n"/>
    </row>
    <row r="138" ht="16.5" customHeight="1" s="27">
      <c r="A138" s="76" t="n"/>
      <c r="B138" s="76" t="n"/>
      <c r="C138" s="76" t="n"/>
      <c r="D138" s="76" t="n"/>
      <c r="E138" s="76" t="n"/>
      <c r="F138" s="76" t="n"/>
      <c r="G138" s="76" t="n"/>
      <c r="H138" s="76" t="n"/>
      <c r="I138" s="76" t="n"/>
      <c r="J138" s="76" t="n"/>
      <c r="K138" s="76" t="n"/>
      <c r="L138" s="76" t="n"/>
      <c r="M138" s="76" t="n"/>
      <c r="N138" s="76" t="n"/>
      <c r="O138" s="76" t="n"/>
      <c r="P138" s="76" t="n"/>
      <c r="Q138" s="76" t="n"/>
      <c r="R138" s="76" t="n"/>
      <c r="S138" s="76" t="n"/>
      <c r="T138" s="76" t="n"/>
      <c r="U138" s="76" t="n"/>
      <c r="V138" s="76" t="n"/>
      <c r="W138" s="76" t="n"/>
      <c r="X138" s="76" t="n"/>
      <c r="Y138" s="76" t="n"/>
      <c r="Z138" s="76" t="n"/>
    </row>
    <row r="139" ht="16.5" customHeight="1" s="27">
      <c r="A139" s="76" t="n"/>
      <c r="B139" s="76" t="n"/>
      <c r="C139" s="76" t="n"/>
      <c r="D139" s="76" t="n"/>
      <c r="E139" s="76" t="n"/>
      <c r="F139" s="76" t="n"/>
      <c r="G139" s="76" t="n"/>
      <c r="H139" s="76" t="n"/>
      <c r="I139" s="76" t="n"/>
      <c r="J139" s="76" t="n"/>
      <c r="K139" s="76" t="n"/>
      <c r="L139" s="76" t="n"/>
      <c r="M139" s="76" t="n"/>
      <c r="N139" s="76" t="n"/>
      <c r="O139" s="76" t="n"/>
      <c r="P139" s="76" t="n"/>
      <c r="Q139" s="76" t="n"/>
      <c r="R139" s="76" t="n"/>
      <c r="S139" s="76" t="n"/>
      <c r="T139" s="76" t="n"/>
      <c r="U139" s="76" t="n"/>
      <c r="V139" s="76" t="n"/>
      <c r="W139" s="76" t="n"/>
      <c r="X139" s="76" t="n"/>
      <c r="Y139" s="76" t="n"/>
      <c r="Z139" s="76" t="n"/>
    </row>
    <row r="140" ht="16.5" customHeight="1" s="27">
      <c r="A140" s="76" t="n"/>
      <c r="B140" s="76" t="n"/>
      <c r="C140" s="76" t="n"/>
      <c r="D140" s="76" t="n"/>
      <c r="E140" s="76" t="n"/>
      <c r="F140" s="76" t="n"/>
      <c r="G140" s="76" t="n"/>
      <c r="H140" s="76" t="n"/>
      <c r="I140" s="76" t="n"/>
      <c r="J140" s="76" t="n"/>
      <c r="K140" s="76" t="n"/>
      <c r="L140" s="76" t="n"/>
      <c r="M140" s="76" t="n"/>
      <c r="N140" s="76" t="n"/>
      <c r="O140" s="76" t="n"/>
      <c r="P140" s="76" t="n"/>
      <c r="Q140" s="76" t="n"/>
      <c r="R140" s="76" t="n"/>
      <c r="S140" s="76" t="n"/>
      <c r="T140" s="76" t="n"/>
      <c r="U140" s="76" t="n"/>
      <c r="V140" s="76" t="n"/>
      <c r="W140" s="76" t="n"/>
      <c r="X140" s="76" t="n"/>
      <c r="Y140" s="76" t="n"/>
      <c r="Z140" s="76" t="n"/>
    </row>
    <row r="141" ht="16.5" customHeight="1" s="27">
      <c r="A141" s="76" t="n"/>
      <c r="B141" s="76" t="n"/>
      <c r="C141" s="76" t="n"/>
      <c r="D141" s="76" t="n"/>
      <c r="E141" s="76" t="n"/>
      <c r="F141" s="76" t="n"/>
      <c r="G141" s="76" t="n"/>
      <c r="H141" s="76" t="n"/>
      <c r="I141" s="76" t="n"/>
      <c r="J141" s="76" t="n"/>
      <c r="K141" s="76" t="n"/>
      <c r="L141" s="76" t="n"/>
      <c r="M141" s="76" t="n"/>
      <c r="N141" s="76" t="n"/>
      <c r="O141" s="76" t="n"/>
      <c r="P141" s="76" t="n"/>
      <c r="Q141" s="76" t="n"/>
      <c r="R141" s="76" t="n"/>
      <c r="S141" s="76" t="n"/>
      <c r="T141" s="76" t="n"/>
      <c r="U141" s="76" t="n"/>
      <c r="V141" s="76" t="n"/>
      <c r="W141" s="76" t="n"/>
      <c r="X141" s="76" t="n"/>
      <c r="Y141" s="76" t="n"/>
      <c r="Z141" s="76" t="n"/>
    </row>
    <row r="142" ht="16.5" customHeight="1" s="27">
      <c r="A142" s="76" t="n"/>
      <c r="B142" s="76" t="n"/>
      <c r="C142" s="76" t="n"/>
      <c r="D142" s="76" t="n"/>
      <c r="E142" s="76" t="n"/>
      <c r="F142" s="76" t="n"/>
      <c r="G142" s="76" t="n"/>
      <c r="H142" s="76" t="n"/>
      <c r="I142" s="76" t="n"/>
      <c r="J142" s="76" t="n"/>
      <c r="K142" s="76" t="n"/>
      <c r="L142" s="76" t="n"/>
      <c r="M142" s="76" t="n"/>
      <c r="N142" s="76" t="n"/>
      <c r="O142" s="76" t="n"/>
      <c r="P142" s="76" t="n"/>
      <c r="Q142" s="76" t="n"/>
      <c r="R142" s="76" t="n"/>
      <c r="S142" s="76" t="n"/>
      <c r="T142" s="76" t="n"/>
      <c r="U142" s="76" t="n"/>
      <c r="V142" s="76" t="n"/>
      <c r="W142" s="76" t="n"/>
      <c r="X142" s="76" t="n"/>
      <c r="Y142" s="76" t="n"/>
      <c r="Z142" s="76" t="n"/>
    </row>
    <row r="143" ht="16.5" customHeight="1" s="27">
      <c r="A143" s="76" t="n"/>
      <c r="B143" s="76" t="n"/>
      <c r="C143" s="76" t="n"/>
      <c r="D143" s="76" t="n"/>
      <c r="E143" s="76" t="n"/>
      <c r="F143" s="76" t="n"/>
      <c r="G143" s="76" t="n"/>
      <c r="H143" s="76" t="n"/>
      <c r="I143" s="76" t="n"/>
      <c r="J143" s="76" t="n"/>
      <c r="K143" s="76" t="n"/>
      <c r="L143" s="76" t="n"/>
      <c r="M143" s="76" t="n"/>
      <c r="N143" s="76" t="n"/>
      <c r="O143" s="76" t="n"/>
      <c r="P143" s="76" t="n"/>
      <c r="Q143" s="76" t="n"/>
      <c r="R143" s="76" t="n"/>
      <c r="S143" s="76" t="n"/>
      <c r="T143" s="76" t="n"/>
      <c r="U143" s="76" t="n"/>
      <c r="V143" s="76" t="n"/>
      <c r="W143" s="76" t="n"/>
      <c r="X143" s="76" t="n"/>
      <c r="Y143" s="76" t="n"/>
      <c r="Z143" s="76" t="n"/>
    </row>
    <row r="144" ht="16.5" customHeight="1" s="27">
      <c r="A144" s="76" t="n"/>
      <c r="B144" s="76" t="n"/>
      <c r="C144" s="76" t="n"/>
      <c r="D144" s="76" t="n"/>
      <c r="E144" s="76" t="n"/>
      <c r="F144" s="76" t="n"/>
      <c r="G144" s="76" t="n"/>
      <c r="H144" s="76" t="n"/>
      <c r="I144" s="76" t="n"/>
      <c r="J144" s="76" t="n"/>
      <c r="K144" s="76" t="n"/>
      <c r="L144" s="76" t="n"/>
      <c r="M144" s="76" t="n"/>
      <c r="N144" s="76" t="n"/>
      <c r="O144" s="76" t="n"/>
      <c r="P144" s="76" t="n"/>
      <c r="Q144" s="76" t="n"/>
      <c r="R144" s="76" t="n"/>
      <c r="S144" s="76" t="n"/>
      <c r="T144" s="76" t="n"/>
      <c r="U144" s="76" t="n"/>
      <c r="V144" s="76" t="n"/>
      <c r="W144" s="76" t="n"/>
      <c r="X144" s="76" t="n"/>
      <c r="Y144" s="76" t="n"/>
      <c r="Z144" s="76" t="n"/>
    </row>
    <row r="145" ht="16.5" customHeight="1" s="27">
      <c r="A145" s="76" t="n"/>
      <c r="B145" s="76" t="n"/>
      <c r="C145" s="76" t="n"/>
      <c r="D145" s="76" t="n"/>
      <c r="E145" s="76" t="n"/>
      <c r="F145" s="76" t="n"/>
      <c r="G145" s="76" t="n"/>
      <c r="H145" s="76" t="n"/>
      <c r="I145" s="76" t="n"/>
      <c r="J145" s="76" t="n"/>
      <c r="K145" s="76" t="n"/>
      <c r="L145" s="76" t="n"/>
      <c r="M145" s="76" t="n"/>
      <c r="N145" s="76" t="n"/>
      <c r="O145" s="76" t="n"/>
      <c r="P145" s="76" t="n"/>
      <c r="Q145" s="76" t="n"/>
      <c r="R145" s="76" t="n"/>
      <c r="S145" s="76" t="n"/>
      <c r="T145" s="76" t="n"/>
      <c r="U145" s="76" t="n"/>
      <c r="V145" s="76" t="n"/>
      <c r="W145" s="76" t="n"/>
      <c r="X145" s="76" t="n"/>
      <c r="Y145" s="76" t="n"/>
      <c r="Z145" s="76" t="n"/>
    </row>
    <row r="146" ht="16.5" customHeight="1" s="27">
      <c r="A146" s="76" t="n"/>
      <c r="B146" s="76" t="n"/>
      <c r="C146" s="76" t="n"/>
      <c r="D146" s="76" t="n"/>
      <c r="E146" s="76" t="n"/>
      <c r="F146" s="76" t="n"/>
      <c r="G146" s="76" t="n"/>
      <c r="H146" s="76" t="n"/>
      <c r="I146" s="76" t="n"/>
      <c r="J146" s="76" t="n"/>
      <c r="K146" s="76" t="n"/>
      <c r="L146" s="76" t="n"/>
      <c r="M146" s="76" t="n"/>
      <c r="N146" s="76" t="n"/>
      <c r="O146" s="76" t="n"/>
      <c r="P146" s="76" t="n"/>
      <c r="Q146" s="76" t="n"/>
      <c r="R146" s="76" t="n"/>
      <c r="S146" s="76" t="n"/>
      <c r="T146" s="76" t="n"/>
      <c r="U146" s="76" t="n"/>
      <c r="V146" s="76" t="n"/>
      <c r="W146" s="76" t="n"/>
      <c r="X146" s="76" t="n"/>
      <c r="Y146" s="76" t="n"/>
      <c r="Z146" s="76" t="n"/>
    </row>
    <row r="147" ht="16.5" customHeight="1" s="27">
      <c r="A147" s="76" t="n"/>
      <c r="B147" s="76" t="n"/>
      <c r="C147" s="76" t="n"/>
      <c r="D147" s="76" t="n"/>
      <c r="E147" s="76" t="n"/>
      <c r="F147" s="76" t="n"/>
      <c r="G147" s="76" t="n"/>
      <c r="H147" s="76" t="n"/>
      <c r="I147" s="76" t="n"/>
      <c r="J147" s="76" t="n"/>
      <c r="K147" s="76" t="n"/>
      <c r="L147" s="76" t="n"/>
      <c r="M147" s="76" t="n"/>
      <c r="N147" s="76" t="n"/>
      <c r="O147" s="76" t="n"/>
      <c r="P147" s="76" t="n"/>
      <c r="Q147" s="76" t="n"/>
      <c r="R147" s="76" t="n"/>
      <c r="S147" s="76" t="n"/>
      <c r="T147" s="76" t="n"/>
      <c r="U147" s="76" t="n"/>
      <c r="V147" s="76" t="n"/>
      <c r="W147" s="76" t="n"/>
      <c r="X147" s="76" t="n"/>
      <c r="Y147" s="76" t="n"/>
      <c r="Z147" s="76" t="n"/>
    </row>
    <row r="148" ht="16.5" customHeight="1" s="27">
      <c r="A148" s="76" t="n"/>
      <c r="B148" s="76" t="n"/>
      <c r="C148" s="76" t="n"/>
      <c r="D148" s="76" t="n"/>
      <c r="E148" s="76" t="n"/>
      <c r="F148" s="76" t="n"/>
      <c r="G148" s="76" t="n"/>
      <c r="H148" s="76" t="n"/>
      <c r="I148" s="76" t="n"/>
      <c r="J148" s="76" t="n"/>
      <c r="K148" s="76" t="n"/>
      <c r="L148" s="76" t="n"/>
      <c r="M148" s="76" t="n"/>
      <c r="N148" s="76" t="n"/>
      <c r="O148" s="76" t="n"/>
      <c r="P148" s="76" t="n"/>
      <c r="Q148" s="76" t="n"/>
      <c r="R148" s="76" t="n"/>
      <c r="S148" s="76" t="n"/>
      <c r="T148" s="76" t="n"/>
      <c r="U148" s="76" t="n"/>
      <c r="V148" s="76" t="n"/>
      <c r="W148" s="76" t="n"/>
      <c r="X148" s="76" t="n"/>
      <c r="Y148" s="76" t="n"/>
      <c r="Z148" s="76" t="n"/>
    </row>
    <row r="149" ht="16.5" customHeight="1" s="27">
      <c r="A149" s="76" t="n"/>
      <c r="B149" s="76" t="n"/>
      <c r="C149" s="76" t="n"/>
      <c r="D149" s="76" t="n"/>
      <c r="E149" s="76" t="n"/>
      <c r="F149" s="76" t="n"/>
      <c r="G149" s="76" t="n"/>
      <c r="H149" s="76" t="n"/>
      <c r="I149" s="76" t="n"/>
      <c r="J149" s="76" t="n"/>
      <c r="K149" s="76" t="n"/>
      <c r="L149" s="76" t="n"/>
      <c r="M149" s="76" t="n"/>
      <c r="N149" s="76" t="n"/>
      <c r="O149" s="76" t="n"/>
      <c r="P149" s="76" t="n"/>
      <c r="Q149" s="76" t="n"/>
      <c r="R149" s="76" t="n"/>
      <c r="S149" s="76" t="n"/>
      <c r="T149" s="76" t="n"/>
      <c r="U149" s="76" t="n"/>
      <c r="V149" s="76" t="n"/>
      <c r="W149" s="76" t="n"/>
      <c r="X149" s="76" t="n"/>
      <c r="Y149" s="76" t="n"/>
      <c r="Z149" s="76" t="n"/>
    </row>
    <row r="150" ht="16.5" customHeight="1" s="27">
      <c r="A150" s="76" t="n"/>
      <c r="B150" s="76" t="n"/>
      <c r="C150" s="76" t="n"/>
      <c r="D150" s="76" t="n"/>
      <c r="E150" s="76" t="n"/>
      <c r="F150" s="76" t="n"/>
      <c r="G150" s="76" t="n"/>
      <c r="H150" s="76" t="n"/>
      <c r="I150" s="76" t="n"/>
      <c r="J150" s="76" t="n"/>
      <c r="K150" s="76" t="n"/>
      <c r="L150" s="76" t="n"/>
      <c r="M150" s="76" t="n"/>
      <c r="N150" s="76" t="n"/>
      <c r="O150" s="76" t="n"/>
      <c r="P150" s="76" t="n"/>
      <c r="Q150" s="76" t="n"/>
      <c r="R150" s="76" t="n"/>
      <c r="S150" s="76" t="n"/>
      <c r="T150" s="76" t="n"/>
      <c r="U150" s="76" t="n"/>
      <c r="V150" s="76" t="n"/>
      <c r="W150" s="76" t="n"/>
      <c r="X150" s="76" t="n"/>
      <c r="Y150" s="76" t="n"/>
      <c r="Z150" s="76" t="n"/>
    </row>
    <row r="151" ht="16.5" customHeight="1" s="27">
      <c r="A151" s="76" t="n"/>
      <c r="B151" s="76" t="n"/>
      <c r="C151" s="76" t="n"/>
      <c r="D151" s="76" t="n"/>
      <c r="E151" s="76" t="n"/>
      <c r="F151" s="76" t="n"/>
      <c r="G151" s="76" t="n"/>
      <c r="H151" s="76" t="n"/>
      <c r="I151" s="76" t="n"/>
      <c r="J151" s="76" t="n"/>
      <c r="K151" s="76" t="n"/>
      <c r="L151" s="76" t="n"/>
      <c r="M151" s="76" t="n"/>
      <c r="N151" s="76" t="n"/>
      <c r="O151" s="76" t="n"/>
      <c r="P151" s="76" t="n"/>
      <c r="Q151" s="76" t="n"/>
      <c r="R151" s="76" t="n"/>
      <c r="S151" s="76" t="n"/>
      <c r="T151" s="76" t="n"/>
      <c r="U151" s="76" t="n"/>
      <c r="V151" s="76" t="n"/>
      <c r="W151" s="76" t="n"/>
      <c r="X151" s="76" t="n"/>
      <c r="Y151" s="76" t="n"/>
      <c r="Z151" s="76" t="n"/>
    </row>
    <row r="152" ht="16.5" customHeight="1" s="27">
      <c r="A152" s="76" t="n"/>
      <c r="B152" s="76" t="n"/>
      <c r="C152" s="76" t="n"/>
      <c r="D152" s="76" t="n"/>
      <c r="E152" s="76" t="n"/>
      <c r="F152" s="76" t="n"/>
      <c r="G152" s="76" t="n"/>
      <c r="H152" s="76" t="n"/>
      <c r="I152" s="76" t="n"/>
      <c r="J152" s="76" t="n"/>
      <c r="K152" s="76" t="n"/>
      <c r="L152" s="76" t="n"/>
      <c r="M152" s="76" t="n"/>
      <c r="N152" s="76" t="n"/>
      <c r="O152" s="76" t="n"/>
      <c r="P152" s="76" t="n"/>
      <c r="Q152" s="76" t="n"/>
      <c r="R152" s="76" t="n"/>
      <c r="S152" s="76" t="n"/>
      <c r="T152" s="76" t="n"/>
      <c r="U152" s="76" t="n"/>
      <c r="V152" s="76" t="n"/>
      <c r="W152" s="76" t="n"/>
      <c r="X152" s="76" t="n"/>
      <c r="Y152" s="76" t="n"/>
      <c r="Z152" s="76" t="n"/>
    </row>
    <row r="153" ht="16.5" customHeight="1" s="27">
      <c r="A153" s="76" t="n"/>
      <c r="B153" s="76" t="n"/>
      <c r="C153" s="76" t="n"/>
      <c r="D153" s="76" t="n"/>
      <c r="E153" s="76" t="n"/>
      <c r="F153" s="76" t="n"/>
      <c r="G153" s="76" t="n"/>
      <c r="H153" s="76" t="n"/>
      <c r="I153" s="76" t="n"/>
      <c r="J153" s="76" t="n"/>
      <c r="K153" s="76" t="n"/>
      <c r="L153" s="76" t="n"/>
      <c r="M153" s="76" t="n"/>
      <c r="N153" s="76" t="n"/>
      <c r="O153" s="76" t="n"/>
      <c r="P153" s="76" t="n"/>
      <c r="Q153" s="76" t="n"/>
      <c r="R153" s="76" t="n"/>
      <c r="S153" s="76" t="n"/>
      <c r="T153" s="76" t="n"/>
      <c r="U153" s="76" t="n"/>
      <c r="V153" s="76" t="n"/>
      <c r="W153" s="76" t="n"/>
      <c r="X153" s="76" t="n"/>
      <c r="Y153" s="76" t="n"/>
      <c r="Z153" s="76" t="n"/>
    </row>
    <row r="154" ht="16.5" customHeight="1" s="27">
      <c r="A154" s="76" t="n"/>
      <c r="B154" s="76" t="n"/>
      <c r="C154" s="76" t="n"/>
      <c r="D154" s="76" t="n"/>
      <c r="E154" s="76" t="n"/>
      <c r="F154" s="76" t="n"/>
      <c r="G154" s="76" t="n"/>
      <c r="H154" s="76" t="n"/>
      <c r="I154" s="76" t="n"/>
      <c r="J154" s="76" t="n"/>
      <c r="K154" s="76" t="n"/>
      <c r="L154" s="76" t="n"/>
      <c r="M154" s="76" t="n"/>
      <c r="N154" s="76" t="n"/>
      <c r="O154" s="76" t="n"/>
      <c r="P154" s="76" t="n"/>
      <c r="Q154" s="76" t="n"/>
      <c r="R154" s="76" t="n"/>
      <c r="S154" s="76" t="n"/>
      <c r="T154" s="76" t="n"/>
      <c r="U154" s="76" t="n"/>
      <c r="V154" s="76" t="n"/>
      <c r="W154" s="76" t="n"/>
      <c r="X154" s="76" t="n"/>
      <c r="Y154" s="76" t="n"/>
      <c r="Z154" s="76" t="n"/>
    </row>
    <row r="155" ht="16.5" customHeight="1" s="27">
      <c r="A155" s="76" t="n"/>
      <c r="B155" s="76" t="n"/>
      <c r="C155" s="76" t="n"/>
      <c r="D155" s="76" t="n"/>
      <c r="E155" s="76" t="n"/>
      <c r="F155" s="76" t="n"/>
      <c r="G155" s="76" t="n"/>
      <c r="H155" s="76" t="n"/>
      <c r="I155" s="76" t="n"/>
      <c r="J155" s="76" t="n"/>
      <c r="K155" s="76" t="n"/>
      <c r="L155" s="76" t="n"/>
      <c r="M155" s="76" t="n"/>
      <c r="N155" s="76" t="n"/>
      <c r="O155" s="76" t="n"/>
      <c r="P155" s="76" t="n"/>
      <c r="Q155" s="76" t="n"/>
      <c r="R155" s="76" t="n"/>
      <c r="S155" s="76" t="n"/>
      <c r="T155" s="76" t="n"/>
      <c r="U155" s="76" t="n"/>
      <c r="V155" s="76" t="n"/>
      <c r="W155" s="76" t="n"/>
      <c r="X155" s="76" t="n"/>
      <c r="Y155" s="76" t="n"/>
      <c r="Z155" s="76" t="n"/>
    </row>
    <row r="156" ht="16.5" customHeight="1" s="27">
      <c r="A156" s="76" t="n"/>
      <c r="B156" s="76" t="n"/>
      <c r="C156" s="76" t="n"/>
      <c r="D156" s="76" t="n"/>
      <c r="E156" s="76" t="n"/>
      <c r="F156" s="76" t="n"/>
      <c r="G156" s="76" t="n"/>
      <c r="H156" s="76" t="n"/>
      <c r="I156" s="76" t="n"/>
      <c r="J156" s="76" t="n"/>
      <c r="K156" s="76" t="n"/>
      <c r="L156" s="76" t="n"/>
      <c r="M156" s="76" t="n"/>
      <c r="N156" s="76" t="n"/>
      <c r="O156" s="76" t="n"/>
      <c r="P156" s="76" t="n"/>
      <c r="Q156" s="76" t="n"/>
      <c r="R156" s="76" t="n"/>
      <c r="S156" s="76" t="n"/>
      <c r="T156" s="76" t="n"/>
      <c r="U156" s="76" t="n"/>
      <c r="V156" s="76" t="n"/>
      <c r="W156" s="76" t="n"/>
      <c r="X156" s="76" t="n"/>
      <c r="Y156" s="76" t="n"/>
      <c r="Z156" s="76" t="n"/>
    </row>
    <row r="157" ht="16.5" customHeight="1" s="27">
      <c r="A157" s="76" t="n"/>
      <c r="B157" s="76" t="n"/>
      <c r="C157" s="76" t="n"/>
      <c r="D157" s="76" t="n"/>
      <c r="E157" s="76" t="n"/>
      <c r="F157" s="76" t="n"/>
      <c r="G157" s="76" t="n"/>
      <c r="H157" s="76" t="n"/>
      <c r="I157" s="76" t="n"/>
      <c r="J157" s="76" t="n"/>
      <c r="K157" s="76" t="n"/>
      <c r="L157" s="76" t="n"/>
      <c r="M157" s="76" t="n"/>
      <c r="N157" s="76" t="n"/>
      <c r="O157" s="76" t="n"/>
      <c r="P157" s="76" t="n"/>
      <c r="Q157" s="76" t="n"/>
      <c r="R157" s="76" t="n"/>
      <c r="S157" s="76" t="n"/>
      <c r="T157" s="76" t="n"/>
      <c r="U157" s="76" t="n"/>
      <c r="V157" s="76" t="n"/>
      <c r="W157" s="76" t="n"/>
      <c r="X157" s="76" t="n"/>
      <c r="Y157" s="76" t="n"/>
      <c r="Z157" s="76" t="n"/>
    </row>
    <row r="158" ht="16.5" customHeight="1" s="27">
      <c r="A158" s="76" t="n"/>
      <c r="B158" s="76" t="n"/>
      <c r="C158" s="76" t="n"/>
      <c r="D158" s="76" t="n"/>
      <c r="E158" s="76" t="n"/>
      <c r="F158" s="76" t="n"/>
      <c r="G158" s="76" t="n"/>
      <c r="H158" s="76" t="n"/>
      <c r="I158" s="76" t="n"/>
      <c r="J158" s="76" t="n"/>
      <c r="K158" s="76" t="n"/>
      <c r="L158" s="76" t="n"/>
      <c r="M158" s="76" t="n"/>
      <c r="N158" s="76" t="n"/>
      <c r="O158" s="76" t="n"/>
      <c r="P158" s="76" t="n"/>
      <c r="Q158" s="76" t="n"/>
      <c r="R158" s="76" t="n"/>
      <c r="S158" s="76" t="n"/>
      <c r="T158" s="76" t="n"/>
      <c r="U158" s="76" t="n"/>
      <c r="V158" s="76" t="n"/>
      <c r="W158" s="76" t="n"/>
      <c r="X158" s="76" t="n"/>
      <c r="Y158" s="76" t="n"/>
      <c r="Z158" s="76" t="n"/>
    </row>
    <row r="159" ht="16.5" customHeight="1" s="27">
      <c r="A159" s="76" t="n"/>
      <c r="B159" s="76" t="n"/>
      <c r="C159" s="76" t="n"/>
      <c r="D159" s="76" t="n"/>
      <c r="E159" s="76" t="n"/>
      <c r="F159" s="76" t="n"/>
      <c r="G159" s="76" t="n"/>
      <c r="H159" s="76" t="n"/>
      <c r="I159" s="76" t="n"/>
      <c r="J159" s="76" t="n"/>
      <c r="K159" s="76" t="n"/>
      <c r="L159" s="76" t="n"/>
      <c r="M159" s="76" t="n"/>
      <c r="N159" s="76" t="n"/>
      <c r="O159" s="76" t="n"/>
      <c r="P159" s="76" t="n"/>
      <c r="Q159" s="76" t="n"/>
      <c r="R159" s="76" t="n"/>
      <c r="S159" s="76" t="n"/>
      <c r="T159" s="76" t="n"/>
      <c r="U159" s="76" t="n"/>
      <c r="V159" s="76" t="n"/>
      <c r="W159" s="76" t="n"/>
      <c r="X159" s="76" t="n"/>
      <c r="Y159" s="76" t="n"/>
      <c r="Z159" s="76" t="n"/>
    </row>
    <row r="160" ht="16.5" customHeight="1" s="27">
      <c r="A160" s="76" t="n"/>
      <c r="B160" s="76" t="n"/>
      <c r="C160" s="76" t="n"/>
      <c r="D160" s="76" t="n"/>
      <c r="E160" s="76" t="n"/>
      <c r="F160" s="76" t="n"/>
      <c r="G160" s="76" t="n"/>
      <c r="H160" s="76" t="n"/>
      <c r="I160" s="76" t="n"/>
      <c r="J160" s="76" t="n"/>
      <c r="K160" s="76" t="n"/>
      <c r="L160" s="76" t="n"/>
      <c r="M160" s="76" t="n"/>
      <c r="N160" s="76" t="n"/>
      <c r="O160" s="76" t="n"/>
      <c r="P160" s="76" t="n"/>
      <c r="Q160" s="76" t="n"/>
      <c r="R160" s="76" t="n"/>
      <c r="S160" s="76" t="n"/>
      <c r="T160" s="76" t="n"/>
      <c r="U160" s="76" t="n"/>
      <c r="V160" s="76" t="n"/>
      <c r="W160" s="76" t="n"/>
      <c r="X160" s="76" t="n"/>
      <c r="Y160" s="76" t="n"/>
      <c r="Z160" s="76" t="n"/>
    </row>
    <row r="161" ht="16.5" customHeight="1" s="27">
      <c r="A161" s="76" t="n"/>
      <c r="B161" s="76" t="n"/>
      <c r="C161" s="76" t="n"/>
      <c r="D161" s="76" t="n"/>
      <c r="E161" s="76" t="n"/>
      <c r="F161" s="76" t="n"/>
      <c r="G161" s="76" t="n"/>
      <c r="H161" s="76" t="n"/>
      <c r="I161" s="76" t="n"/>
      <c r="J161" s="76" t="n"/>
      <c r="K161" s="76" t="n"/>
      <c r="L161" s="76" t="n"/>
      <c r="M161" s="76" t="n"/>
      <c r="N161" s="76" t="n"/>
      <c r="O161" s="76" t="n"/>
      <c r="P161" s="76" t="n"/>
      <c r="Q161" s="76" t="n"/>
      <c r="R161" s="76" t="n"/>
      <c r="S161" s="76" t="n"/>
      <c r="T161" s="76" t="n"/>
      <c r="U161" s="76" t="n"/>
      <c r="V161" s="76" t="n"/>
      <c r="W161" s="76" t="n"/>
      <c r="X161" s="76" t="n"/>
      <c r="Y161" s="76" t="n"/>
      <c r="Z161" s="76" t="n"/>
    </row>
    <row r="162" ht="16.5" customHeight="1" s="27">
      <c r="A162" s="76" t="n"/>
      <c r="B162" s="76" t="n"/>
      <c r="C162" s="76" t="n"/>
      <c r="D162" s="76" t="n"/>
      <c r="E162" s="76" t="n"/>
      <c r="F162" s="76" t="n"/>
      <c r="G162" s="76" t="n"/>
      <c r="H162" s="76" t="n"/>
      <c r="I162" s="76" t="n"/>
      <c r="J162" s="76" t="n"/>
      <c r="K162" s="76" t="n"/>
      <c r="L162" s="76" t="n"/>
      <c r="M162" s="76" t="n"/>
      <c r="N162" s="76" t="n"/>
      <c r="O162" s="76" t="n"/>
      <c r="P162" s="76" t="n"/>
      <c r="Q162" s="76" t="n"/>
      <c r="R162" s="76" t="n"/>
      <c r="S162" s="76" t="n"/>
      <c r="T162" s="76" t="n"/>
      <c r="U162" s="76" t="n"/>
      <c r="V162" s="76" t="n"/>
      <c r="W162" s="76" t="n"/>
      <c r="X162" s="76" t="n"/>
      <c r="Y162" s="76" t="n"/>
      <c r="Z162" s="76" t="n"/>
    </row>
    <row r="163" ht="16.5" customHeight="1" s="27">
      <c r="A163" s="76" t="n"/>
      <c r="B163" s="76" t="n"/>
      <c r="C163" s="76" t="n"/>
      <c r="D163" s="76" t="n"/>
      <c r="E163" s="76" t="n"/>
      <c r="F163" s="76" t="n"/>
      <c r="G163" s="76" t="n"/>
      <c r="H163" s="76" t="n"/>
      <c r="I163" s="76" t="n"/>
      <c r="J163" s="76" t="n"/>
      <c r="K163" s="76" t="n"/>
      <c r="L163" s="76" t="n"/>
      <c r="M163" s="76" t="n"/>
      <c r="N163" s="76" t="n"/>
      <c r="O163" s="76" t="n"/>
      <c r="P163" s="76" t="n"/>
      <c r="Q163" s="76" t="n"/>
      <c r="R163" s="76" t="n"/>
      <c r="S163" s="76" t="n"/>
      <c r="T163" s="76" t="n"/>
      <c r="U163" s="76" t="n"/>
      <c r="V163" s="76" t="n"/>
      <c r="W163" s="76" t="n"/>
      <c r="X163" s="76" t="n"/>
      <c r="Y163" s="76" t="n"/>
      <c r="Z163" s="76" t="n"/>
    </row>
    <row r="164" ht="16.5" customHeight="1" s="27">
      <c r="A164" s="76" t="n"/>
      <c r="B164" s="76" t="n"/>
      <c r="C164" s="76" t="n"/>
      <c r="D164" s="76" t="n"/>
      <c r="E164" s="76" t="n"/>
      <c r="F164" s="76" t="n"/>
      <c r="G164" s="76" t="n"/>
      <c r="H164" s="76" t="n"/>
      <c r="I164" s="76" t="n"/>
      <c r="J164" s="76" t="n"/>
      <c r="K164" s="76" t="n"/>
      <c r="L164" s="76" t="n"/>
      <c r="M164" s="76" t="n"/>
      <c r="N164" s="76" t="n"/>
      <c r="O164" s="76" t="n"/>
      <c r="P164" s="76" t="n"/>
      <c r="Q164" s="76" t="n"/>
      <c r="R164" s="76" t="n"/>
      <c r="S164" s="76" t="n"/>
      <c r="T164" s="76" t="n"/>
      <c r="U164" s="76" t="n"/>
      <c r="V164" s="76" t="n"/>
      <c r="W164" s="76" t="n"/>
      <c r="X164" s="76" t="n"/>
      <c r="Y164" s="76" t="n"/>
      <c r="Z164" s="76" t="n"/>
    </row>
    <row r="165" ht="16.5" customHeight="1" s="27">
      <c r="A165" s="76" t="n"/>
      <c r="B165" s="76" t="n"/>
      <c r="C165" s="76" t="n"/>
      <c r="D165" s="76" t="n"/>
      <c r="E165" s="76" t="n"/>
      <c r="F165" s="76" t="n"/>
      <c r="G165" s="76" t="n"/>
      <c r="H165" s="76" t="n"/>
      <c r="I165" s="76" t="n"/>
      <c r="J165" s="76" t="n"/>
      <c r="K165" s="76" t="n"/>
      <c r="L165" s="76" t="n"/>
      <c r="M165" s="76" t="n"/>
      <c r="N165" s="76" t="n"/>
      <c r="O165" s="76" t="n"/>
      <c r="P165" s="76" t="n"/>
      <c r="Q165" s="76" t="n"/>
      <c r="R165" s="76" t="n"/>
      <c r="S165" s="76" t="n"/>
      <c r="T165" s="76" t="n"/>
      <c r="U165" s="76" t="n"/>
      <c r="V165" s="76" t="n"/>
      <c r="W165" s="76" t="n"/>
      <c r="X165" s="76" t="n"/>
      <c r="Y165" s="76" t="n"/>
      <c r="Z165" s="76" t="n"/>
    </row>
    <row r="166" ht="16.5" customHeight="1" s="27">
      <c r="A166" s="76" t="n"/>
      <c r="B166" s="76" t="n"/>
      <c r="C166" s="76" t="n"/>
      <c r="D166" s="76" t="n"/>
      <c r="E166" s="76" t="n"/>
      <c r="F166" s="76" t="n"/>
      <c r="G166" s="76" t="n"/>
      <c r="H166" s="76" t="n"/>
      <c r="I166" s="76" t="n"/>
      <c r="J166" s="76" t="n"/>
      <c r="K166" s="76" t="n"/>
      <c r="L166" s="76" t="n"/>
      <c r="M166" s="76" t="n"/>
      <c r="N166" s="76" t="n"/>
      <c r="O166" s="76" t="n"/>
      <c r="P166" s="76" t="n"/>
      <c r="Q166" s="76" t="n"/>
      <c r="R166" s="76" t="n"/>
      <c r="S166" s="76" t="n"/>
      <c r="T166" s="76" t="n"/>
      <c r="U166" s="76" t="n"/>
      <c r="V166" s="76" t="n"/>
      <c r="W166" s="76" t="n"/>
      <c r="X166" s="76" t="n"/>
      <c r="Y166" s="76" t="n"/>
      <c r="Z166" s="76" t="n"/>
    </row>
    <row r="167" ht="16.5" customHeight="1" s="27">
      <c r="A167" s="76" t="n"/>
      <c r="B167" s="76" t="n"/>
      <c r="C167" s="76" t="n"/>
      <c r="D167" s="76" t="n"/>
      <c r="E167" s="76" t="n"/>
      <c r="F167" s="76" t="n"/>
      <c r="G167" s="76" t="n"/>
      <c r="H167" s="76" t="n"/>
      <c r="I167" s="76" t="n"/>
      <c r="J167" s="76" t="n"/>
      <c r="K167" s="76" t="n"/>
      <c r="L167" s="76" t="n"/>
      <c r="M167" s="76" t="n"/>
      <c r="N167" s="76" t="n"/>
      <c r="O167" s="76" t="n"/>
      <c r="P167" s="76" t="n"/>
      <c r="Q167" s="76" t="n"/>
      <c r="R167" s="76" t="n"/>
      <c r="S167" s="76" t="n"/>
      <c r="T167" s="76" t="n"/>
      <c r="U167" s="76" t="n"/>
      <c r="V167" s="76" t="n"/>
      <c r="W167" s="76" t="n"/>
      <c r="X167" s="76" t="n"/>
      <c r="Y167" s="76" t="n"/>
      <c r="Z167" s="76" t="n"/>
    </row>
    <row r="168" ht="16.5" customHeight="1" s="27">
      <c r="A168" s="76" t="n"/>
      <c r="B168" s="76" t="n"/>
      <c r="C168" s="76" t="n"/>
      <c r="D168" s="76" t="n"/>
      <c r="E168" s="76" t="n"/>
      <c r="F168" s="76" t="n"/>
      <c r="G168" s="76" t="n"/>
      <c r="H168" s="76" t="n"/>
      <c r="I168" s="76" t="n"/>
      <c r="J168" s="76" t="n"/>
      <c r="K168" s="76" t="n"/>
      <c r="L168" s="76" t="n"/>
      <c r="M168" s="76" t="n"/>
      <c r="N168" s="76" t="n"/>
      <c r="O168" s="76" t="n"/>
      <c r="P168" s="76" t="n"/>
      <c r="Q168" s="76" t="n"/>
      <c r="R168" s="76" t="n"/>
      <c r="S168" s="76" t="n"/>
      <c r="T168" s="76" t="n"/>
      <c r="U168" s="76" t="n"/>
      <c r="V168" s="76" t="n"/>
      <c r="W168" s="76" t="n"/>
      <c r="X168" s="76" t="n"/>
      <c r="Y168" s="76" t="n"/>
      <c r="Z168" s="76" t="n"/>
    </row>
    <row r="169" ht="16.5" customHeight="1" s="27">
      <c r="A169" s="76" t="n"/>
      <c r="B169" s="76" t="n"/>
      <c r="C169" s="76" t="n"/>
      <c r="D169" s="76" t="n"/>
      <c r="E169" s="76" t="n"/>
      <c r="F169" s="76" t="n"/>
      <c r="G169" s="76" t="n"/>
      <c r="H169" s="76" t="n"/>
      <c r="I169" s="76" t="n"/>
      <c r="J169" s="76" t="n"/>
      <c r="K169" s="76" t="n"/>
      <c r="L169" s="76" t="n"/>
      <c r="M169" s="76" t="n"/>
      <c r="N169" s="76" t="n"/>
      <c r="O169" s="76" t="n"/>
      <c r="P169" s="76" t="n"/>
      <c r="Q169" s="76" t="n"/>
      <c r="R169" s="76" t="n"/>
      <c r="S169" s="76" t="n"/>
      <c r="T169" s="76" t="n"/>
      <c r="U169" s="76" t="n"/>
      <c r="V169" s="76" t="n"/>
      <c r="W169" s="76" t="n"/>
      <c r="X169" s="76" t="n"/>
      <c r="Y169" s="76" t="n"/>
      <c r="Z169" s="76" t="n"/>
    </row>
    <row r="170" ht="16.5" customHeight="1" s="27">
      <c r="A170" s="76" t="n"/>
      <c r="B170" s="76" t="n"/>
      <c r="C170" s="76" t="n"/>
      <c r="D170" s="76" t="n"/>
      <c r="E170" s="76" t="n"/>
      <c r="F170" s="76" t="n"/>
      <c r="G170" s="76" t="n"/>
      <c r="H170" s="76" t="n"/>
      <c r="I170" s="76" t="n"/>
      <c r="J170" s="76" t="n"/>
      <c r="K170" s="76" t="n"/>
      <c r="L170" s="76" t="n"/>
      <c r="M170" s="76" t="n"/>
      <c r="N170" s="76" t="n"/>
      <c r="O170" s="76" t="n"/>
      <c r="P170" s="76" t="n"/>
      <c r="Q170" s="76" t="n"/>
      <c r="R170" s="76" t="n"/>
      <c r="S170" s="76" t="n"/>
      <c r="T170" s="76" t="n"/>
      <c r="U170" s="76" t="n"/>
      <c r="V170" s="76" t="n"/>
      <c r="W170" s="76" t="n"/>
      <c r="X170" s="76" t="n"/>
      <c r="Y170" s="76" t="n"/>
      <c r="Z170" s="76" t="n"/>
    </row>
    <row r="171" ht="16.5" customHeight="1" s="27">
      <c r="A171" s="76" t="n"/>
      <c r="B171" s="76" t="n"/>
      <c r="C171" s="76" t="n"/>
      <c r="D171" s="76" t="n"/>
      <c r="E171" s="76" t="n"/>
      <c r="F171" s="76" t="n"/>
      <c r="G171" s="76" t="n"/>
      <c r="H171" s="76" t="n"/>
      <c r="I171" s="76" t="n"/>
      <c r="J171" s="76" t="n"/>
      <c r="K171" s="76" t="n"/>
      <c r="L171" s="76" t="n"/>
      <c r="M171" s="76" t="n"/>
      <c r="N171" s="76" t="n"/>
      <c r="O171" s="76" t="n"/>
      <c r="P171" s="76" t="n"/>
      <c r="Q171" s="76" t="n"/>
      <c r="R171" s="76" t="n"/>
      <c r="S171" s="76" t="n"/>
      <c r="T171" s="76" t="n"/>
      <c r="U171" s="76" t="n"/>
      <c r="V171" s="76" t="n"/>
      <c r="W171" s="76" t="n"/>
      <c r="X171" s="76" t="n"/>
      <c r="Y171" s="76" t="n"/>
      <c r="Z171" s="76" t="n"/>
    </row>
    <row r="172" ht="16.5" customHeight="1" s="27">
      <c r="A172" s="76" t="n"/>
      <c r="B172" s="76" t="n"/>
      <c r="C172" s="76" t="n"/>
      <c r="D172" s="76" t="n"/>
      <c r="E172" s="76" t="n"/>
      <c r="F172" s="76" t="n"/>
      <c r="G172" s="76" t="n"/>
      <c r="H172" s="76" t="n"/>
      <c r="I172" s="76" t="n"/>
      <c r="J172" s="76" t="n"/>
      <c r="K172" s="76" t="n"/>
      <c r="L172" s="76" t="n"/>
      <c r="M172" s="76" t="n"/>
      <c r="N172" s="76" t="n"/>
      <c r="O172" s="76" t="n"/>
      <c r="P172" s="76" t="n"/>
      <c r="Q172" s="76" t="n"/>
      <c r="R172" s="76" t="n"/>
      <c r="S172" s="76" t="n"/>
      <c r="T172" s="76" t="n"/>
      <c r="U172" s="76" t="n"/>
      <c r="V172" s="76" t="n"/>
      <c r="W172" s="76" t="n"/>
      <c r="X172" s="76" t="n"/>
      <c r="Y172" s="76" t="n"/>
      <c r="Z172" s="76" t="n"/>
    </row>
    <row r="173" ht="16.5" customHeight="1" s="27">
      <c r="A173" s="76" t="n"/>
      <c r="B173" s="76" t="n"/>
      <c r="C173" s="76" t="n"/>
      <c r="D173" s="76" t="n"/>
      <c r="E173" s="76" t="n"/>
      <c r="F173" s="76" t="n"/>
      <c r="G173" s="76" t="n"/>
      <c r="H173" s="76" t="n"/>
      <c r="I173" s="76" t="n"/>
      <c r="J173" s="76" t="n"/>
      <c r="K173" s="76" t="n"/>
      <c r="L173" s="76" t="n"/>
      <c r="M173" s="76" t="n"/>
      <c r="N173" s="76" t="n"/>
      <c r="O173" s="76" t="n"/>
      <c r="P173" s="76" t="n"/>
      <c r="Q173" s="76" t="n"/>
      <c r="R173" s="76" t="n"/>
      <c r="S173" s="76" t="n"/>
      <c r="T173" s="76" t="n"/>
      <c r="U173" s="76" t="n"/>
      <c r="V173" s="76" t="n"/>
      <c r="W173" s="76" t="n"/>
      <c r="X173" s="76" t="n"/>
      <c r="Y173" s="76" t="n"/>
      <c r="Z173" s="76" t="n"/>
    </row>
    <row r="174" ht="16.5" customHeight="1" s="27">
      <c r="A174" s="76" t="n"/>
      <c r="B174" s="76" t="n"/>
      <c r="C174" s="76" t="n"/>
      <c r="D174" s="76" t="n"/>
      <c r="E174" s="76" t="n"/>
      <c r="F174" s="76" t="n"/>
      <c r="G174" s="76" t="n"/>
      <c r="H174" s="76" t="n"/>
      <c r="I174" s="76" t="n"/>
      <c r="J174" s="76" t="n"/>
      <c r="K174" s="76" t="n"/>
      <c r="L174" s="76" t="n"/>
      <c r="M174" s="76" t="n"/>
      <c r="N174" s="76" t="n"/>
      <c r="O174" s="76" t="n"/>
      <c r="P174" s="76" t="n"/>
      <c r="Q174" s="76" t="n"/>
      <c r="R174" s="76" t="n"/>
      <c r="S174" s="76" t="n"/>
      <c r="T174" s="76" t="n"/>
      <c r="U174" s="76" t="n"/>
      <c r="V174" s="76" t="n"/>
      <c r="W174" s="76" t="n"/>
      <c r="X174" s="76" t="n"/>
      <c r="Y174" s="76" t="n"/>
      <c r="Z174" s="76" t="n"/>
    </row>
    <row r="175" ht="16.5" customHeight="1" s="27">
      <c r="A175" s="76" t="n"/>
      <c r="B175" s="76" t="n"/>
      <c r="C175" s="76" t="n"/>
      <c r="D175" s="76" t="n"/>
      <c r="E175" s="76" t="n"/>
      <c r="F175" s="76" t="n"/>
      <c r="G175" s="76" t="n"/>
      <c r="H175" s="76" t="n"/>
      <c r="I175" s="76" t="n"/>
      <c r="J175" s="76" t="n"/>
      <c r="K175" s="76" t="n"/>
      <c r="L175" s="76" t="n"/>
      <c r="M175" s="76" t="n"/>
      <c r="N175" s="76" t="n"/>
      <c r="O175" s="76" t="n"/>
      <c r="P175" s="76" t="n"/>
      <c r="Q175" s="76" t="n"/>
      <c r="R175" s="76" t="n"/>
      <c r="S175" s="76" t="n"/>
      <c r="T175" s="76" t="n"/>
      <c r="U175" s="76" t="n"/>
      <c r="V175" s="76" t="n"/>
      <c r="W175" s="76" t="n"/>
      <c r="X175" s="76" t="n"/>
      <c r="Y175" s="76" t="n"/>
      <c r="Z175" s="76" t="n"/>
    </row>
    <row r="176" ht="16.5" customHeight="1" s="27">
      <c r="A176" s="76" t="n"/>
      <c r="B176" s="76" t="n"/>
      <c r="C176" s="76" t="n"/>
      <c r="D176" s="76" t="n"/>
      <c r="E176" s="76" t="n"/>
      <c r="F176" s="76" t="n"/>
      <c r="G176" s="76" t="n"/>
      <c r="H176" s="76" t="n"/>
      <c r="I176" s="76" t="n"/>
      <c r="J176" s="76" t="n"/>
      <c r="K176" s="76" t="n"/>
      <c r="L176" s="76" t="n"/>
      <c r="M176" s="76" t="n"/>
      <c r="N176" s="76" t="n"/>
      <c r="O176" s="76" t="n"/>
      <c r="P176" s="76" t="n"/>
      <c r="Q176" s="76" t="n"/>
      <c r="R176" s="76" t="n"/>
      <c r="S176" s="76" t="n"/>
      <c r="T176" s="76" t="n"/>
      <c r="U176" s="76" t="n"/>
      <c r="V176" s="76" t="n"/>
      <c r="W176" s="76" t="n"/>
      <c r="X176" s="76" t="n"/>
      <c r="Y176" s="76" t="n"/>
      <c r="Z176" s="76" t="n"/>
    </row>
    <row r="177" ht="16.5" customHeight="1" s="27">
      <c r="A177" s="76" t="n"/>
      <c r="B177" s="76" t="n"/>
      <c r="C177" s="76" t="n"/>
      <c r="D177" s="76" t="n"/>
      <c r="E177" s="76" t="n"/>
      <c r="F177" s="76" t="n"/>
      <c r="G177" s="76" t="n"/>
      <c r="H177" s="76" t="n"/>
      <c r="I177" s="76" t="n"/>
      <c r="J177" s="76" t="n"/>
      <c r="K177" s="76" t="n"/>
      <c r="L177" s="76" t="n"/>
      <c r="M177" s="76" t="n"/>
      <c r="N177" s="76" t="n"/>
      <c r="O177" s="76" t="n"/>
      <c r="P177" s="76" t="n"/>
      <c r="Q177" s="76" t="n"/>
      <c r="R177" s="76" t="n"/>
      <c r="S177" s="76" t="n"/>
      <c r="T177" s="76" t="n"/>
      <c r="U177" s="76" t="n"/>
      <c r="V177" s="76" t="n"/>
      <c r="W177" s="76" t="n"/>
      <c r="X177" s="76" t="n"/>
      <c r="Y177" s="76" t="n"/>
      <c r="Z177" s="76" t="n"/>
    </row>
    <row r="178" ht="16.5" customHeight="1" s="27">
      <c r="A178" s="76" t="n"/>
      <c r="B178" s="76" t="n"/>
      <c r="C178" s="76" t="n"/>
      <c r="D178" s="76" t="n"/>
      <c r="E178" s="76" t="n"/>
      <c r="F178" s="76" t="n"/>
      <c r="G178" s="76" t="n"/>
      <c r="H178" s="76" t="n"/>
      <c r="I178" s="76" t="n"/>
      <c r="J178" s="76" t="n"/>
      <c r="K178" s="76" t="n"/>
      <c r="L178" s="76" t="n"/>
      <c r="M178" s="76" t="n"/>
      <c r="N178" s="76" t="n"/>
      <c r="O178" s="76" t="n"/>
      <c r="P178" s="76" t="n"/>
      <c r="Q178" s="76" t="n"/>
      <c r="R178" s="76" t="n"/>
      <c r="S178" s="76" t="n"/>
      <c r="T178" s="76" t="n"/>
      <c r="U178" s="76" t="n"/>
      <c r="V178" s="76" t="n"/>
      <c r="W178" s="76" t="n"/>
      <c r="X178" s="76" t="n"/>
      <c r="Y178" s="76" t="n"/>
      <c r="Z178" s="76" t="n"/>
    </row>
    <row r="179" ht="16.5" customHeight="1" s="27">
      <c r="A179" s="76" t="n"/>
      <c r="B179" s="76" t="n"/>
      <c r="C179" s="76" t="n"/>
      <c r="D179" s="76" t="n"/>
      <c r="E179" s="76" t="n"/>
      <c r="F179" s="76" t="n"/>
      <c r="G179" s="76" t="n"/>
      <c r="H179" s="76" t="n"/>
      <c r="I179" s="76" t="n"/>
      <c r="J179" s="76" t="n"/>
      <c r="K179" s="76" t="n"/>
      <c r="L179" s="76" t="n"/>
      <c r="M179" s="76" t="n"/>
      <c r="N179" s="76" t="n"/>
      <c r="O179" s="76" t="n"/>
      <c r="P179" s="76" t="n"/>
      <c r="Q179" s="76" t="n"/>
      <c r="R179" s="76" t="n"/>
      <c r="S179" s="76" t="n"/>
      <c r="T179" s="76" t="n"/>
      <c r="U179" s="76" t="n"/>
      <c r="V179" s="76" t="n"/>
      <c r="W179" s="76" t="n"/>
      <c r="X179" s="76" t="n"/>
      <c r="Y179" s="76" t="n"/>
      <c r="Z179" s="76" t="n"/>
    </row>
    <row r="180" ht="16.5" customHeight="1" s="27">
      <c r="A180" s="76" t="n"/>
      <c r="B180" s="76" t="n"/>
      <c r="C180" s="76" t="n"/>
      <c r="D180" s="76" t="n"/>
      <c r="E180" s="76" t="n"/>
      <c r="F180" s="76" t="n"/>
      <c r="G180" s="76" t="n"/>
      <c r="H180" s="76" t="n"/>
      <c r="I180" s="76" t="n"/>
      <c r="J180" s="76" t="n"/>
      <c r="K180" s="76" t="n"/>
      <c r="L180" s="76" t="n"/>
      <c r="M180" s="76" t="n"/>
      <c r="N180" s="76" t="n"/>
      <c r="O180" s="76" t="n"/>
      <c r="P180" s="76" t="n"/>
      <c r="Q180" s="76" t="n"/>
      <c r="R180" s="76" t="n"/>
      <c r="S180" s="76" t="n"/>
      <c r="T180" s="76" t="n"/>
      <c r="U180" s="76" t="n"/>
      <c r="V180" s="76" t="n"/>
      <c r="W180" s="76" t="n"/>
      <c r="X180" s="76" t="n"/>
      <c r="Y180" s="76" t="n"/>
      <c r="Z180" s="76" t="n"/>
    </row>
    <row r="181" ht="16.5" customHeight="1" s="27">
      <c r="A181" s="76" t="n"/>
      <c r="B181" s="76" t="n"/>
      <c r="C181" s="76" t="n"/>
      <c r="D181" s="76" t="n"/>
      <c r="E181" s="76" t="n"/>
      <c r="F181" s="76" t="n"/>
      <c r="G181" s="76" t="n"/>
      <c r="H181" s="76" t="n"/>
      <c r="I181" s="76" t="n"/>
      <c r="J181" s="76" t="n"/>
      <c r="K181" s="76" t="n"/>
      <c r="L181" s="76" t="n"/>
      <c r="M181" s="76" t="n"/>
      <c r="N181" s="76" t="n"/>
      <c r="O181" s="76" t="n"/>
      <c r="P181" s="76" t="n"/>
      <c r="Q181" s="76" t="n"/>
      <c r="R181" s="76" t="n"/>
      <c r="S181" s="76" t="n"/>
      <c r="T181" s="76" t="n"/>
      <c r="U181" s="76" t="n"/>
      <c r="V181" s="76" t="n"/>
      <c r="W181" s="76" t="n"/>
      <c r="X181" s="76" t="n"/>
      <c r="Y181" s="76" t="n"/>
      <c r="Z181" s="76" t="n"/>
    </row>
    <row r="182" ht="16.5" customHeight="1" s="27">
      <c r="A182" s="76" t="n"/>
      <c r="B182" s="76" t="n"/>
      <c r="C182" s="76" t="n"/>
      <c r="D182" s="76" t="n"/>
      <c r="E182" s="76" t="n"/>
      <c r="F182" s="76" t="n"/>
      <c r="G182" s="76" t="n"/>
      <c r="H182" s="76" t="n"/>
      <c r="I182" s="76" t="n"/>
      <c r="J182" s="76" t="n"/>
      <c r="K182" s="76" t="n"/>
      <c r="L182" s="76" t="n"/>
      <c r="M182" s="76" t="n"/>
      <c r="N182" s="76" t="n"/>
      <c r="O182" s="76" t="n"/>
      <c r="P182" s="76" t="n"/>
      <c r="Q182" s="76" t="n"/>
      <c r="R182" s="76" t="n"/>
      <c r="S182" s="76" t="n"/>
      <c r="T182" s="76" t="n"/>
      <c r="U182" s="76" t="n"/>
      <c r="V182" s="76" t="n"/>
      <c r="W182" s="76" t="n"/>
      <c r="X182" s="76" t="n"/>
      <c r="Y182" s="76" t="n"/>
      <c r="Z182" s="76" t="n"/>
    </row>
    <row r="183" ht="16.5" customHeight="1" s="27">
      <c r="A183" s="76" t="n"/>
      <c r="B183" s="76" t="n"/>
      <c r="C183" s="76" t="n"/>
      <c r="D183" s="76" t="n"/>
      <c r="E183" s="76" t="n"/>
      <c r="F183" s="76" t="n"/>
      <c r="G183" s="76" t="n"/>
      <c r="H183" s="76" t="n"/>
      <c r="I183" s="76" t="n"/>
      <c r="J183" s="76" t="n"/>
      <c r="K183" s="76" t="n"/>
      <c r="L183" s="76" t="n"/>
      <c r="M183" s="76" t="n"/>
      <c r="N183" s="76" t="n"/>
      <c r="O183" s="76" t="n"/>
      <c r="P183" s="76" t="n"/>
      <c r="Q183" s="76" t="n"/>
      <c r="R183" s="76" t="n"/>
      <c r="S183" s="76" t="n"/>
      <c r="T183" s="76" t="n"/>
      <c r="U183" s="76" t="n"/>
      <c r="V183" s="76" t="n"/>
      <c r="W183" s="76" t="n"/>
      <c r="X183" s="76" t="n"/>
      <c r="Y183" s="76" t="n"/>
      <c r="Z183" s="76" t="n"/>
    </row>
    <row r="184" ht="16.5" customHeight="1" s="27">
      <c r="A184" s="76" t="n"/>
      <c r="B184" s="76" t="n"/>
      <c r="C184" s="76" t="n"/>
      <c r="D184" s="76" t="n"/>
      <c r="E184" s="76" t="n"/>
      <c r="F184" s="76" t="n"/>
      <c r="G184" s="76" t="n"/>
      <c r="H184" s="76" t="n"/>
      <c r="I184" s="76" t="n"/>
      <c r="J184" s="76" t="n"/>
      <c r="K184" s="76" t="n"/>
      <c r="L184" s="76" t="n"/>
      <c r="M184" s="76" t="n"/>
      <c r="N184" s="76" t="n"/>
      <c r="O184" s="76" t="n"/>
      <c r="P184" s="76" t="n"/>
      <c r="Q184" s="76" t="n"/>
      <c r="R184" s="76" t="n"/>
      <c r="S184" s="76" t="n"/>
      <c r="T184" s="76" t="n"/>
      <c r="U184" s="76" t="n"/>
      <c r="V184" s="76" t="n"/>
      <c r="W184" s="76" t="n"/>
      <c r="X184" s="76" t="n"/>
      <c r="Y184" s="76" t="n"/>
      <c r="Z184" s="76" t="n"/>
    </row>
    <row r="185" ht="16.5" customHeight="1" s="27">
      <c r="A185" s="76" t="n"/>
      <c r="B185" s="76" t="n"/>
      <c r="C185" s="76" t="n"/>
      <c r="D185" s="76" t="n"/>
      <c r="E185" s="76" t="n"/>
      <c r="F185" s="76" t="n"/>
      <c r="G185" s="76" t="n"/>
      <c r="H185" s="76" t="n"/>
      <c r="I185" s="76" t="n"/>
      <c r="J185" s="76" t="n"/>
      <c r="K185" s="76" t="n"/>
      <c r="L185" s="76" t="n"/>
      <c r="M185" s="76" t="n"/>
      <c r="N185" s="76" t="n"/>
      <c r="O185" s="76" t="n"/>
      <c r="P185" s="76" t="n"/>
      <c r="Q185" s="76" t="n"/>
      <c r="R185" s="76" t="n"/>
      <c r="S185" s="76" t="n"/>
      <c r="T185" s="76" t="n"/>
      <c r="U185" s="76" t="n"/>
      <c r="V185" s="76" t="n"/>
      <c r="W185" s="76" t="n"/>
      <c r="X185" s="76" t="n"/>
      <c r="Y185" s="76" t="n"/>
      <c r="Z185" s="76" t="n"/>
    </row>
    <row r="186" ht="16.5" customHeight="1" s="27">
      <c r="A186" s="76" t="n"/>
      <c r="B186" s="76" t="n"/>
      <c r="C186" s="76" t="n"/>
      <c r="D186" s="76" t="n"/>
      <c r="E186" s="76" t="n"/>
      <c r="F186" s="76" t="n"/>
      <c r="G186" s="76" t="n"/>
      <c r="H186" s="76" t="n"/>
      <c r="I186" s="76" t="n"/>
      <c r="J186" s="76" t="n"/>
      <c r="K186" s="76" t="n"/>
      <c r="L186" s="76" t="n"/>
      <c r="M186" s="76" t="n"/>
      <c r="N186" s="76" t="n"/>
      <c r="O186" s="76" t="n"/>
      <c r="P186" s="76" t="n"/>
      <c r="Q186" s="76" t="n"/>
      <c r="R186" s="76" t="n"/>
      <c r="S186" s="76" t="n"/>
      <c r="T186" s="76" t="n"/>
      <c r="U186" s="76" t="n"/>
      <c r="V186" s="76" t="n"/>
      <c r="W186" s="76" t="n"/>
      <c r="X186" s="76" t="n"/>
      <c r="Y186" s="76" t="n"/>
      <c r="Z186" s="76" t="n"/>
    </row>
    <row r="187" ht="16.5" customHeight="1" s="27">
      <c r="A187" s="76" t="n"/>
      <c r="B187" s="76" t="n"/>
      <c r="C187" s="76" t="n"/>
      <c r="D187" s="76" t="n"/>
      <c r="E187" s="76" t="n"/>
      <c r="F187" s="76" t="n"/>
      <c r="G187" s="76" t="n"/>
      <c r="H187" s="76" t="n"/>
      <c r="I187" s="76" t="n"/>
      <c r="J187" s="76" t="n"/>
      <c r="K187" s="76" t="n"/>
      <c r="L187" s="76" t="n"/>
      <c r="M187" s="76" t="n"/>
      <c r="N187" s="76" t="n"/>
      <c r="O187" s="76" t="n"/>
      <c r="P187" s="76" t="n"/>
      <c r="Q187" s="76" t="n"/>
      <c r="R187" s="76" t="n"/>
      <c r="S187" s="76" t="n"/>
      <c r="T187" s="76" t="n"/>
      <c r="U187" s="76" t="n"/>
      <c r="V187" s="76" t="n"/>
      <c r="W187" s="76" t="n"/>
      <c r="X187" s="76" t="n"/>
      <c r="Y187" s="76" t="n"/>
      <c r="Z187" s="76" t="n"/>
    </row>
    <row r="188" ht="16.5" customHeight="1" s="27">
      <c r="A188" s="76" t="n"/>
      <c r="B188" s="76" t="n"/>
      <c r="C188" s="76" t="n"/>
      <c r="D188" s="76" t="n"/>
      <c r="E188" s="76" t="n"/>
      <c r="F188" s="76" t="n"/>
      <c r="G188" s="76" t="n"/>
      <c r="H188" s="76" t="n"/>
      <c r="I188" s="76" t="n"/>
      <c r="J188" s="76" t="n"/>
      <c r="K188" s="76" t="n"/>
      <c r="L188" s="76" t="n"/>
      <c r="M188" s="76" t="n"/>
      <c r="N188" s="76" t="n"/>
      <c r="O188" s="76" t="n"/>
      <c r="P188" s="76" t="n"/>
      <c r="Q188" s="76" t="n"/>
      <c r="R188" s="76" t="n"/>
      <c r="S188" s="76" t="n"/>
      <c r="T188" s="76" t="n"/>
      <c r="U188" s="76" t="n"/>
      <c r="V188" s="76" t="n"/>
      <c r="W188" s="76" t="n"/>
      <c r="X188" s="76" t="n"/>
      <c r="Y188" s="76" t="n"/>
      <c r="Z188" s="76" t="n"/>
    </row>
    <row r="189" ht="16.5" customHeight="1" s="27">
      <c r="A189" s="76" t="n"/>
      <c r="B189" s="76" t="n"/>
      <c r="C189" s="76" t="n"/>
      <c r="D189" s="76" t="n"/>
      <c r="E189" s="76" t="n"/>
      <c r="F189" s="76" t="n"/>
      <c r="G189" s="76" t="n"/>
      <c r="H189" s="76" t="n"/>
      <c r="I189" s="76" t="n"/>
      <c r="J189" s="76" t="n"/>
      <c r="K189" s="76" t="n"/>
      <c r="L189" s="76" t="n"/>
      <c r="M189" s="76" t="n"/>
      <c r="N189" s="76" t="n"/>
      <c r="O189" s="76" t="n"/>
      <c r="P189" s="76" t="n"/>
      <c r="Q189" s="76" t="n"/>
      <c r="R189" s="76" t="n"/>
      <c r="S189" s="76" t="n"/>
      <c r="T189" s="76" t="n"/>
      <c r="U189" s="76" t="n"/>
      <c r="V189" s="76" t="n"/>
      <c r="W189" s="76" t="n"/>
      <c r="X189" s="76" t="n"/>
      <c r="Y189" s="76" t="n"/>
      <c r="Z189" s="76" t="n"/>
    </row>
    <row r="190" ht="16.5" customHeight="1" s="27">
      <c r="A190" s="76" t="n"/>
      <c r="B190" s="76" t="n"/>
      <c r="C190" s="76" t="n"/>
      <c r="D190" s="76" t="n"/>
      <c r="E190" s="76" t="n"/>
      <c r="F190" s="76" t="n"/>
      <c r="G190" s="76" t="n"/>
      <c r="H190" s="76" t="n"/>
      <c r="I190" s="76" t="n"/>
      <c r="J190" s="76" t="n"/>
      <c r="K190" s="76" t="n"/>
      <c r="L190" s="76" t="n"/>
      <c r="M190" s="76" t="n"/>
      <c r="N190" s="76" t="n"/>
      <c r="O190" s="76" t="n"/>
      <c r="P190" s="76" t="n"/>
      <c r="Q190" s="76" t="n"/>
      <c r="R190" s="76" t="n"/>
      <c r="S190" s="76" t="n"/>
      <c r="T190" s="76" t="n"/>
      <c r="U190" s="76" t="n"/>
      <c r="V190" s="76" t="n"/>
      <c r="W190" s="76" t="n"/>
      <c r="X190" s="76" t="n"/>
      <c r="Y190" s="76" t="n"/>
      <c r="Z190" s="76" t="n"/>
    </row>
    <row r="191" ht="16.5" customHeight="1" s="27">
      <c r="A191" s="76" t="n"/>
      <c r="B191" s="76" t="n"/>
      <c r="C191" s="76" t="n"/>
      <c r="D191" s="76" t="n"/>
      <c r="E191" s="76" t="n"/>
      <c r="F191" s="76" t="n"/>
      <c r="G191" s="76" t="n"/>
      <c r="H191" s="76" t="n"/>
      <c r="I191" s="76" t="n"/>
      <c r="J191" s="76" t="n"/>
      <c r="K191" s="76" t="n"/>
      <c r="L191" s="76" t="n"/>
      <c r="M191" s="76" t="n"/>
      <c r="N191" s="76" t="n"/>
      <c r="O191" s="76" t="n"/>
      <c r="P191" s="76" t="n"/>
      <c r="Q191" s="76" t="n"/>
      <c r="R191" s="76" t="n"/>
      <c r="S191" s="76" t="n"/>
      <c r="T191" s="76" t="n"/>
      <c r="U191" s="76" t="n"/>
      <c r="V191" s="76" t="n"/>
      <c r="W191" s="76" t="n"/>
      <c r="X191" s="76" t="n"/>
      <c r="Y191" s="76" t="n"/>
      <c r="Z191" s="76" t="n"/>
    </row>
    <row r="192" ht="16.5" customHeight="1" s="27">
      <c r="A192" s="76" t="n"/>
      <c r="B192" s="76" t="n"/>
      <c r="C192" s="76" t="n"/>
      <c r="D192" s="76" t="n"/>
      <c r="E192" s="76" t="n"/>
      <c r="F192" s="76" t="n"/>
      <c r="G192" s="76" t="n"/>
      <c r="H192" s="76" t="n"/>
      <c r="I192" s="76" t="n"/>
      <c r="J192" s="76" t="n"/>
      <c r="K192" s="76" t="n"/>
      <c r="L192" s="76" t="n"/>
      <c r="M192" s="76" t="n"/>
      <c r="N192" s="76" t="n"/>
      <c r="O192" s="76" t="n"/>
      <c r="P192" s="76" t="n"/>
      <c r="Q192" s="76" t="n"/>
      <c r="R192" s="76" t="n"/>
      <c r="S192" s="76" t="n"/>
      <c r="T192" s="76" t="n"/>
      <c r="U192" s="76" t="n"/>
      <c r="V192" s="76" t="n"/>
      <c r="W192" s="76" t="n"/>
      <c r="X192" s="76" t="n"/>
      <c r="Y192" s="76" t="n"/>
      <c r="Z192" s="76" t="n"/>
    </row>
    <row r="193" ht="16.5" customHeight="1" s="27">
      <c r="A193" s="76" t="n"/>
      <c r="B193" s="76" t="n"/>
      <c r="C193" s="76" t="n"/>
      <c r="D193" s="76" t="n"/>
      <c r="E193" s="76" t="n"/>
      <c r="F193" s="76" t="n"/>
      <c r="G193" s="76" t="n"/>
      <c r="H193" s="76" t="n"/>
      <c r="I193" s="76" t="n"/>
      <c r="J193" s="76" t="n"/>
      <c r="K193" s="76" t="n"/>
      <c r="L193" s="76" t="n"/>
      <c r="M193" s="76" t="n"/>
      <c r="N193" s="76" t="n"/>
      <c r="O193" s="76" t="n"/>
      <c r="P193" s="76" t="n"/>
      <c r="Q193" s="76" t="n"/>
      <c r="R193" s="76" t="n"/>
      <c r="S193" s="76" t="n"/>
      <c r="T193" s="76" t="n"/>
      <c r="U193" s="76" t="n"/>
      <c r="V193" s="76" t="n"/>
      <c r="W193" s="76" t="n"/>
      <c r="X193" s="76" t="n"/>
      <c r="Y193" s="76" t="n"/>
      <c r="Z193" s="76" t="n"/>
    </row>
    <row r="194" ht="16.5" customHeight="1" s="27">
      <c r="A194" s="76" t="n"/>
      <c r="B194" s="76" t="n"/>
      <c r="C194" s="76" t="n"/>
      <c r="D194" s="76" t="n"/>
      <c r="E194" s="76" t="n"/>
      <c r="F194" s="76" t="n"/>
      <c r="G194" s="76" t="n"/>
      <c r="H194" s="76" t="n"/>
      <c r="I194" s="76" t="n"/>
      <c r="J194" s="76" t="n"/>
      <c r="K194" s="76" t="n"/>
      <c r="L194" s="76" t="n"/>
      <c r="M194" s="76" t="n"/>
      <c r="N194" s="76" t="n"/>
      <c r="O194" s="76" t="n"/>
      <c r="P194" s="76" t="n"/>
      <c r="Q194" s="76" t="n"/>
      <c r="R194" s="76" t="n"/>
      <c r="S194" s="76" t="n"/>
      <c r="T194" s="76" t="n"/>
      <c r="U194" s="76" t="n"/>
      <c r="V194" s="76" t="n"/>
      <c r="W194" s="76" t="n"/>
      <c r="X194" s="76" t="n"/>
      <c r="Y194" s="76" t="n"/>
      <c r="Z194" s="76" t="n"/>
    </row>
    <row r="195" ht="16.5" customHeight="1" s="27">
      <c r="A195" s="76" t="n"/>
      <c r="B195" s="76" t="n"/>
      <c r="C195" s="76" t="n"/>
      <c r="D195" s="76" t="n"/>
      <c r="E195" s="76" t="n"/>
      <c r="F195" s="76" t="n"/>
      <c r="G195" s="76" t="n"/>
      <c r="H195" s="76" t="n"/>
      <c r="I195" s="76" t="n"/>
      <c r="J195" s="76" t="n"/>
      <c r="K195" s="76" t="n"/>
      <c r="L195" s="76" t="n"/>
      <c r="M195" s="76" t="n"/>
      <c r="N195" s="76" t="n"/>
      <c r="O195" s="76" t="n"/>
      <c r="P195" s="76" t="n"/>
      <c r="Q195" s="76" t="n"/>
      <c r="R195" s="76" t="n"/>
      <c r="S195" s="76" t="n"/>
      <c r="T195" s="76" t="n"/>
      <c r="U195" s="76" t="n"/>
      <c r="V195" s="76" t="n"/>
      <c r="W195" s="76" t="n"/>
      <c r="X195" s="76" t="n"/>
      <c r="Y195" s="76" t="n"/>
      <c r="Z195" s="76" t="n"/>
    </row>
    <row r="196" ht="16.5" customHeight="1" s="27">
      <c r="A196" s="76" t="n"/>
      <c r="B196" s="76" t="n"/>
      <c r="C196" s="76" t="n"/>
      <c r="D196" s="76" t="n"/>
      <c r="E196" s="76" t="n"/>
      <c r="F196" s="76" t="n"/>
      <c r="G196" s="76" t="n"/>
      <c r="H196" s="76" t="n"/>
      <c r="I196" s="76" t="n"/>
      <c r="J196" s="76" t="n"/>
      <c r="K196" s="76" t="n"/>
      <c r="L196" s="76" t="n"/>
      <c r="M196" s="76" t="n"/>
      <c r="N196" s="76" t="n"/>
      <c r="O196" s="76" t="n"/>
      <c r="P196" s="76" t="n"/>
      <c r="Q196" s="76" t="n"/>
      <c r="R196" s="76" t="n"/>
      <c r="S196" s="76" t="n"/>
      <c r="T196" s="76" t="n"/>
      <c r="U196" s="76" t="n"/>
      <c r="V196" s="76" t="n"/>
      <c r="W196" s="76" t="n"/>
      <c r="X196" s="76" t="n"/>
      <c r="Y196" s="76" t="n"/>
      <c r="Z196" s="76" t="n"/>
    </row>
    <row r="197" ht="16.5" customHeight="1" s="27">
      <c r="A197" s="76" t="n"/>
      <c r="B197" s="76" t="n"/>
      <c r="C197" s="76" t="n"/>
      <c r="D197" s="76" t="n"/>
      <c r="E197" s="76" t="n"/>
      <c r="F197" s="76" t="n"/>
      <c r="G197" s="76" t="n"/>
      <c r="H197" s="76" t="n"/>
      <c r="I197" s="76" t="n"/>
      <c r="J197" s="76" t="n"/>
      <c r="K197" s="76" t="n"/>
      <c r="L197" s="76" t="n"/>
      <c r="M197" s="76" t="n"/>
      <c r="N197" s="76" t="n"/>
      <c r="O197" s="76" t="n"/>
      <c r="P197" s="76" t="n"/>
      <c r="Q197" s="76" t="n"/>
      <c r="R197" s="76" t="n"/>
      <c r="S197" s="76" t="n"/>
      <c r="T197" s="76" t="n"/>
      <c r="U197" s="76" t="n"/>
      <c r="V197" s="76" t="n"/>
      <c r="W197" s="76" t="n"/>
      <c r="X197" s="76" t="n"/>
      <c r="Y197" s="76" t="n"/>
      <c r="Z197" s="76" t="n"/>
    </row>
    <row r="198" ht="16.5" customHeight="1" s="27">
      <c r="A198" s="76" t="n"/>
      <c r="B198" s="76" t="n"/>
      <c r="C198" s="76" t="n"/>
      <c r="D198" s="76" t="n"/>
      <c r="E198" s="76" t="n"/>
      <c r="F198" s="76" t="n"/>
      <c r="G198" s="76" t="n"/>
      <c r="H198" s="76" t="n"/>
      <c r="I198" s="76" t="n"/>
      <c r="J198" s="76" t="n"/>
      <c r="K198" s="76" t="n"/>
      <c r="L198" s="76" t="n"/>
      <c r="M198" s="76" t="n"/>
      <c r="N198" s="76" t="n"/>
      <c r="O198" s="76" t="n"/>
      <c r="P198" s="76" t="n"/>
      <c r="Q198" s="76" t="n"/>
      <c r="R198" s="76" t="n"/>
      <c r="S198" s="76" t="n"/>
      <c r="T198" s="76" t="n"/>
      <c r="U198" s="76" t="n"/>
      <c r="V198" s="76" t="n"/>
      <c r="W198" s="76" t="n"/>
      <c r="X198" s="76" t="n"/>
      <c r="Y198" s="76" t="n"/>
      <c r="Z198" s="76" t="n"/>
    </row>
    <row r="199" ht="16.5" customHeight="1" s="27">
      <c r="A199" s="76" t="n"/>
      <c r="B199" s="76" t="n"/>
      <c r="C199" s="76" t="n"/>
      <c r="D199" s="76" t="n"/>
      <c r="E199" s="76" t="n"/>
      <c r="F199" s="76" t="n"/>
      <c r="G199" s="76" t="n"/>
      <c r="H199" s="76" t="n"/>
      <c r="I199" s="76" t="n"/>
      <c r="J199" s="76" t="n"/>
      <c r="K199" s="76" t="n"/>
      <c r="L199" s="76" t="n"/>
      <c r="M199" s="76" t="n"/>
      <c r="N199" s="76" t="n"/>
      <c r="O199" s="76" t="n"/>
      <c r="P199" s="76" t="n"/>
      <c r="Q199" s="76" t="n"/>
      <c r="R199" s="76" t="n"/>
      <c r="S199" s="76" t="n"/>
      <c r="T199" s="76" t="n"/>
      <c r="U199" s="76" t="n"/>
      <c r="V199" s="76" t="n"/>
      <c r="W199" s="76" t="n"/>
      <c r="X199" s="76" t="n"/>
      <c r="Y199" s="76" t="n"/>
      <c r="Z199" s="76" t="n"/>
    </row>
    <row r="200" ht="16.5" customHeight="1" s="27">
      <c r="A200" s="76" t="n"/>
      <c r="B200" s="76" t="n"/>
      <c r="C200" s="76" t="n"/>
      <c r="D200" s="76" t="n"/>
      <c r="E200" s="76" t="n"/>
      <c r="F200" s="76" t="n"/>
      <c r="G200" s="76" t="n"/>
      <c r="H200" s="76" t="n"/>
      <c r="I200" s="76" t="n"/>
      <c r="J200" s="76" t="n"/>
      <c r="K200" s="76" t="n"/>
      <c r="L200" s="76" t="n"/>
      <c r="M200" s="76" t="n"/>
      <c r="N200" s="76" t="n"/>
      <c r="O200" s="76" t="n"/>
      <c r="P200" s="76" t="n"/>
      <c r="Q200" s="76" t="n"/>
      <c r="R200" s="76" t="n"/>
      <c r="S200" s="76" t="n"/>
      <c r="T200" s="76" t="n"/>
      <c r="U200" s="76" t="n"/>
      <c r="V200" s="76" t="n"/>
      <c r="W200" s="76" t="n"/>
      <c r="X200" s="76" t="n"/>
      <c r="Y200" s="76" t="n"/>
      <c r="Z200" s="76" t="n"/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D64"/>
  <sheetViews>
    <sheetView showGridLines="0" tabSelected="1" topLeftCell="A20" zoomScale="69" zoomScaleNormal="69" workbookViewId="0">
      <selection activeCell="J32" sqref="J32"/>
    </sheetView>
  </sheetViews>
  <sheetFormatPr baseColWidth="8" defaultColWidth="8.699999999999999" defaultRowHeight="15.6"/>
  <cols>
    <col width="2.2" customWidth="1" style="200" min="1" max="1"/>
    <col width="20.5" customWidth="1" style="200" min="2" max="2"/>
    <col width="29.4" customWidth="1" style="200" min="3" max="3"/>
    <col width="22.7" customWidth="1" style="200" min="4" max="4"/>
    <col width="18.7" customWidth="1" style="200" min="5" max="5"/>
    <col width="16" customWidth="1" style="200" min="6" max="6"/>
    <col width="24.7" customWidth="1" style="200" min="7" max="7"/>
    <col width="24.2" customWidth="1" style="200" min="8" max="8"/>
    <col width="23" customWidth="1" style="200" min="9" max="9"/>
    <col width="19.2" customWidth="1" style="200" min="10" max="12"/>
    <col width="23.9" customWidth="1" style="200" min="13" max="13"/>
    <col width="19.2" customWidth="1" style="200" min="14" max="14"/>
    <col width="23.5" customWidth="1" style="200" min="15" max="15"/>
    <col width="19.2" customWidth="1" style="200" min="16" max="16"/>
    <col width="22.2" customWidth="1" style="200" min="17" max="17"/>
    <col width="20.2" customWidth="1" style="200" min="18" max="18"/>
    <col width="19.2" customWidth="1" style="200" min="19" max="19"/>
    <col width="15.9" customWidth="1" style="200" min="20" max="20"/>
    <col width="17.6" customWidth="1" style="200" min="21" max="24"/>
    <col width="12.9" customWidth="1" style="200" min="25" max="26"/>
    <col width="14.2" customWidth="1" style="200" min="27" max="27"/>
    <col width="13.7" customWidth="1" style="200" min="28" max="28"/>
    <col width="16.1" customWidth="1" style="200" min="29" max="30"/>
    <col width="17.4" customWidth="1" style="200" min="31" max="31"/>
    <col width="14.9" customWidth="1" style="200" min="32" max="32"/>
    <col width="17.5" customWidth="1" style="200" min="33" max="33"/>
    <col width="8.9" customWidth="1" style="200" min="34" max="34"/>
    <col width="14.9" customWidth="1" style="200" min="35" max="36"/>
    <col width="13.6" customWidth="1" style="200" min="37" max="38"/>
    <col width="11.1" customWidth="1" style="100" min="39" max="39"/>
    <col width="8.9" customWidth="1" style="100" min="40" max="42"/>
    <col width="8.699999999999999" customWidth="1" style="100" min="43" max="43"/>
    <col width="8.9" customWidth="1" style="100" min="44" max="44"/>
    <col width="16.9" customWidth="1" style="100" min="45" max="45"/>
    <col width="8.9" customWidth="1" style="100" min="46" max="46"/>
    <col width="13.4" customWidth="1" style="100" min="47" max="50"/>
    <col width="15.7" customWidth="1" style="100" min="51" max="51"/>
    <col width="8.9" customWidth="1" style="100" min="52" max="52"/>
    <col width="12.2" customWidth="1" style="100" min="53" max="56"/>
    <col width="8.699999999999999" customWidth="1" style="100" min="57" max="16384"/>
  </cols>
  <sheetData>
    <row r="1" ht="34.5" customHeight="1" s="27">
      <c r="A1" s="135" t="n"/>
      <c r="B1" s="199" t="n"/>
      <c r="C1" s="135" t="n"/>
      <c r="D1" s="103" t="n"/>
      <c r="E1" s="139" t="n"/>
      <c r="F1" s="139" t="n"/>
      <c r="G1" s="139" t="n"/>
      <c r="H1" s="139" t="n"/>
      <c r="I1" s="139" t="n"/>
      <c r="J1" s="139" t="n"/>
      <c r="K1" s="139" t="n"/>
      <c r="L1" s="139" t="n"/>
      <c r="M1" s="139" t="n"/>
      <c r="N1" s="139" t="n"/>
      <c r="O1" s="139" t="n"/>
      <c r="P1" s="139" t="n"/>
      <c r="Q1" s="199" t="n"/>
      <c r="R1" s="139" t="n"/>
      <c r="S1" s="139" t="n"/>
      <c r="T1" s="139" t="n"/>
      <c r="U1" s="139" t="n"/>
      <c r="V1" s="139" t="n"/>
      <c r="W1" s="139" t="n"/>
      <c r="X1" s="139" t="n"/>
      <c r="Y1" s="139" t="n"/>
      <c r="Z1" s="199" t="n"/>
      <c r="AA1" s="199" t="n"/>
      <c r="AB1" s="199" t="n"/>
      <c r="AC1" s="199" t="n"/>
      <c r="AD1" s="199" t="n"/>
    </row>
    <row r="2" ht="34.5" customHeight="1" s="27">
      <c r="A2" s="135" t="n"/>
      <c r="B2" s="199" t="n"/>
      <c r="C2" s="135" t="n"/>
      <c r="D2" s="103" t="n"/>
      <c r="E2" s="139" t="n"/>
      <c r="F2" s="139" t="n"/>
      <c r="G2" s="139" t="n"/>
      <c r="H2" s="139" t="n"/>
      <c r="I2" s="139" t="n"/>
      <c r="J2" s="139" t="n"/>
      <c r="K2" s="139" t="n"/>
      <c r="L2" s="139" t="n"/>
      <c r="M2" s="139" t="n"/>
      <c r="N2" s="139" t="n"/>
      <c r="O2" s="139" t="n"/>
      <c r="P2" s="139" t="n"/>
      <c r="Q2" s="199" t="n"/>
      <c r="R2" s="139" t="n"/>
      <c r="S2" s="139" t="n"/>
      <c r="T2" s="139" t="n"/>
      <c r="U2" s="139" t="n"/>
      <c r="V2" s="139" t="n"/>
      <c r="W2" s="139" t="n"/>
      <c r="X2" s="139" t="n"/>
      <c r="Y2" s="139" t="n"/>
      <c r="Z2" s="199" t="n"/>
      <c r="AA2" s="199" t="n"/>
      <c r="AB2" s="199" t="n"/>
      <c r="AC2" s="199" t="n"/>
      <c r="AD2" s="199" t="n"/>
    </row>
    <row r="3" ht="34.5" customHeight="1" s="27">
      <c r="A3" s="135" t="n"/>
      <c r="B3" s="199" t="n"/>
      <c r="C3" s="135" t="n"/>
      <c r="D3" s="103" t="inlineStr">
        <is>
          <t>盈通测试报告</t>
        </is>
      </c>
      <c r="E3" s="139" t="n"/>
      <c r="F3" s="139" t="n"/>
      <c r="G3" s="139" t="n"/>
      <c r="H3" s="139" t="n"/>
      <c r="I3" s="139" t="n"/>
      <c r="J3" s="139" t="n"/>
      <c r="K3" s="139" t="n"/>
      <c r="L3" s="139" t="n"/>
      <c r="M3" s="139" t="n"/>
      <c r="N3" s="139" t="n"/>
      <c r="O3" s="139" t="n"/>
      <c r="P3" s="139" t="n"/>
      <c r="Q3" s="199" t="n"/>
      <c r="R3" s="139" t="n"/>
      <c r="S3" s="139" t="n"/>
      <c r="T3" s="139" t="n"/>
      <c r="U3" s="139" t="n"/>
      <c r="V3" s="139" t="n"/>
      <c r="W3" s="139" t="n"/>
      <c r="X3" s="139" t="n"/>
      <c r="Y3" s="139" t="n"/>
      <c r="Z3" s="199" t="n"/>
      <c r="AA3" s="199" t="n"/>
      <c r="AB3" s="199" t="n"/>
      <c r="AC3" s="199" t="n"/>
      <c r="AD3" s="199" t="n"/>
    </row>
    <row r="4">
      <c r="A4" s="135" t="n"/>
      <c r="B4" s="135" t="n"/>
      <c r="C4" s="135" t="n"/>
      <c r="D4" s="139" t="n"/>
      <c r="E4" s="139" t="n"/>
      <c r="F4" s="139" t="n"/>
      <c r="G4" s="139" t="n"/>
      <c r="H4" s="139" t="n"/>
      <c r="I4" s="139" t="n"/>
      <c r="J4" s="139" t="n"/>
      <c r="K4" s="139" t="n"/>
      <c r="L4" s="139" t="n"/>
      <c r="M4" s="139" t="n"/>
      <c r="N4" s="139" t="n"/>
      <c r="O4" s="139" t="n"/>
      <c r="P4" s="139" t="n"/>
      <c r="Q4" s="199" t="n"/>
      <c r="R4" s="139" t="n"/>
      <c r="S4" s="139" t="n"/>
      <c r="T4" s="139" t="n"/>
      <c r="U4" s="139" t="n"/>
      <c r="V4" s="139" t="n"/>
      <c r="W4" s="139" t="n"/>
      <c r="X4" s="139" t="n"/>
      <c r="Y4" s="139" t="n"/>
      <c r="Z4" s="199" t="n"/>
      <c r="AA4" s="199" t="n"/>
      <c r="AB4" s="199" t="n"/>
      <c r="AC4" s="199" t="n"/>
      <c r="AD4" s="199" t="n"/>
    </row>
    <row r="5" ht="30" customHeight="1" s="27">
      <c r="A5" s="135" t="n"/>
      <c r="B5" s="105" t="inlineStr">
        <is>
          <t>总体说明</t>
        </is>
      </c>
      <c r="C5" s="105" t="n"/>
      <c r="D5" s="105" t="n"/>
      <c r="E5" s="105" t="n"/>
      <c r="F5" s="105" t="n"/>
      <c r="G5" s="105" t="n"/>
      <c r="H5" s="105" t="n"/>
      <c r="I5" s="139" t="n"/>
      <c r="J5" s="139" t="n"/>
      <c r="K5" s="139" t="n"/>
      <c r="L5" s="139" t="n"/>
      <c r="M5" s="139" t="n"/>
      <c r="N5" s="139" t="n"/>
      <c r="O5" s="139" t="n"/>
      <c r="P5" s="139" t="n"/>
      <c r="Q5" s="199" t="n"/>
      <c r="R5" s="139" t="n"/>
      <c r="S5" s="139" t="n"/>
      <c r="T5" s="139" t="n"/>
      <c r="U5" s="139" t="n"/>
      <c r="V5" s="139" t="n"/>
      <c r="W5" s="139" t="n"/>
      <c r="X5" s="139" t="n"/>
      <c r="Y5" s="139" t="n"/>
      <c r="Z5" s="199" t="n"/>
      <c r="AA5" s="199" t="n"/>
      <c r="AB5" s="199" t="n"/>
      <c r="AC5" s="199" t="n"/>
      <c r="AD5" s="199" t="n"/>
    </row>
    <row r="6" ht="34.5" customHeight="1" s="27">
      <c r="A6" s="135" t="n"/>
      <c r="B6" s="106" t="inlineStr">
        <is>
          <t>测试日期</t>
        </is>
      </c>
      <c r="C6" s="236" t="inlineStr">
        <is>
          <t>2022-09-20</t>
        </is>
      </c>
      <c r="D6" s="108" t="inlineStr">
        <is>
          <t>开始时间</t>
        </is>
      </c>
      <c r="E6" s="237" t="n">
        <v>0.3958333333333333</v>
      </c>
      <c r="F6" s="108" t="inlineStr">
        <is>
          <t>截止时间</t>
        </is>
      </c>
      <c r="G6" s="237" t="n">
        <v>0.625</v>
      </c>
      <c r="H6" s="237" t="n"/>
      <c r="I6" s="139" t="n"/>
      <c r="J6" s="139" t="n"/>
      <c r="K6" s="139" t="n"/>
      <c r="L6" s="139" t="n"/>
      <c r="M6" s="139" t="n"/>
      <c r="N6" s="139" t="n"/>
      <c r="O6" s="139" t="n"/>
      <c r="P6" s="139" t="n"/>
      <c r="Q6" s="199" t="n"/>
      <c r="R6" s="139" t="n"/>
      <c r="S6" s="139" t="n"/>
      <c r="T6" s="139" t="n"/>
      <c r="U6" s="139" t="n"/>
      <c r="V6" s="139" t="n"/>
      <c r="W6" s="139" t="n"/>
      <c r="X6" s="139" t="n"/>
      <c r="Y6" s="139" t="n"/>
      <c r="Z6" s="199" t="n"/>
      <c r="AA6" s="199" t="n"/>
      <c r="AB6" s="199" t="n"/>
      <c r="AC6" s="199" t="n"/>
      <c r="AD6" s="199" t="n"/>
    </row>
    <row r="7" ht="34.5" customHeight="1" s="27">
      <c r="A7" s="135" t="n"/>
      <c r="B7" s="110" t="inlineStr">
        <is>
          <t>覆盖业务范围</t>
        </is>
      </c>
      <c r="C7" s="110" t="inlineStr">
        <is>
          <t>订单账户总数</t>
        </is>
      </c>
      <c r="D7" s="110" t="inlineStr">
        <is>
          <t>委托订单总笔数</t>
        </is>
      </c>
      <c r="E7" s="111" t="inlineStr">
        <is>
          <t>撤销订单总笔数</t>
        </is>
      </c>
      <c r="F7" s="110" t="inlineStr">
        <is>
          <t>回放倍速</t>
        </is>
      </c>
      <c r="G7" s="110" t="inlineStr">
        <is>
          <t>峰值（笔/秒）</t>
        </is>
      </c>
      <c r="H7" s="110" t="inlineStr">
        <is>
          <t>落库耗时</t>
        </is>
      </c>
      <c r="I7" s="139" t="n"/>
      <c r="J7" s="139" t="n"/>
      <c r="K7" s="139" t="n"/>
      <c r="L7" s="139" t="n"/>
      <c r="M7" s="139" t="n"/>
      <c r="N7" s="139" t="n"/>
      <c r="O7" s="139" t="n"/>
      <c r="P7" s="139" t="n"/>
      <c r="Q7" s="199" t="n"/>
      <c r="R7" s="139" t="n"/>
      <c r="S7" s="139" t="n"/>
      <c r="T7" s="139" t="n"/>
      <c r="U7" s="139" t="n"/>
      <c r="V7" s="139" t="n"/>
      <c r="W7" s="139" t="n"/>
      <c r="X7" s="139" t="n"/>
      <c r="Y7" s="139" t="n"/>
      <c r="Z7" s="199" t="n"/>
      <c r="AA7" s="199" t="n"/>
      <c r="AB7" s="199" t="n"/>
      <c r="AC7" s="199" t="n"/>
      <c r="AD7" s="199" t="n"/>
    </row>
    <row r="8" ht="34.5" customHeight="1" s="27">
      <c r="A8" s="135" t="n"/>
      <c r="B8" s="112" t="inlineStr">
        <is>
          <t>深A:股票，创业板</t>
        </is>
      </c>
      <c r="C8" s="113" t="n">
        <v>6</v>
      </c>
      <c r="D8" s="238" t="n">
        <v>50000</v>
      </c>
      <c r="E8" s="239" t="n">
        <v>0</v>
      </c>
      <c r="F8" s="116" t="inlineStr">
        <is>
          <t>1:100</t>
        </is>
      </c>
      <c r="G8" s="238" t="n">
        <v>0</v>
      </c>
      <c r="H8" s="238" t="n"/>
      <c r="I8" s="139" t="n"/>
      <c r="J8" s="139" t="n"/>
      <c r="K8" s="139" t="n"/>
      <c r="L8" s="139" t="n"/>
      <c r="M8" s="139" t="n"/>
      <c r="N8" s="139" t="n"/>
      <c r="O8" s="139" t="n"/>
      <c r="P8" s="139" t="n"/>
      <c r="Q8" s="199" t="n"/>
      <c r="R8" s="139" t="n"/>
      <c r="S8" s="139" t="n"/>
      <c r="T8" s="139" t="n"/>
      <c r="U8" s="139" t="n"/>
      <c r="V8" s="139" t="n"/>
      <c r="W8" s="139" t="n"/>
      <c r="X8" s="139" t="n"/>
      <c r="Y8" s="139" t="n"/>
      <c r="Z8" s="199" t="n"/>
      <c r="AA8" s="199" t="n"/>
      <c r="AB8" s="199" t="n"/>
      <c r="AC8" s="199" t="n"/>
      <c r="AD8" s="199" t="n"/>
    </row>
    <row r="9" ht="34.5" customHeight="1" s="27">
      <c r="A9" s="135" t="n"/>
      <c r="B9" s="117" t="inlineStr">
        <is>
          <t>1，测试结果</t>
        </is>
      </c>
      <c r="K9" s="139" t="n"/>
      <c r="L9" s="139" t="n"/>
      <c r="M9" s="139" t="n"/>
      <c r="N9" s="139" t="n"/>
      <c r="O9" s="139" t="n"/>
      <c r="P9" s="139" t="n"/>
      <c r="Q9" s="135" t="n"/>
      <c r="R9" s="139" t="n"/>
      <c r="S9" s="139" t="n"/>
      <c r="T9" s="139" t="n"/>
      <c r="U9" s="139" t="n"/>
      <c r="V9" s="139" t="n"/>
      <c r="W9" s="139" t="n"/>
      <c r="X9" s="139" t="n"/>
      <c r="Y9" s="139" t="n"/>
      <c r="Z9" s="199" t="n"/>
      <c r="AA9" s="199" t="n"/>
      <c r="AB9" s="199" t="n"/>
      <c r="AC9" s="199" t="n"/>
      <c r="AD9" s="199" t="n"/>
    </row>
    <row r="10" ht="46.95" customHeight="1" s="27">
      <c r="A10" s="135" t="n"/>
      <c r="B10" s="119" t="inlineStr">
        <is>
          <t>委托笔数验证</t>
        </is>
      </c>
      <c r="C10" s="120" t="inlineStr">
        <is>
          <t>委托ACK验证</t>
        </is>
      </c>
      <c r="D10" s="120" t="inlineStr">
        <is>
          <t>confirm确认笔数</t>
        </is>
      </c>
      <c r="E10" s="120" t="inlineStr">
        <is>
          <t>撤单笔数验证</t>
        </is>
      </c>
      <c r="F10" s="120" t="inlineStr">
        <is>
          <t>成交记录数验证</t>
        </is>
      </c>
      <c r="G10" s="120" t="inlineStr">
        <is>
          <t>资金变化正确性</t>
        </is>
      </c>
      <c r="H10" s="120" t="inlineStr">
        <is>
          <t>持仓变化</t>
        </is>
      </c>
      <c r="I10" s="193" t="inlineStr">
        <is>
          <t>订单成交Qty的正确性</t>
        </is>
      </c>
      <c r="J10" s="194" t="n"/>
      <c r="K10" s="139" t="n"/>
      <c r="L10" s="139" t="n"/>
      <c r="M10" s="139" t="n"/>
      <c r="N10" s="139" t="n"/>
      <c r="O10" s="139" t="n"/>
      <c r="P10" s="139" t="n"/>
      <c r="Q10" s="135" t="n"/>
      <c r="R10" s="139" t="n"/>
      <c r="S10" s="139" t="n"/>
      <c r="T10" s="139" t="n"/>
      <c r="U10" s="139" t="n"/>
      <c r="V10" s="139" t="n"/>
      <c r="W10" s="139" t="n"/>
      <c r="X10" s="139" t="n"/>
      <c r="Y10" s="139" t="n"/>
      <c r="Z10" s="199" t="n"/>
      <c r="AA10" s="199" t="n"/>
      <c r="AB10" s="199" t="n"/>
      <c r="AC10" s="199" t="n"/>
      <c r="AD10" s="199" t="n"/>
    </row>
    <row r="11" ht="34.5" customFormat="1" customHeight="1" s="97">
      <c r="A11" s="121" t="n"/>
      <c r="B11" s="122">
        <f>F28</f>
        <v/>
      </c>
      <c r="C11" s="122">
        <f>C31</f>
        <v/>
      </c>
      <c r="D11" s="122">
        <f>G31</f>
        <v/>
      </c>
      <c r="E11" s="122">
        <f>J31</f>
        <v/>
      </c>
      <c r="F11" s="122">
        <f>N31</f>
        <v/>
      </c>
      <c r="G11" s="122">
        <f>C53</f>
        <v/>
      </c>
      <c r="H11" s="122" t="inlineStr">
        <is>
          <t>一致</t>
        </is>
      </c>
      <c r="I11" s="122" t="inlineStr">
        <is>
          <t>一致</t>
        </is>
      </c>
      <c r="J11" s="195" t="n"/>
      <c r="K11" s="196" t="n"/>
      <c r="L11" s="196" t="n"/>
      <c r="M11" s="196" t="n"/>
      <c r="N11" s="196" t="n"/>
      <c r="O11" s="197" t="n"/>
      <c r="P11" s="196" t="n"/>
      <c r="Q11" s="121" t="n"/>
      <c r="R11" s="196" t="n"/>
      <c r="S11" s="196" t="n"/>
      <c r="T11" s="196" t="n"/>
      <c r="U11" s="196" t="n"/>
      <c r="V11" s="196" t="n"/>
      <c r="W11" s="196" t="n"/>
      <c r="X11" s="196" t="n"/>
      <c r="Y11" s="196" t="n"/>
      <c r="Z11" s="197" t="n"/>
      <c r="AA11" s="197" t="n"/>
      <c r="AB11" s="197" t="n"/>
      <c r="AC11" s="197" t="n"/>
      <c r="AD11" s="197" t="n"/>
    </row>
    <row r="12" ht="34.5" customHeight="1" s="27">
      <c r="A12" s="135" t="n"/>
      <c r="B12" s="123" t="inlineStr">
        <is>
          <t>2，问题描述</t>
        </is>
      </c>
      <c r="C12" s="240" t="n"/>
      <c r="D12" s="240" t="n"/>
      <c r="E12" s="240" t="n"/>
      <c r="F12" s="240" t="n"/>
      <c r="G12" s="240" t="n"/>
      <c r="H12" s="240" t="n"/>
      <c r="I12" s="240" t="n"/>
      <c r="J12" s="240" t="n"/>
      <c r="K12" s="139" t="n"/>
      <c r="L12" s="139" t="n"/>
      <c r="M12" s="139" t="n"/>
      <c r="N12" s="139" t="n"/>
      <c r="O12" s="199" t="n"/>
      <c r="P12" s="139" t="n"/>
      <c r="Q12" s="135" t="n"/>
      <c r="R12" s="139" t="n"/>
      <c r="S12" s="139" t="n"/>
      <c r="T12" s="139" t="n"/>
      <c r="U12" s="139" t="n"/>
      <c r="V12" s="139" t="n"/>
      <c r="W12" s="139" t="n"/>
      <c r="X12" s="139" t="n"/>
      <c r="Y12" s="139" t="n"/>
      <c r="Z12" s="199" t="n"/>
      <c r="AA12" s="199" t="n"/>
      <c r="AB12" s="199" t="n"/>
      <c r="AC12" s="199" t="n"/>
      <c r="AD12" s="199" t="n"/>
    </row>
    <row r="13" ht="34.5" customHeight="1" s="27">
      <c r="A13" s="135" t="n"/>
      <c r="B13" s="110" t="inlineStr">
        <is>
          <t>序号</t>
        </is>
      </c>
      <c r="C13" s="110" t="inlineStr">
        <is>
          <t>问题描述</t>
        </is>
      </c>
      <c r="D13" s="240" t="n"/>
      <c r="E13" s="240" t="n"/>
      <c r="F13" s="241" t="n"/>
      <c r="G13" s="125" t="inlineStr">
        <is>
          <t>修复负责人</t>
        </is>
      </c>
      <c r="H13" s="125" t="inlineStr">
        <is>
          <t>修复时间点</t>
        </is>
      </c>
      <c r="I13" s="125" t="inlineStr">
        <is>
          <t>导致统计出错的统计点</t>
        </is>
      </c>
      <c r="J13" s="125" t="inlineStr">
        <is>
          <t>修改方案</t>
        </is>
      </c>
      <c r="K13" s="139" t="n"/>
      <c r="L13" s="139" t="n"/>
      <c r="M13" s="139" t="n"/>
      <c r="N13" s="139" t="n"/>
      <c r="O13" s="199" t="n"/>
      <c r="P13" s="139" t="n"/>
      <c r="Q13" s="135" t="n"/>
      <c r="R13" s="139" t="n"/>
      <c r="S13" s="139" t="n"/>
      <c r="T13" s="139" t="n"/>
      <c r="U13" s="139" t="n"/>
      <c r="V13" s="139" t="n"/>
      <c r="W13" s="139" t="n"/>
      <c r="X13" s="139" t="n"/>
      <c r="Y13" s="139" t="n"/>
      <c r="Z13" s="199" t="n"/>
      <c r="AA13" s="199" t="n"/>
      <c r="AB13" s="199" t="n"/>
      <c r="AC13" s="199" t="n"/>
      <c r="AD13" s="199" t="n"/>
    </row>
    <row r="14" ht="34.5" customHeight="1" s="27">
      <c r="A14" s="135" t="n"/>
      <c r="B14" s="126" t="n">
        <v>1</v>
      </c>
      <c r="C14" s="127" t="inlineStr">
        <is>
          <t>回放5w笔时，内存与数据库资金可用相差2.2</t>
        </is>
      </c>
      <c r="G14" s="128" t="inlineStr">
        <is>
          <t>刘林</t>
        </is>
      </c>
      <c r="H14" s="129" t="n"/>
      <c r="I14" s="198" t="n"/>
      <c r="J14" s="129" t="n"/>
      <c r="K14" s="139" t="n"/>
      <c r="L14" s="139" t="n"/>
      <c r="M14" s="139" t="n"/>
      <c r="N14" s="139" t="n"/>
      <c r="O14" s="199" t="n"/>
      <c r="P14" s="139" t="n"/>
      <c r="Q14" s="135" t="n"/>
      <c r="R14" s="139" t="n"/>
      <c r="S14" s="139" t="n"/>
      <c r="T14" s="139" t="n"/>
      <c r="U14" s="139" t="n"/>
      <c r="V14" s="139" t="n"/>
      <c r="W14" s="139" t="n"/>
      <c r="X14" s="139" t="n"/>
      <c r="Y14" s="139" t="n"/>
      <c r="Z14" s="199" t="n"/>
      <c r="AA14" s="199" t="n"/>
      <c r="AB14" s="199" t="n"/>
      <c r="AC14" s="199" t="n"/>
      <c r="AD14" s="199" t="n"/>
    </row>
    <row r="15" ht="25.5" customHeight="1" s="27">
      <c r="A15" s="135" t="n"/>
      <c r="B15" s="130" t="n">
        <v>2</v>
      </c>
      <c r="C15" s="242" t="inlineStr">
        <is>
          <t>查询内存在途异常，存在数据库状态未完结，但是查内存在途没查到的情况</t>
        </is>
      </c>
      <c r="D15" s="240" t="n"/>
      <c r="E15" s="240" t="n"/>
      <c r="F15" s="241" t="n"/>
      <c r="G15" s="17" t="inlineStr">
        <is>
          <t>刘林</t>
        </is>
      </c>
      <c r="H15" s="134" t="n"/>
      <c r="I15" s="134" t="n"/>
      <c r="J15" s="134" t="n"/>
      <c r="K15" s="139" t="n"/>
      <c r="L15" s="139" t="n"/>
      <c r="M15" s="139" t="n"/>
      <c r="N15" s="139" t="n"/>
      <c r="O15" s="199" t="n"/>
      <c r="P15" s="139" t="n"/>
      <c r="Q15" s="135" t="n"/>
      <c r="R15" s="139" t="n"/>
      <c r="S15" s="139" t="n"/>
      <c r="T15" s="139" t="n"/>
      <c r="U15" s="139" t="n"/>
      <c r="V15" s="139" t="n"/>
      <c r="W15" s="139" t="n"/>
      <c r="X15" s="139" t="n"/>
      <c r="Y15" s="139" t="n"/>
      <c r="Z15" s="199" t="n"/>
      <c r="AA15" s="199" t="n"/>
      <c r="AB15" s="199" t="n"/>
      <c r="AC15" s="199" t="n"/>
      <c r="AD15" s="199" t="n"/>
    </row>
    <row r="16" ht="34.5" customFormat="1" customHeight="1" s="100">
      <c r="A16" s="135" t="n"/>
      <c r="B16" s="140" t="n"/>
      <c r="C16" s="141" t="n"/>
      <c r="G16" s="142" t="n"/>
      <c r="H16" s="139" t="n"/>
      <c r="I16" s="139" t="n"/>
      <c r="J16" s="139" t="n"/>
      <c r="K16" s="139" t="n"/>
      <c r="L16" s="139" t="n"/>
      <c r="M16" s="139" t="n"/>
      <c r="N16" s="139" t="n"/>
      <c r="O16" s="199" t="n"/>
      <c r="P16" s="139" t="n"/>
      <c r="Q16" s="135" t="n"/>
      <c r="R16" s="139" t="n"/>
      <c r="S16" s="139" t="n"/>
      <c r="T16" s="139" t="n"/>
      <c r="U16" s="139" t="n"/>
      <c r="V16" s="139" t="n"/>
      <c r="W16" s="139" t="n"/>
      <c r="X16" s="139" t="n"/>
      <c r="Y16" s="139" t="n"/>
      <c r="Z16" s="199" t="n"/>
      <c r="AA16" s="199" t="n"/>
      <c r="AB16" s="199" t="n"/>
      <c r="AC16" s="199" t="n"/>
      <c r="AD16" s="199" t="n"/>
      <c r="AE16" s="200" t="n"/>
      <c r="AF16" s="200" t="n"/>
      <c r="AG16" s="200" t="n"/>
      <c r="AH16" s="200" t="n"/>
      <c r="AI16" s="200" t="n"/>
      <c r="AJ16" s="200" t="n"/>
      <c r="AK16" s="200" t="n"/>
      <c r="AL16" s="200" t="n"/>
    </row>
    <row r="17" ht="34.5" customFormat="1" customHeight="1" s="100">
      <c r="A17" s="135" t="n"/>
      <c r="B17" s="140" t="n"/>
      <c r="C17" s="141" t="n"/>
      <c r="D17" s="141" t="n"/>
      <c r="E17" s="141" t="n"/>
      <c r="F17" s="141" t="n"/>
      <c r="G17" s="142" t="n"/>
      <c r="H17" s="139" t="n"/>
      <c r="I17" s="139" t="n"/>
      <c r="J17" s="139" t="n"/>
      <c r="K17" s="139" t="n"/>
      <c r="L17" s="139" t="n"/>
      <c r="M17" s="139" t="n"/>
      <c r="N17" s="139" t="n"/>
      <c r="O17" s="199" t="n"/>
      <c r="P17" s="200" t="n"/>
      <c r="Q17" s="200" t="n"/>
      <c r="R17" s="200" t="n"/>
      <c r="S17" s="200" t="n"/>
      <c r="T17" s="139" t="n"/>
      <c r="U17" s="139" t="n"/>
      <c r="V17" s="139" t="n"/>
      <c r="W17" s="139" t="n"/>
      <c r="X17" s="139" t="n"/>
      <c r="Y17" s="139" t="n"/>
      <c r="Z17" s="199" t="n"/>
      <c r="AA17" s="199" t="n"/>
      <c r="AB17" s="199" t="n"/>
      <c r="AC17" s="199" t="n"/>
      <c r="AD17" s="199" t="n"/>
      <c r="AE17" s="200" t="n"/>
      <c r="AF17" s="200" t="n"/>
      <c r="AG17" s="200" t="n"/>
      <c r="AH17" s="200" t="n"/>
      <c r="AI17" s="200" t="n"/>
      <c r="AJ17" s="200" t="n"/>
      <c r="AK17" s="200" t="n"/>
      <c r="AL17" s="200" t="n"/>
    </row>
    <row r="18" ht="34.5" customFormat="1" customHeight="1" s="100">
      <c r="A18" s="135" t="n"/>
      <c r="B18" s="140" t="n"/>
      <c r="C18" s="141" t="n"/>
      <c r="G18" s="142" t="n"/>
      <c r="H18" s="139" t="n"/>
      <c r="I18" s="139" t="n"/>
      <c r="J18" s="139" t="n"/>
      <c r="K18" s="139" t="n"/>
      <c r="L18" s="139" t="n"/>
      <c r="M18" s="139" t="n"/>
      <c r="N18" s="139" t="n"/>
      <c r="O18" s="199" t="n"/>
      <c r="P18" s="200" t="n"/>
      <c r="Q18" s="200" t="n"/>
      <c r="R18" s="200" t="n"/>
      <c r="S18" s="200" t="n"/>
      <c r="T18" s="139" t="n"/>
      <c r="U18" s="139" t="n"/>
      <c r="V18" s="139" t="n"/>
      <c r="W18" s="139" t="n"/>
      <c r="X18" s="139" t="n"/>
      <c r="Y18" s="139" t="n"/>
      <c r="Z18" s="199" t="n"/>
      <c r="AA18" s="199" t="n"/>
      <c r="AB18" s="199" t="n"/>
      <c r="AC18" s="139" t="n"/>
      <c r="AD18" s="139" t="n"/>
      <c r="AE18" s="139" t="n"/>
      <c r="AF18" s="139" t="n"/>
      <c r="AG18" s="139" t="n"/>
      <c r="AH18" s="139" t="n"/>
      <c r="AI18" s="199" t="n"/>
      <c r="AJ18" s="199" t="n"/>
      <c r="AK18" s="199" t="n"/>
      <c r="AL18" s="200" t="n"/>
    </row>
    <row r="19" ht="34.5" customHeight="1" s="27">
      <c r="A19" s="135" t="n"/>
      <c r="B19" s="140" t="n"/>
      <c r="C19" s="141" t="n"/>
      <c r="D19" s="141" t="n"/>
      <c r="E19" s="141" t="n"/>
      <c r="F19" s="141" t="n"/>
      <c r="G19" s="142" t="n"/>
      <c r="H19" s="139" t="n"/>
      <c r="I19" s="139" t="n"/>
      <c r="J19" s="139" t="n"/>
      <c r="K19" s="139" t="n"/>
      <c r="L19" s="139" t="n"/>
      <c r="M19" s="139" t="n"/>
      <c r="N19" s="139" t="n"/>
      <c r="O19" s="199" t="n"/>
      <c r="T19" s="139" t="n"/>
      <c r="U19" s="139" t="n"/>
      <c r="V19" s="139" t="n"/>
      <c r="W19" s="139" t="n"/>
      <c r="X19" s="139" t="n"/>
      <c r="Y19" s="139" t="n"/>
      <c r="Z19" s="199" t="n"/>
      <c r="AA19" s="199" t="n"/>
      <c r="AB19" s="199" t="n"/>
      <c r="AC19" s="139" t="n"/>
      <c r="AD19" s="139" t="n"/>
      <c r="AE19" s="139" t="n"/>
      <c r="AF19" s="139" t="n"/>
      <c r="AG19" s="139" t="n"/>
      <c r="AH19" s="139" t="n"/>
      <c r="AI19" s="199" t="n"/>
      <c r="AJ19" s="199" t="n"/>
      <c r="AK19" s="199" t="n"/>
    </row>
    <row r="20" ht="34.5" customHeight="1" s="27">
      <c r="A20" s="135" t="n"/>
      <c r="B20" s="140" t="n"/>
      <c r="C20" s="141" t="n"/>
      <c r="D20" s="141" t="n"/>
      <c r="E20" s="141" t="n"/>
      <c r="F20" s="141" t="n"/>
      <c r="G20" s="142" t="n"/>
      <c r="H20" s="139" t="n"/>
      <c r="I20" s="139" t="n"/>
      <c r="J20" s="139" t="n"/>
      <c r="K20" s="139" t="n"/>
      <c r="L20" s="139" t="n"/>
      <c r="M20" s="139" t="n"/>
      <c r="N20" s="139" t="n"/>
      <c r="O20" s="199" t="n"/>
      <c r="T20" s="139" t="n"/>
      <c r="U20" s="139" t="n"/>
      <c r="V20" s="139" t="n"/>
      <c r="W20" s="139" t="n"/>
      <c r="X20" s="139" t="n"/>
      <c r="Y20" s="139" t="n"/>
      <c r="Z20" s="199" t="n"/>
      <c r="AA20" s="199" t="n"/>
      <c r="AB20" s="199" t="n"/>
      <c r="AC20" s="139" t="n"/>
      <c r="AD20" s="139" t="n"/>
      <c r="AE20" s="139" t="n"/>
      <c r="AF20" s="139" t="n"/>
      <c r="AG20" s="139" t="n"/>
      <c r="AH20" s="139" t="n"/>
      <c r="AI20" s="199" t="n"/>
      <c r="AJ20" s="199" t="n"/>
      <c r="AK20" s="199" t="n"/>
    </row>
    <row r="21" ht="34.5" customHeight="1" s="27">
      <c r="A21" s="135" t="n"/>
      <c r="B21" s="140" t="n"/>
      <c r="C21" s="141" t="n"/>
      <c r="D21" s="141" t="n"/>
      <c r="E21" s="141" t="n"/>
      <c r="F21" s="141" t="n"/>
      <c r="G21" s="142" t="n"/>
      <c r="H21" s="139" t="n"/>
      <c r="I21" s="139" t="n"/>
      <c r="J21" s="139" t="n"/>
      <c r="K21" s="139" t="n"/>
      <c r="L21" s="139" t="n"/>
      <c r="M21" s="139" t="n"/>
      <c r="N21" s="139" t="n"/>
      <c r="O21" s="199" t="n"/>
      <c r="T21" s="139" t="n"/>
      <c r="U21" s="139" t="n"/>
      <c r="V21" s="139" t="n"/>
      <c r="W21" s="139" t="n"/>
      <c r="X21" s="139" t="n"/>
      <c r="Y21" s="139" t="n"/>
      <c r="Z21" s="199" t="n"/>
      <c r="AA21" s="199" t="n"/>
      <c r="AB21" s="199" t="n"/>
      <c r="AC21" s="139" t="n"/>
      <c r="AD21" s="139" t="n"/>
      <c r="AE21" s="139" t="n"/>
      <c r="AF21" s="139" t="n"/>
      <c r="AG21" s="139" t="n"/>
      <c r="AH21" s="139" t="n"/>
      <c r="AI21" s="199" t="n"/>
      <c r="AJ21" s="199" t="n"/>
      <c r="AK21" s="199" t="n"/>
    </row>
    <row r="22" ht="34.5" customHeight="1" s="27">
      <c r="A22" s="135" t="n"/>
      <c r="B22" s="140" t="n"/>
      <c r="C22" s="141" t="n"/>
      <c r="D22" s="141" t="n"/>
      <c r="E22" s="141" t="n"/>
      <c r="F22" s="141" t="n"/>
      <c r="G22" s="142" t="n"/>
      <c r="H22" s="139" t="n"/>
      <c r="I22" s="139" t="n"/>
      <c r="J22" s="139" t="n"/>
      <c r="K22" s="139" t="n"/>
      <c r="L22" s="139" t="n"/>
      <c r="M22" s="139" t="n"/>
      <c r="N22" s="139" t="n"/>
      <c r="O22" s="199" t="n"/>
      <c r="T22" s="139" t="n"/>
      <c r="U22" s="139" t="n"/>
      <c r="V22" s="139" t="n"/>
      <c r="W22" s="139" t="n"/>
      <c r="X22" s="139" t="n"/>
      <c r="Y22" s="139" t="n"/>
      <c r="Z22" s="199" t="n"/>
      <c r="AA22" s="199" t="n"/>
      <c r="AB22" s="199" t="n"/>
      <c r="AC22" s="139" t="n"/>
      <c r="AD22" s="139" t="n"/>
      <c r="AE22" s="139" t="n"/>
      <c r="AF22" s="139" t="n"/>
      <c r="AG22" s="139" t="n"/>
      <c r="AH22" s="139" t="n"/>
      <c r="AI22" s="199" t="n"/>
      <c r="AJ22" s="199" t="n"/>
      <c r="AK22" s="199" t="n"/>
    </row>
    <row r="23" ht="34.5" customHeight="1" s="27">
      <c r="A23" s="135" t="n"/>
      <c r="B23" s="140" t="n"/>
      <c r="C23" s="141" t="n"/>
      <c r="D23" s="141" t="n"/>
      <c r="E23" s="141" t="n"/>
      <c r="F23" s="141" t="n"/>
      <c r="G23" s="142" t="n"/>
      <c r="H23" s="139" t="n"/>
      <c r="I23" s="139" t="n"/>
      <c r="J23" s="139" t="n"/>
      <c r="K23" s="139" t="n"/>
      <c r="L23" s="139" t="n"/>
      <c r="M23" s="139" t="n"/>
      <c r="N23" s="139" t="n"/>
      <c r="O23" s="199" t="n"/>
      <c r="T23" s="139" t="n"/>
      <c r="U23" s="139" t="n"/>
      <c r="V23" s="139" t="n"/>
      <c r="W23" s="139" t="n"/>
      <c r="X23" s="139" t="n"/>
      <c r="Y23" s="139" t="n"/>
      <c r="Z23" s="199" t="n"/>
      <c r="AA23" s="199" t="n"/>
      <c r="AB23" s="199" t="n"/>
      <c r="AC23" s="139" t="n"/>
      <c r="AD23" s="139" t="n"/>
      <c r="AE23" s="139" t="n"/>
      <c r="AF23" s="139" t="n"/>
      <c r="AG23" s="139" t="n"/>
      <c r="AH23" s="139" t="n"/>
      <c r="AI23" s="199" t="n"/>
      <c r="AJ23" s="199" t="n"/>
      <c r="AK23" s="199" t="n"/>
    </row>
    <row r="24" ht="34.5" customHeight="1" s="27">
      <c r="A24" s="135" t="n"/>
      <c r="B24" s="140" t="n"/>
      <c r="C24" s="142" t="n"/>
      <c r="D24" s="142" t="n"/>
      <c r="E24" s="142" t="n"/>
      <c r="F24" s="142" t="n"/>
      <c r="G24" s="142" t="n"/>
      <c r="H24" s="139" t="n"/>
      <c r="I24" s="139" t="n"/>
      <c r="J24" s="139" t="n"/>
      <c r="K24" s="139" t="n"/>
      <c r="L24" s="139" t="n"/>
      <c r="M24" s="139" t="n"/>
      <c r="N24" s="139" t="n"/>
      <c r="O24" s="199" t="n"/>
    </row>
    <row r="25" ht="35.25" customHeight="1" s="27">
      <c r="A25" s="143" t="n"/>
      <c r="B25" s="144" t="inlineStr">
        <is>
          <t>测试结果1-交易笔数验证</t>
        </is>
      </c>
      <c r="C25" s="240" t="n"/>
      <c r="D25" s="240" t="n"/>
      <c r="E25" s="240" t="n"/>
      <c r="F25" s="240" t="n"/>
      <c r="G25" s="240" t="n"/>
      <c r="H25" s="240" t="n"/>
      <c r="I25" s="240" t="n"/>
      <c r="J25" s="240" t="n"/>
      <c r="K25" s="240" t="n"/>
      <c r="L25" s="240" t="n"/>
      <c r="M25" s="240" t="n"/>
      <c r="N25" s="241" t="n"/>
      <c r="O25" s="135" t="n"/>
    </row>
    <row r="26" ht="35.25" customHeight="1" s="27">
      <c r="A26" s="145" t="n"/>
      <c r="B26" s="146" t="n"/>
      <c r="C26" s="147" t="inlineStr">
        <is>
          <t>委托笔数比对</t>
        </is>
      </c>
      <c r="D26" s="243" t="n"/>
      <c r="E26" s="243" t="n"/>
      <c r="F26" s="244" t="n"/>
      <c r="G26" s="150" t="inlineStr">
        <is>
          <t>confirm确认比对</t>
        </is>
      </c>
      <c r="H26" s="245" t="n"/>
      <c r="I26" s="246" t="n"/>
      <c r="J26" s="202" t="inlineStr">
        <is>
          <t>撤单笔数比对</t>
        </is>
      </c>
      <c r="K26" s="245" t="n"/>
      <c r="L26" s="245" t="n"/>
      <c r="M26" s="245" t="n"/>
      <c r="N26" s="203" t="inlineStr">
        <is>
          <t>成交记录数比对</t>
        </is>
      </c>
      <c r="O26" s="135" t="n"/>
    </row>
    <row r="27" ht="44.25" customHeight="1" s="27">
      <c r="A27" s="152" t="n"/>
      <c r="B27" s="153" t="inlineStr">
        <is>
          <t>数据来源</t>
        </is>
      </c>
      <c r="C27" s="154" t="inlineStr">
        <is>
          <t>委托笔数（不含撤单）</t>
        </is>
      </c>
      <c r="D27" s="154" t="inlineStr">
        <is>
          <t>ACK笔数</t>
        </is>
      </c>
      <c r="E27" s="154" t="inlineStr">
        <is>
          <t>拒单笔数</t>
        </is>
      </c>
      <c r="F27" s="155" t="inlineStr">
        <is>
          <t>委托笔数核对</t>
        </is>
      </c>
      <c r="G27" s="156" t="inlineStr">
        <is>
          <t>exch confirm 笔数（合法)</t>
        </is>
      </c>
      <c r="H27" s="156" t="inlineStr">
        <is>
          <t>exch confirm（非法）</t>
        </is>
      </c>
      <c r="I27" s="204" t="inlineStr">
        <is>
          <t>exch confirm笔数核对</t>
        </is>
      </c>
      <c r="J27" s="154" t="inlineStr">
        <is>
          <t>撤单笔数</t>
        </is>
      </c>
      <c r="K27" s="154" t="inlineStr">
        <is>
          <t>撤单成功笔数</t>
        </is>
      </c>
      <c r="L27" s="154" t="inlineStr">
        <is>
          <t>撤单拒单笔数</t>
        </is>
      </c>
      <c r="M27" s="155" t="inlineStr">
        <is>
          <t>撤单笔数比对</t>
        </is>
      </c>
      <c r="N27" s="154" t="inlineStr">
        <is>
          <t>成交记录数</t>
        </is>
      </c>
      <c r="O27" s="199" t="n"/>
      <c r="AC27" s="189" t="n"/>
      <c r="AD27" s="189" t="n"/>
    </row>
    <row r="28" ht="33" customHeight="1" s="27">
      <c r="A28" s="140" t="n"/>
      <c r="B28" s="157" t="inlineStr">
        <is>
          <t>模拟发单工具</t>
        </is>
      </c>
      <c r="C28" s="158" t="n">
        <v>79295</v>
      </c>
      <c r="D28" s="159" t="n">
        <v>79295</v>
      </c>
      <c r="E28" s="159" t="n">
        <v>0</v>
      </c>
      <c r="F28" s="160">
        <f>IF(C28=D28+E28,"委托笔数一致","委托笔数不一致")</f>
        <v/>
      </c>
      <c r="G28" s="159" t="n">
        <v>73907</v>
      </c>
      <c r="H28" s="159" t="n">
        <v>5388</v>
      </c>
      <c r="I28" s="160">
        <f>IF(C30=G28+H28,"发单工具exch confirm笔数一致","发单工具exch confirm笔数不一致")</f>
        <v/>
      </c>
      <c r="J28" s="159" t="n">
        <v>20705</v>
      </c>
      <c r="K28" s="159" t="n">
        <v>7716</v>
      </c>
      <c r="L28" s="159" t="n">
        <v>12989</v>
      </c>
      <c r="M28" s="205">
        <f>IF(J28=K28+L28,"撤单笔数一致","撤单笔数不一致")</f>
        <v/>
      </c>
      <c r="N28" s="159" t="n">
        <v>109132</v>
      </c>
      <c r="O28" s="199" t="n"/>
      <c r="AC28" s="189" t="n"/>
      <c r="AD28" s="189" t="n"/>
    </row>
    <row r="29" ht="29.25" customHeight="1" s="27">
      <c r="A29" s="140" t="n"/>
      <c r="B29" s="157" t="inlineStr">
        <is>
          <t>系统_DB</t>
        </is>
      </c>
      <c r="C29" s="158" t="n">
        <v>79295</v>
      </c>
      <c r="D29" s="159" t="inlineStr">
        <is>
          <t>N/A</t>
        </is>
      </c>
      <c r="E29" s="159" t="inlineStr">
        <is>
          <t>N/A</t>
        </is>
      </c>
      <c r="F29" s="159" t="n"/>
      <c r="G29" s="159" t="n">
        <v>73907</v>
      </c>
      <c r="H29" s="159" t="n">
        <v>5388</v>
      </c>
      <c r="I29" s="160">
        <f>IF(C30=G29+H29,"系统exch confirm笔数一致","系统exch confirm笔数不足")</f>
        <v/>
      </c>
      <c r="J29" s="159" t="n">
        <v>7716</v>
      </c>
      <c r="K29" s="159" t="n">
        <v>5024</v>
      </c>
      <c r="L29" s="159" t="n">
        <v>0</v>
      </c>
      <c r="M29" s="206" t="inlineStr">
        <is>
          <t>N/A</t>
        </is>
      </c>
      <c r="N29" s="159" t="n">
        <v>109132</v>
      </c>
      <c r="O29" s="199" t="n"/>
      <c r="T29" s="189" t="n"/>
      <c r="U29" s="189" t="n"/>
      <c r="V29" s="189" t="n"/>
      <c r="W29" s="189" t="n"/>
      <c r="X29" s="189" t="n"/>
      <c r="Y29" s="189" t="n"/>
      <c r="Z29" s="189" t="n"/>
      <c r="AA29" s="189" t="n"/>
      <c r="AB29" s="189" t="n"/>
      <c r="AC29" s="189" t="n"/>
      <c r="AD29" s="189" t="n"/>
    </row>
    <row r="30" ht="30.75" customHeight="1" s="27">
      <c r="A30" s="140" t="n"/>
      <c r="B30" s="157" t="inlineStr">
        <is>
          <t>撮合日志</t>
        </is>
      </c>
      <c r="C30" s="158" t="n">
        <v>79295</v>
      </c>
      <c r="D30" s="159" t="inlineStr">
        <is>
          <t>N/A</t>
        </is>
      </c>
      <c r="E30" s="159" t="n"/>
      <c r="F30" s="159" t="n"/>
      <c r="G30" s="159" t="n">
        <v>73907</v>
      </c>
      <c r="H30" s="159" t="n">
        <v>5388</v>
      </c>
      <c r="I30" s="160">
        <f>IF(C30=G30+H30,"撮合返回exch confirm笔数一致","撮合返回exch confirm笔数不足")</f>
        <v/>
      </c>
      <c r="J30" s="159" t="n">
        <v>5024</v>
      </c>
      <c r="K30" s="159" t="n">
        <v>5024</v>
      </c>
      <c r="L30" s="159" t="n">
        <v>0</v>
      </c>
      <c r="M30" s="206" t="n"/>
      <c r="N30" s="159" t="n">
        <v>109132</v>
      </c>
      <c r="O30" s="199" t="n"/>
      <c r="P30" s="199" t="n"/>
      <c r="Q30" s="199" t="n"/>
      <c r="R30" s="199" t="n"/>
      <c r="S30" s="199" t="n"/>
      <c r="T30" s="189" t="n"/>
      <c r="U30" s="189" t="n"/>
      <c r="V30" s="189" t="n"/>
      <c r="W30" s="189" t="n"/>
      <c r="X30" s="189" t="n"/>
      <c r="Y30" s="189" t="n"/>
      <c r="Z30" s="189" t="n"/>
      <c r="AA30" s="189" t="n"/>
      <c r="AB30" s="189" t="n"/>
      <c r="AC30" s="189" t="n"/>
      <c r="AD30" s="189" t="n"/>
    </row>
    <row r="31" ht="24" customHeight="1" s="27">
      <c r="A31" s="140" t="n"/>
      <c r="B31" s="161" t="inlineStr">
        <is>
          <t>对比结果</t>
        </is>
      </c>
      <c r="C31" s="160">
        <f>IF(C29=C30,"系统与撮合委托笔数一致","系统与撮合委托笔数不一致")</f>
        <v/>
      </c>
      <c r="D31" s="162" t="n"/>
      <c r="E31" s="162" t="n"/>
      <c r="F31" s="163" t="n"/>
      <c r="G31" s="160">
        <f>IF(2*G28=G30+G29,"确认笔数一致","确认笔数不一致")</f>
        <v/>
      </c>
      <c r="H31" s="160">
        <f>IF(2*H28=H30+H29,"非法笔数一致","非法笔数不一致")</f>
        <v/>
      </c>
      <c r="I31" s="163" t="n"/>
      <c r="J31" s="160">
        <f>IF(J30+J29=K29+K28,"撤单笔数一致","撤单笔数不一致")</f>
        <v/>
      </c>
      <c r="K31" s="160">
        <f>IF(K29=K30,"撤单成功笔数一致","撤单成功笔数不一致")</f>
        <v/>
      </c>
      <c r="L31" s="160">
        <f>IF(L29=L30,"撤单非法笔数一致","撤单非法笔数不一致")</f>
        <v/>
      </c>
      <c r="M31" s="163" t="inlineStr">
        <is>
          <t>N/A</t>
        </is>
      </c>
      <c r="N31" s="160">
        <f>IF(2*N28-N29-N30=0,"成交记录数一致","成交记录数不一致")</f>
        <v/>
      </c>
      <c r="O31" s="199" t="n"/>
      <c r="T31" s="139" t="n"/>
      <c r="U31" s="139" t="n"/>
      <c r="V31" s="139" t="n"/>
      <c r="W31" s="139" t="n"/>
      <c r="X31" s="139" t="n"/>
      <c r="Y31" s="139" t="n"/>
      <c r="Z31" s="199" t="n"/>
      <c r="AA31" s="199" t="n"/>
      <c r="AB31" s="199" t="n"/>
      <c r="AC31" s="139" t="n"/>
      <c r="AD31" s="189" t="n"/>
    </row>
    <row r="32">
      <c r="A32" s="199" t="n"/>
      <c r="B32" s="199" t="n"/>
      <c r="C32" s="199" t="n"/>
      <c r="D32" s="139" t="n"/>
      <c r="E32" s="139" t="n"/>
      <c r="F32" s="139" t="n"/>
      <c r="G32" s="139" t="n"/>
      <c r="H32" s="139" t="n"/>
      <c r="I32" s="139" t="n"/>
      <c r="J32" s="139" t="n"/>
      <c r="K32" s="139" t="n"/>
      <c r="L32" s="139" t="n"/>
      <c r="M32" s="139" t="n"/>
      <c r="N32" s="139" t="n"/>
      <c r="O32" s="139" t="n"/>
      <c r="AD32" s="199" t="n"/>
    </row>
    <row r="33" ht="26.25" customHeight="1" s="27">
      <c r="B33" s="144" t="inlineStr">
        <is>
          <t>测试结果2-交易数量汇总验证</t>
        </is>
      </c>
      <c r="C33" s="240" t="n"/>
      <c r="D33" s="240" t="n"/>
      <c r="E33" s="240" t="n"/>
      <c r="F33" s="240" t="n"/>
      <c r="G33" s="241" t="n"/>
    </row>
    <row r="34" ht="28.5" customHeight="1" s="27">
      <c r="B34" s="110" t="inlineStr">
        <is>
          <t>数据来源</t>
        </is>
      </c>
      <c r="C34" s="111" t="inlineStr">
        <is>
          <t>委托QTY</t>
        </is>
      </c>
      <c r="D34" s="111" t="inlineStr">
        <is>
          <t>成交QTY</t>
        </is>
      </c>
      <c r="E34" s="111" t="inlineStr">
        <is>
          <t>撤单QTY</t>
        </is>
      </c>
      <c r="F34" s="111" t="inlineStr">
        <is>
          <t>在途委托QTY（未成交）</t>
        </is>
      </c>
      <c r="G34" s="111" t="inlineStr">
        <is>
          <t>Qty勾稽关系核对</t>
        </is>
      </c>
      <c r="T34" s="139" t="n"/>
      <c r="U34" s="139" t="n"/>
      <c r="V34" s="139" t="n"/>
      <c r="W34" s="139" t="n"/>
      <c r="X34" s="139" t="n"/>
      <c r="Y34" s="139" t="n"/>
      <c r="Z34" s="199" t="n"/>
      <c r="AA34" s="199" t="n"/>
      <c r="AB34" s="199" t="n"/>
      <c r="AC34" s="139" t="n"/>
    </row>
    <row r="35">
      <c r="B35" s="130" t="inlineStr">
        <is>
          <t>模拟报单工具</t>
        </is>
      </c>
      <c r="C35" s="164" t="n">
        <v>88697835</v>
      </c>
      <c r="D35" s="164" t="n">
        <v>18405471</v>
      </c>
      <c r="E35" s="164" t="n">
        <v>59743008</v>
      </c>
      <c r="F35" s="164" t="n">
        <v>10549356</v>
      </c>
      <c r="G35" s="165">
        <f>C35-D35-E35-F35</f>
        <v/>
      </c>
      <c r="T35" s="139" t="n"/>
      <c r="U35" s="139" t="n"/>
      <c r="V35" s="139" t="n"/>
      <c r="W35" s="139" t="n"/>
      <c r="X35" s="139" t="n"/>
      <c r="Y35" s="139" t="n"/>
      <c r="Z35" s="199" t="n"/>
      <c r="AA35" s="199" t="n"/>
      <c r="AB35" s="199" t="n"/>
      <c r="AC35" s="139" t="n"/>
    </row>
    <row r="36">
      <c r="B36" s="130" t="inlineStr">
        <is>
          <t>交易系统_内存</t>
        </is>
      </c>
      <c r="C36" s="164" t="inlineStr">
        <is>
          <t>不统计</t>
        </is>
      </c>
      <c r="D36" s="164" t="inlineStr">
        <is>
          <t>不统计</t>
        </is>
      </c>
      <c r="E36" s="164" t="inlineStr">
        <is>
          <t>不统计</t>
        </is>
      </c>
      <c r="F36" s="21" t="n">
        <v>0</v>
      </c>
      <c r="G36" s="165">
        <f>C36-D36-E36-F36</f>
        <v/>
      </c>
    </row>
    <row r="37">
      <c r="B37" s="130" t="inlineStr">
        <is>
          <t>交易系统_DB</t>
        </is>
      </c>
      <c r="C37" s="164" t="n">
        <v>88697835</v>
      </c>
      <c r="D37" s="164" t="n">
        <v>18405471</v>
      </c>
      <c r="E37" s="164" t="n">
        <v>59743008</v>
      </c>
      <c r="F37" s="164" t="n">
        <v>10549356</v>
      </c>
      <c r="G37" s="165">
        <f>C37-D37-E37-F37</f>
        <v/>
      </c>
    </row>
    <row r="38">
      <c r="B38" s="130" t="inlineStr">
        <is>
          <t>撮合</t>
        </is>
      </c>
      <c r="C38" s="164" t="n">
        <v>88697835</v>
      </c>
      <c r="D38" s="164" t="n">
        <v>18405471</v>
      </c>
      <c r="E38" s="164" t="n">
        <v>59743008</v>
      </c>
      <c r="F38" s="164" t="n">
        <v>10549356</v>
      </c>
      <c r="G38" s="165">
        <f>C38-D38-E38-F38</f>
        <v/>
      </c>
    </row>
    <row r="39">
      <c r="B39" s="130" t="inlineStr">
        <is>
          <t>核对结果</t>
        </is>
      </c>
      <c r="C39" s="166">
        <f>IF((C35=C37)*(C35=C38)*(C37=C38)=1,"一致","不一致")</f>
        <v/>
      </c>
      <c r="D39" s="166">
        <f>IF((D35=D37)*(D35=D38)*(D37=D38)=1,"一致","不一致")</f>
        <v/>
      </c>
      <c r="E39" s="166">
        <f>IF((E35=E37)*(E35=E38)*(E37=E38)=1,"一致","不一致")</f>
        <v/>
      </c>
      <c r="F39" s="166">
        <f>IF((F35=F37)*(F35=F38)*(F37=F38)=1,"一致","不一致")</f>
        <v/>
      </c>
      <c r="G39" s="166">
        <f>IF((G35=0)*(G37=0)*(G38=0)=1,"正确","不正确")</f>
        <v/>
      </c>
    </row>
    <row r="42" ht="22.5" customFormat="1" customHeight="1" s="97">
      <c r="A42" s="167" t="n"/>
      <c r="B42" s="144" t="inlineStr">
        <is>
          <t>测试结果3-资金持仓验证</t>
        </is>
      </c>
      <c r="C42" s="240" t="n"/>
      <c r="D42" s="241" t="n"/>
      <c r="E42" s="169" t="inlineStr">
        <is>
          <t>系统DB资金轧差</t>
        </is>
      </c>
      <c r="F42" s="241" t="n"/>
      <c r="G42" s="169" t="inlineStr">
        <is>
          <t>系统DB资金</t>
        </is>
      </c>
      <c r="H42" s="240" t="n"/>
      <c r="I42" s="240" t="n"/>
      <c r="J42" s="241" t="n"/>
      <c r="K42" s="169" t="inlineStr">
        <is>
          <t>系统内存资金轧差</t>
        </is>
      </c>
      <c r="L42" s="241" t="n"/>
      <c r="M42" s="169" t="inlineStr">
        <is>
          <t>系统内存资金</t>
        </is>
      </c>
      <c r="N42" s="240" t="n"/>
      <c r="O42" s="240" t="n"/>
      <c r="P42" s="241" t="n"/>
      <c r="Q42" s="169" t="inlineStr">
        <is>
          <t>计算所得资金轧差</t>
        </is>
      </c>
      <c r="R42" s="241" t="n"/>
      <c r="S42" s="214" t="n"/>
      <c r="T42" s="214" t="n"/>
      <c r="U42" s="214" t="n"/>
      <c r="V42" s="214" t="n"/>
      <c r="W42" s="214" t="n"/>
      <c r="X42" s="215" t="n"/>
      <c r="Y42" s="215" t="n"/>
      <c r="Z42" s="217" t="n"/>
      <c r="AA42" s="217" t="n"/>
      <c r="AB42" s="217" t="n"/>
      <c r="AC42" s="217" t="n"/>
      <c r="AD42" s="217" t="n"/>
      <c r="AE42" s="214" t="n"/>
      <c r="AF42" s="214" t="n"/>
      <c r="AG42" s="214" t="n"/>
      <c r="AH42" s="214" t="n"/>
      <c r="AI42" s="214" t="n"/>
      <c r="AJ42" s="214" t="n"/>
      <c r="AK42" s="214" t="n"/>
      <c r="AL42" s="214" t="n"/>
    </row>
    <row r="43" ht="21" customFormat="1" customHeight="1" s="97">
      <c r="A43" s="171" t="n"/>
      <c r="B43" s="110" t="inlineStr">
        <is>
          <t>资金正确性</t>
        </is>
      </c>
      <c r="C43" s="172" t="inlineStr">
        <is>
          <t>（DB与内存）核对结果</t>
        </is>
      </c>
      <c r="D43" s="241" t="n"/>
      <c r="E43" s="173" t="inlineStr">
        <is>
          <t>系统DB交易引起的资金变化</t>
        </is>
      </c>
      <c r="F43" s="241" t="n"/>
      <c r="G43" s="173" t="inlineStr">
        <is>
          <t>系统DB期末资金</t>
        </is>
      </c>
      <c r="H43" s="241" t="n"/>
      <c r="I43" s="173" t="inlineStr">
        <is>
          <t>系统DB期初资金</t>
        </is>
      </c>
      <c r="J43" s="241" t="n"/>
      <c r="K43" s="173" t="inlineStr">
        <is>
          <t>系统内存交易引起的资金变化</t>
        </is>
      </c>
      <c r="L43" s="241" t="n"/>
      <c r="M43" s="173" t="inlineStr">
        <is>
          <t>系统内存期末资金</t>
        </is>
      </c>
      <c r="N43" s="173" t="n"/>
      <c r="O43" s="173" t="inlineStr">
        <is>
          <t>系统内存期初资金</t>
        </is>
      </c>
      <c r="P43" s="173" t="n"/>
      <c r="Q43" s="173" t="n"/>
      <c r="R43" s="241" t="n"/>
      <c r="S43" s="214" t="n"/>
      <c r="T43" s="214" t="n"/>
      <c r="U43" s="214" t="n"/>
      <c r="V43" s="214" t="n"/>
      <c r="W43" s="214" t="n"/>
      <c r="X43" s="216" t="n"/>
      <c r="Y43" s="216" t="n"/>
      <c r="Z43" s="216" t="n"/>
      <c r="AA43" s="216" t="n"/>
      <c r="AB43" s="197" t="n"/>
      <c r="AC43" s="197" t="n"/>
      <c r="AD43" s="197" t="n"/>
      <c r="AE43" s="214" t="n"/>
      <c r="AF43" s="214" t="n"/>
      <c r="AG43" s="214" t="n"/>
      <c r="AH43" s="214" t="n"/>
      <c r="AI43" s="214" t="n"/>
      <c r="AJ43" s="214" t="n"/>
      <c r="AK43" s="214" t="n"/>
      <c r="AL43" s="214" t="n"/>
    </row>
    <row r="44" ht="28.5" customHeight="1" s="27">
      <c r="A44" s="135" t="n"/>
      <c r="B44" s="172" t="inlineStr">
        <is>
          <t>资产单元</t>
        </is>
      </c>
      <c r="C44" s="122" t="inlineStr">
        <is>
          <t>可用金额轧差核对</t>
        </is>
      </c>
      <c r="D44" s="122" t="inlineStr">
        <is>
          <t>交易冻结金额轧差核对</t>
        </is>
      </c>
      <c r="E44" s="108" t="inlineStr">
        <is>
          <t>可用金额轧差</t>
        </is>
      </c>
      <c r="F44" s="108" t="inlineStr">
        <is>
          <t>交易冻结金额轧差</t>
        </is>
      </c>
      <c r="G44" s="108" t="inlineStr">
        <is>
          <t>可用金额</t>
        </is>
      </c>
      <c r="H44" s="108" t="inlineStr">
        <is>
          <t>交易冻结金额</t>
        </is>
      </c>
      <c r="I44" s="108" t="inlineStr">
        <is>
          <t>可用金额</t>
        </is>
      </c>
      <c r="J44" s="108" t="inlineStr">
        <is>
          <t>交易冻结金额</t>
        </is>
      </c>
      <c r="K44" s="108" t="inlineStr">
        <is>
          <t>可用金额轧差</t>
        </is>
      </c>
      <c r="L44" s="108" t="inlineStr">
        <is>
          <t>交易冻结金额轧差</t>
        </is>
      </c>
      <c r="M44" s="108" t="inlineStr">
        <is>
          <t>可用金额</t>
        </is>
      </c>
      <c r="N44" s="108" t="inlineStr">
        <is>
          <t>交易冻结金额</t>
        </is>
      </c>
      <c r="O44" s="108" t="inlineStr">
        <is>
          <t>可用金额</t>
        </is>
      </c>
      <c r="P44" s="108" t="inlineStr">
        <is>
          <t>交易冻结金额</t>
        </is>
      </c>
      <c r="Q44" s="108" t="inlineStr">
        <is>
          <t>可用金额金额轧差</t>
        </is>
      </c>
      <c r="R44" s="108" t="inlineStr">
        <is>
          <t>交易冻结金额轧差</t>
        </is>
      </c>
      <c r="X44" s="199" t="n"/>
      <c r="Y44" s="199" t="n"/>
      <c r="Z44" s="199" t="n"/>
      <c r="AA44" s="199" t="n"/>
      <c r="AB44" s="199" t="n"/>
      <c r="AC44" s="199" t="n"/>
      <c r="AD44" s="199" t="n"/>
    </row>
    <row r="45" ht="16.5" customHeight="1" s="27">
      <c r="A45" s="135" t="n"/>
      <c r="B45" s="130" t="inlineStr">
        <is>
          <t>000000110101</t>
        </is>
      </c>
      <c r="C45" s="247">
        <f>K45-E45</f>
        <v/>
      </c>
      <c r="D45" s="248">
        <f>L45-F45</f>
        <v/>
      </c>
      <c r="E45" s="249">
        <f>G45-I45</f>
        <v/>
      </c>
      <c r="F45" s="249">
        <f>H45-J45</f>
        <v/>
      </c>
      <c r="G45" s="249" t="n">
        <v>9971404965.969999</v>
      </c>
      <c r="H45" s="249" t="n">
        <v>15710277.16</v>
      </c>
      <c r="I45" s="249" t="n">
        <v>10000000000</v>
      </c>
      <c r="J45" s="249" t="n">
        <v>0</v>
      </c>
      <c r="K45" s="249">
        <f>M45-O45</f>
        <v/>
      </c>
      <c r="L45" s="249">
        <f>N45-P45</f>
        <v/>
      </c>
      <c r="M45" s="249" t="n">
        <v>9971404966.389999</v>
      </c>
      <c r="N45" s="249" t="n">
        <v>15710277.16</v>
      </c>
      <c r="O45" s="249" t="n">
        <v>10000000000</v>
      </c>
      <c r="P45" s="249" t="n">
        <v>0</v>
      </c>
      <c r="Q45" s="249" t="n">
        <v>-28595028.3600006</v>
      </c>
      <c r="R45" s="249" t="n">
        <v>15710278.76</v>
      </c>
      <c r="S45" s="100">
        <f>M45-G45</f>
        <v/>
      </c>
      <c r="T45" s="100">
        <f>N45-H45</f>
        <v/>
      </c>
      <c r="X45" s="199" t="n"/>
      <c r="Y45" s="199" t="n"/>
      <c r="Z45" s="199" t="n"/>
      <c r="AA45" s="199" t="n"/>
      <c r="AB45" s="199" t="n"/>
      <c r="AC45" s="199" t="n"/>
      <c r="AD45" s="199" t="n"/>
    </row>
    <row r="46" ht="16.5" customHeight="1" s="27">
      <c r="A46" s="135" t="n"/>
      <c r="B46" s="130" t="n"/>
      <c r="C46" s="248">
        <f>K46-E46</f>
        <v/>
      </c>
      <c r="D46" s="248">
        <f>L46-F46</f>
        <v/>
      </c>
      <c r="E46" s="249">
        <f>G46-I46</f>
        <v/>
      </c>
      <c r="F46" s="249">
        <f>H46-J46</f>
        <v/>
      </c>
      <c r="G46" s="249" t="n"/>
      <c r="H46" s="249" t="n"/>
      <c r="I46" s="249" t="n"/>
      <c r="J46" s="249" t="n"/>
      <c r="K46" s="249">
        <f>M46-O46</f>
        <v/>
      </c>
      <c r="L46" s="249">
        <f>N46-P46</f>
        <v/>
      </c>
      <c r="M46" s="249" t="n"/>
      <c r="N46" s="249" t="n"/>
      <c r="O46" s="249" t="n"/>
      <c r="P46" s="249" t="n"/>
      <c r="Q46" s="249" t="n"/>
      <c r="R46" s="249" t="n"/>
      <c r="S46" s="100">
        <f>M46-G46</f>
        <v/>
      </c>
      <c r="T46" s="100">
        <f>N46-H46</f>
        <v/>
      </c>
      <c r="X46" s="199" t="n"/>
      <c r="Y46" s="199" t="n"/>
      <c r="Z46" s="199" t="n"/>
      <c r="AA46" s="199" t="n"/>
      <c r="AB46" s="199" t="n"/>
      <c r="AC46" s="199" t="n"/>
      <c r="AD46" s="199" t="n"/>
    </row>
    <row r="47" ht="16.5" customHeight="1" s="27">
      <c r="A47" s="135" t="n"/>
      <c r="B47" s="130" t="n"/>
      <c r="C47" s="248">
        <f>K47-E47</f>
        <v/>
      </c>
      <c r="D47" s="248">
        <f>L47-F47</f>
        <v/>
      </c>
      <c r="E47" s="249">
        <f>G47-I47</f>
        <v/>
      </c>
      <c r="F47" s="249">
        <f>H47-J47</f>
        <v/>
      </c>
      <c r="G47" s="249" t="n"/>
      <c r="H47" s="249" t="n"/>
      <c r="I47" s="249" t="n"/>
      <c r="J47" s="249" t="n"/>
      <c r="K47" s="249">
        <f>M47-O47</f>
        <v/>
      </c>
      <c r="L47" s="249">
        <f>N47-P47</f>
        <v/>
      </c>
      <c r="M47" s="249" t="n"/>
      <c r="N47" s="249" t="n"/>
      <c r="O47" s="249" t="n"/>
      <c r="P47" s="249" t="n"/>
      <c r="Q47" s="249" t="n"/>
      <c r="R47" s="249" t="n"/>
      <c r="S47" s="100">
        <f>M47-G47</f>
        <v/>
      </c>
      <c r="T47" s="100">
        <f>N47-H47</f>
        <v/>
      </c>
      <c r="X47" s="199" t="n"/>
      <c r="Y47" s="199" t="n"/>
      <c r="Z47" s="199" t="n"/>
      <c r="AA47" s="199" t="n"/>
      <c r="AB47" s="199" t="n"/>
      <c r="AC47" s="199" t="n"/>
      <c r="AD47" s="199" t="n"/>
    </row>
    <row r="48" ht="16.5" customHeight="1" s="27">
      <c r="A48" s="135" t="n"/>
      <c r="B48" s="130" t="n"/>
      <c r="C48" s="248">
        <f>K48-E48</f>
        <v/>
      </c>
      <c r="D48" s="248">
        <f>L48-F48</f>
        <v/>
      </c>
      <c r="E48" s="249">
        <f>G48-I48</f>
        <v/>
      </c>
      <c r="F48" s="249">
        <f>H48-J48</f>
        <v/>
      </c>
      <c r="G48" s="249" t="n"/>
      <c r="H48" s="249" t="n"/>
      <c r="I48" s="249" t="n"/>
      <c r="J48" s="249" t="n"/>
      <c r="K48" s="249">
        <f>M48-O48</f>
        <v/>
      </c>
      <c r="L48" s="249">
        <f>N48-P48</f>
        <v/>
      </c>
      <c r="M48" s="249" t="n"/>
      <c r="N48" s="249" t="n"/>
      <c r="O48" s="249" t="n"/>
      <c r="P48" s="249" t="n"/>
      <c r="Q48" s="249" t="n"/>
      <c r="R48" s="249" t="n"/>
      <c r="S48" s="100">
        <f>M48-G48</f>
        <v/>
      </c>
      <c r="T48" s="100">
        <f>N48-H48</f>
        <v/>
      </c>
      <c r="X48" s="199" t="n"/>
      <c r="Y48" s="199" t="n"/>
      <c r="Z48" s="199" t="n"/>
      <c r="AA48" s="199" t="n"/>
      <c r="AB48" s="199" t="n"/>
      <c r="AC48" s="199" t="n"/>
      <c r="AD48" s="199" t="n"/>
    </row>
    <row r="49" ht="21" customHeight="1" s="27">
      <c r="A49" s="143" t="n"/>
      <c r="B49" s="106" t="n"/>
      <c r="C49" s="248">
        <f>K49-E49</f>
        <v/>
      </c>
      <c r="D49" s="248">
        <f>L49-F49</f>
        <v/>
      </c>
      <c r="E49" s="249">
        <f>G49-I49</f>
        <v/>
      </c>
      <c r="F49" s="249">
        <f>H49-J49</f>
        <v/>
      </c>
      <c r="G49" s="249" t="n"/>
      <c r="H49" s="249" t="n"/>
      <c r="I49" s="249" t="n"/>
      <c r="J49" s="249" t="n"/>
      <c r="K49" s="249">
        <f>M49-O49</f>
        <v/>
      </c>
      <c r="L49" s="249">
        <f>N49-P49</f>
        <v/>
      </c>
      <c r="M49" s="249" t="n"/>
      <c r="N49" s="249" t="n"/>
      <c r="O49" s="249" t="n"/>
      <c r="P49" s="249" t="n"/>
      <c r="Q49" s="249" t="n"/>
      <c r="R49" s="249" t="n"/>
      <c r="S49" s="100">
        <f>M49-G49</f>
        <v/>
      </c>
      <c r="T49" s="100">
        <f>N49-H49</f>
        <v/>
      </c>
      <c r="X49" s="199" t="n"/>
      <c r="Y49" s="199" t="n"/>
      <c r="Z49" s="199" t="n"/>
      <c r="AA49" s="199" t="n"/>
      <c r="AB49" s="199" t="n"/>
      <c r="AC49" s="199" t="n"/>
      <c r="AD49" s="199" t="n"/>
    </row>
    <row r="50" ht="21" customHeight="1" s="27">
      <c r="A50" s="143" t="n"/>
      <c r="B50" s="106" t="n"/>
      <c r="C50" s="248">
        <f>K50-E50</f>
        <v/>
      </c>
      <c r="D50" s="248">
        <f>L50-F50</f>
        <v/>
      </c>
      <c r="E50" s="249">
        <f>G50-I50</f>
        <v/>
      </c>
      <c r="F50" s="249">
        <f>H50-J50</f>
        <v/>
      </c>
      <c r="G50" s="249" t="n"/>
      <c r="H50" s="249" t="n"/>
      <c r="I50" s="249" t="n"/>
      <c r="J50" s="249" t="n"/>
      <c r="K50" s="249">
        <f>M50-O50</f>
        <v/>
      </c>
      <c r="L50" s="249">
        <f>N50-P50</f>
        <v/>
      </c>
      <c r="M50" s="249" t="n"/>
      <c r="N50" s="249" t="n"/>
      <c r="O50" s="249" t="n"/>
      <c r="P50" s="249" t="n"/>
      <c r="Q50" s="249" t="n"/>
      <c r="R50" s="249" t="n"/>
      <c r="S50" s="100">
        <f>M50-G50</f>
        <v/>
      </c>
      <c r="T50" s="100">
        <f>N50-H50</f>
        <v/>
      </c>
      <c r="X50" s="199" t="n"/>
      <c r="Y50" s="199" t="n"/>
      <c r="Z50" s="199" t="n"/>
      <c r="AA50" s="199" t="n"/>
      <c r="AB50" s="199" t="n"/>
      <c r="AC50" s="199" t="n"/>
      <c r="AD50" s="199" t="n"/>
    </row>
    <row r="51" ht="21" customHeight="1" s="27">
      <c r="A51" s="143" t="n"/>
      <c r="B51" s="106" t="n"/>
      <c r="C51" s="248">
        <f>K51-E51</f>
        <v/>
      </c>
      <c r="D51" s="248">
        <f>L51-F51</f>
        <v/>
      </c>
      <c r="E51" s="249">
        <f>G51-I51</f>
        <v/>
      </c>
      <c r="F51" s="249">
        <f>H51-J51</f>
        <v/>
      </c>
      <c r="G51" s="249" t="n"/>
      <c r="H51" s="249" t="n"/>
      <c r="I51" s="249" t="n"/>
      <c r="J51" s="249" t="n"/>
      <c r="K51" s="249">
        <f>M51-O51</f>
        <v/>
      </c>
      <c r="L51" s="249">
        <f>N51-P51</f>
        <v/>
      </c>
      <c r="M51" s="249" t="n"/>
      <c r="N51" s="249" t="n"/>
      <c r="O51" s="249" t="n"/>
      <c r="P51" s="249" t="n"/>
      <c r="Q51" s="249" t="n"/>
      <c r="R51" s="249" t="n"/>
      <c r="S51" s="100">
        <f>M51-G51</f>
        <v/>
      </c>
      <c r="T51" s="100">
        <f>N51-H51</f>
        <v/>
      </c>
      <c r="U51" s="100" t="n"/>
      <c r="V51" s="100" t="n"/>
      <c r="W51" s="100" t="n"/>
      <c r="X51" s="199" t="n"/>
      <c r="Y51" s="199" t="n"/>
      <c r="Z51" s="199" t="n"/>
      <c r="AA51" s="199" t="n"/>
      <c r="AB51" s="199" t="n"/>
      <c r="AC51" s="199" t="n"/>
      <c r="AD51" s="199" t="n"/>
      <c r="AE51" s="100" t="n"/>
      <c r="AF51" s="100" t="n"/>
      <c r="AG51" s="100" t="n"/>
      <c r="AH51" s="100" t="n"/>
      <c r="AI51" s="100" t="n"/>
      <c r="AJ51" s="100" t="n"/>
      <c r="AK51" s="100" t="n"/>
      <c r="AL51" s="100" t="n"/>
    </row>
    <row r="52" ht="21" customHeight="1" s="27">
      <c r="A52" s="143" t="n"/>
      <c r="B52" s="106" t="n"/>
      <c r="C52" s="248">
        <f>K52-E52</f>
        <v/>
      </c>
      <c r="D52" s="248">
        <f>L52-F52</f>
        <v/>
      </c>
      <c r="E52" s="249">
        <f>G52-I52</f>
        <v/>
      </c>
      <c r="F52" s="249">
        <f>H52-J52</f>
        <v/>
      </c>
      <c r="G52" s="249" t="n"/>
      <c r="H52" s="249" t="n"/>
      <c r="I52" s="249" t="n"/>
      <c r="J52" s="249" t="n"/>
      <c r="K52" s="249">
        <f>M52-O52</f>
        <v/>
      </c>
      <c r="L52" s="249">
        <f>N52-P52</f>
        <v/>
      </c>
      <c r="M52" s="249" t="n"/>
      <c r="N52" s="249" t="n"/>
      <c r="O52" s="249" t="n"/>
      <c r="P52" s="249" t="n"/>
      <c r="Q52" s="249" t="n"/>
      <c r="R52" s="249" t="n"/>
      <c r="S52" s="100">
        <f>M52-G52</f>
        <v/>
      </c>
      <c r="T52" s="100">
        <f>N52-H52</f>
        <v/>
      </c>
      <c r="U52" s="100" t="n"/>
      <c r="V52" s="100" t="n"/>
      <c r="W52" s="100" t="n"/>
      <c r="X52" s="199" t="n"/>
      <c r="Y52" s="199" t="n"/>
      <c r="Z52" s="199" t="n"/>
      <c r="AA52" s="199" t="n"/>
      <c r="AB52" s="199" t="n"/>
      <c r="AC52" s="199" t="n"/>
      <c r="AD52" s="199" t="n"/>
      <c r="AE52" s="100" t="n"/>
      <c r="AF52" s="100" t="n"/>
      <c r="AG52" s="100" t="n"/>
      <c r="AH52" s="100" t="n"/>
      <c r="AI52" s="100" t="n"/>
      <c r="AJ52" s="100" t="n"/>
      <c r="AK52" s="100" t="n"/>
      <c r="AL52" s="100" t="n"/>
    </row>
    <row r="53" ht="21" customFormat="1" customHeight="1" s="97">
      <c r="A53" s="121" t="n"/>
      <c r="B53" s="177" t="n"/>
      <c r="C53" s="178">
        <f>SUM(C45:C52)</f>
        <v/>
      </c>
      <c r="D53" s="179" t="n"/>
      <c r="E53" s="197" t="n"/>
      <c r="F53" s="181" t="n"/>
      <c r="G53" s="197" t="n"/>
      <c r="H53" s="182" t="n"/>
      <c r="I53" s="207" t="n"/>
      <c r="J53" s="181" t="n"/>
      <c r="K53" s="197" t="n"/>
      <c r="L53" s="197" t="n"/>
      <c r="M53" s="197" t="n"/>
      <c r="N53" s="208" t="n"/>
      <c r="O53" s="207" t="n"/>
      <c r="P53" s="197" t="n"/>
      <c r="Q53" s="197" t="n"/>
      <c r="R53" s="197" t="n"/>
      <c r="X53" s="197" t="n"/>
      <c r="Y53" s="197" t="n"/>
      <c r="Z53" s="197" t="n"/>
      <c r="AA53" s="197" t="n"/>
      <c r="AB53" s="197" t="n"/>
      <c r="AC53" s="197" t="n"/>
      <c r="AD53" s="197" t="n"/>
    </row>
    <row r="54" ht="21" customHeight="1" s="27">
      <c r="A54" s="183" t="n"/>
      <c r="B54" s="110" t="inlineStr">
        <is>
          <t>持仓正确性</t>
        </is>
      </c>
      <c r="C54" s="184" t="inlineStr">
        <is>
          <t>（DB与内存）持仓核对结果</t>
        </is>
      </c>
      <c r="D54" s="240" t="n"/>
      <c r="E54" s="240" t="n"/>
      <c r="F54" s="240" t="n"/>
      <c r="G54" s="240" t="n"/>
      <c r="H54" s="241" t="n"/>
      <c r="I54" s="209" t="inlineStr">
        <is>
          <t>系统DB期末持仓</t>
        </is>
      </c>
      <c r="J54" s="240" t="n"/>
      <c r="K54" s="240" t="n"/>
      <c r="L54" s="240" t="n"/>
      <c r="M54" s="240" t="n"/>
      <c r="N54" s="241" t="n"/>
      <c r="O54" s="209" t="inlineStr">
        <is>
          <t>系统DB期初持仓</t>
        </is>
      </c>
      <c r="P54" s="240" t="n"/>
      <c r="Q54" s="240" t="n"/>
      <c r="R54" s="240" t="n"/>
      <c r="S54" s="240" t="n"/>
      <c r="T54" s="241" t="n"/>
      <c r="U54" s="209" t="inlineStr">
        <is>
          <t>系统DB持仓轧差</t>
        </is>
      </c>
      <c r="V54" s="240" t="n"/>
      <c r="W54" s="240" t="n"/>
      <c r="X54" s="240" t="n"/>
      <c r="Y54" s="240" t="n"/>
      <c r="Z54" s="241" t="n"/>
      <c r="AA54" s="209" t="inlineStr">
        <is>
          <t>系统内存持仓轧差</t>
        </is>
      </c>
      <c r="AB54" s="240" t="n"/>
      <c r="AC54" s="240" t="n"/>
      <c r="AD54" s="240" t="n"/>
      <c r="AE54" s="240" t="n"/>
      <c r="AF54" s="241" t="n"/>
      <c r="AG54" s="250" t="inlineStr">
        <is>
          <t>内存期初持仓</t>
        </is>
      </c>
      <c r="AH54" s="240" t="n"/>
      <c r="AI54" s="240" t="n"/>
      <c r="AJ54" s="240" t="n"/>
      <c r="AK54" s="240" t="n"/>
      <c r="AL54" s="241" t="n"/>
      <c r="AM54" s="251" t="inlineStr">
        <is>
          <t>内存期末持仓</t>
        </is>
      </c>
      <c r="AN54" s="55" t="n"/>
      <c r="AO54" s="55" t="n"/>
      <c r="AP54" s="55" t="n"/>
      <c r="AQ54" s="55" t="n"/>
      <c r="AR54" s="34" t="n"/>
      <c r="AS54" s="225" t="inlineStr">
        <is>
          <t>计算所得轧差</t>
        </is>
      </c>
      <c r="AT54" s="55" t="n"/>
      <c r="AU54" s="55" t="n"/>
      <c r="AV54" s="55" t="n"/>
      <c r="AW54" s="55" t="n"/>
      <c r="AX54" s="34" t="n"/>
      <c r="AY54" s="252" t="inlineStr">
        <is>
          <t>计算所得期末持仓</t>
        </is>
      </c>
      <c r="AZ54" s="55" t="n"/>
      <c r="BA54" s="55" t="n"/>
      <c r="BB54" s="55" t="n"/>
      <c r="BC54" s="55" t="n"/>
      <c r="BD54" s="34" t="n"/>
    </row>
    <row r="55" ht="28.5" customHeight="1" s="27">
      <c r="A55" s="140" t="n"/>
      <c r="B55" s="172" t="inlineStr">
        <is>
          <t>投资组合</t>
        </is>
      </c>
      <c r="C55" s="185" t="inlineStr">
        <is>
          <t>昨日可用</t>
        </is>
      </c>
      <c r="D55" s="185" t="inlineStr">
        <is>
          <t>今日可用</t>
        </is>
      </c>
      <c r="E55" s="185" t="inlineStr">
        <is>
          <t>当日买入成交</t>
        </is>
      </c>
      <c r="F55" s="185" t="inlineStr">
        <is>
          <t>买入在途</t>
        </is>
      </c>
      <c r="G55" s="186" t="inlineStr">
        <is>
          <t>卖出成交</t>
        </is>
      </c>
      <c r="H55" s="186" t="inlineStr">
        <is>
          <t>今卖出冻结</t>
        </is>
      </c>
      <c r="I55" s="211" t="inlineStr">
        <is>
          <t>昨日可用</t>
        </is>
      </c>
      <c r="J55" s="211" t="inlineStr">
        <is>
          <t>今日可用</t>
        </is>
      </c>
      <c r="K55" s="211" t="inlineStr">
        <is>
          <t>当日买入成交</t>
        </is>
      </c>
      <c r="L55" s="211" t="inlineStr">
        <is>
          <t>买入在途</t>
        </is>
      </c>
      <c r="M55" s="212" t="inlineStr">
        <is>
          <t>今卖出成交</t>
        </is>
      </c>
      <c r="N55" s="212" t="inlineStr">
        <is>
          <t>昨卖出冻结</t>
        </is>
      </c>
      <c r="O55" s="211" t="inlineStr">
        <is>
          <t>昨日可用</t>
        </is>
      </c>
      <c r="P55" s="211" t="inlineStr">
        <is>
          <t>今日可用</t>
        </is>
      </c>
      <c r="Q55" s="211" t="inlineStr">
        <is>
          <t>当日买入成交</t>
        </is>
      </c>
      <c r="R55" s="211" t="inlineStr">
        <is>
          <t>买入在途</t>
        </is>
      </c>
      <c r="S55" s="212" t="inlineStr">
        <is>
          <t>今卖出成交</t>
        </is>
      </c>
      <c r="T55" s="212" t="inlineStr">
        <is>
          <t>昨卖出冻结</t>
        </is>
      </c>
      <c r="U55" s="211" t="inlineStr">
        <is>
          <t>昨日可用</t>
        </is>
      </c>
      <c r="V55" s="211" t="inlineStr">
        <is>
          <t>今日可用</t>
        </is>
      </c>
      <c r="W55" s="211" t="inlineStr">
        <is>
          <t>当日买入成交</t>
        </is>
      </c>
      <c r="X55" s="211" t="inlineStr">
        <is>
          <t>买入在途</t>
        </is>
      </c>
      <c r="Y55" s="212" t="inlineStr">
        <is>
          <t>今卖出成交</t>
        </is>
      </c>
      <c r="Z55" s="212" t="inlineStr">
        <is>
          <t>昨卖出冻结</t>
        </is>
      </c>
      <c r="AA55" s="211" t="inlineStr">
        <is>
          <t>昨日可用</t>
        </is>
      </c>
      <c r="AB55" s="211" t="inlineStr">
        <is>
          <t>今日可用</t>
        </is>
      </c>
      <c r="AC55" s="211" t="inlineStr">
        <is>
          <t>当日买入成交</t>
        </is>
      </c>
      <c r="AD55" s="211" t="inlineStr">
        <is>
          <t>买入在途</t>
        </is>
      </c>
      <c r="AE55" s="212" t="inlineStr">
        <is>
          <t>今卖出成交</t>
        </is>
      </c>
      <c r="AF55" s="212" t="inlineStr">
        <is>
          <t>昨卖出冻结</t>
        </is>
      </c>
      <c r="AG55" s="211" t="inlineStr">
        <is>
          <t>昨日可用</t>
        </is>
      </c>
      <c r="AH55" s="211" t="inlineStr">
        <is>
          <t>今日可用</t>
        </is>
      </c>
      <c r="AI55" s="211" t="inlineStr">
        <is>
          <t>当日买入成交</t>
        </is>
      </c>
      <c r="AJ55" s="211" t="inlineStr">
        <is>
          <t>买入在途</t>
        </is>
      </c>
      <c r="AK55" s="212" t="inlineStr">
        <is>
          <t>今卖出成交</t>
        </is>
      </c>
      <c r="AL55" s="212" t="inlineStr">
        <is>
          <t>昨卖出冻结</t>
        </is>
      </c>
      <c r="AM55" s="221" t="inlineStr">
        <is>
          <t>昨日可用</t>
        </is>
      </c>
      <c r="AN55" s="222" t="inlineStr">
        <is>
          <t>今日可用</t>
        </is>
      </c>
      <c r="AO55" s="222" t="inlineStr">
        <is>
          <t>当日买入成交</t>
        </is>
      </c>
      <c r="AP55" s="222" t="inlineStr">
        <is>
          <t>买入在途</t>
        </is>
      </c>
      <c r="AQ55" s="226" t="inlineStr">
        <is>
          <t>今卖出成交</t>
        </is>
      </c>
      <c r="AR55" s="226" t="inlineStr">
        <is>
          <t>昨卖出冻结</t>
        </is>
      </c>
      <c r="AS55" s="227" t="inlineStr">
        <is>
          <t>昨日可用</t>
        </is>
      </c>
      <c r="AT55" s="227" t="inlineStr">
        <is>
          <t>今日可用</t>
        </is>
      </c>
      <c r="AU55" s="227" t="inlineStr">
        <is>
          <t>当日买入成交</t>
        </is>
      </c>
      <c r="AV55" s="227" t="inlineStr">
        <is>
          <t>买入在途</t>
        </is>
      </c>
      <c r="AW55" s="230" t="inlineStr">
        <is>
          <t>今卖出成交</t>
        </is>
      </c>
      <c r="AX55" s="230" t="inlineStr">
        <is>
          <t>昨卖出冻结</t>
        </is>
      </c>
      <c r="AY55" s="227" t="inlineStr">
        <is>
          <t>昨日可用</t>
        </is>
      </c>
      <c r="AZ55" s="227" t="inlineStr">
        <is>
          <t>今日可用</t>
        </is>
      </c>
      <c r="BA55" s="227" t="inlineStr">
        <is>
          <t>当日买入成交</t>
        </is>
      </c>
      <c r="BB55" s="227" t="inlineStr">
        <is>
          <t>买入在途</t>
        </is>
      </c>
      <c r="BC55" s="230" t="inlineStr">
        <is>
          <t>今卖出成交</t>
        </is>
      </c>
      <c r="BD55" s="230" t="inlineStr">
        <is>
          <t>昨卖出冻结</t>
        </is>
      </c>
    </row>
    <row r="56" ht="16.5" customHeight="1" s="27">
      <c r="A56" s="140" t="n"/>
      <c r="B56" s="130" t="inlineStr">
        <is>
          <t>shyc09</t>
        </is>
      </c>
      <c r="C56" s="187">
        <f>AA56-U56</f>
        <v/>
      </c>
      <c r="D56" s="187">
        <f>AB56-V56</f>
        <v/>
      </c>
      <c r="E56" s="187">
        <f>AC56-W56</f>
        <v/>
      </c>
      <c r="F56" s="187">
        <f>AD56-X56</f>
        <v/>
      </c>
      <c r="G56" s="188">
        <f>AE56-Y56</f>
        <v/>
      </c>
      <c r="H56" s="187">
        <f>AF56-Z56</f>
        <v/>
      </c>
      <c r="I56" s="164" t="n">
        <v>0</v>
      </c>
      <c r="J56" s="164" t="n">
        <v>-4776150</v>
      </c>
      <c r="K56" s="164" t="n">
        <v>4585700</v>
      </c>
      <c r="L56" s="164" t="n">
        <v>2691177</v>
      </c>
      <c r="M56" s="213" t="n">
        <v>3192471</v>
      </c>
      <c r="N56" s="164" t="n">
        <v>0</v>
      </c>
      <c r="O56" s="164" t="n">
        <v>0</v>
      </c>
      <c r="P56" s="164" t="n">
        <v>0</v>
      </c>
      <c r="Q56" s="164" t="n">
        <v>0</v>
      </c>
      <c r="R56" s="164" t="n">
        <v>0</v>
      </c>
      <c r="S56" s="164" t="n">
        <v>0</v>
      </c>
      <c r="T56" s="164" t="n">
        <v>0</v>
      </c>
      <c r="U56" s="164">
        <f>I56-O56</f>
        <v/>
      </c>
      <c r="V56" s="164">
        <f>J56-P56</f>
        <v/>
      </c>
      <c r="W56" s="164">
        <f>K56-Q56</f>
        <v/>
      </c>
      <c r="X56" s="164">
        <f>L56-R56</f>
        <v/>
      </c>
      <c r="Y56" s="164">
        <f>M56-S56</f>
        <v/>
      </c>
      <c r="Z56" s="164">
        <f>N56-T56</f>
        <v/>
      </c>
      <c r="AA56" s="164">
        <f>AM56-AG56</f>
        <v/>
      </c>
      <c r="AB56" s="164">
        <f>AN56-AH56</f>
        <v/>
      </c>
      <c r="AC56" s="164">
        <f>AO56-AI56</f>
        <v/>
      </c>
      <c r="AD56" s="164">
        <f>AP56-AJ56</f>
        <v/>
      </c>
      <c r="AE56" s="164">
        <f>AQ56-AK56</f>
        <v/>
      </c>
      <c r="AF56" s="164">
        <f>AR56-AL56</f>
        <v/>
      </c>
      <c r="AG56" s="16" t="n">
        <v>127000000</v>
      </c>
      <c r="AH56" s="16" t="n">
        <v>0</v>
      </c>
      <c r="AI56" s="16" t="n">
        <v>0</v>
      </c>
      <c r="AJ56" s="16" t="n">
        <v>0</v>
      </c>
      <c r="AK56" s="16" t="n"/>
      <c r="AL56" s="16" t="n">
        <v>0</v>
      </c>
      <c r="AM56" s="223" t="n">
        <v>125517900</v>
      </c>
      <c r="AN56" s="16" t="n">
        <v>0</v>
      </c>
      <c r="AO56" s="16" t="n">
        <v>827400</v>
      </c>
      <c r="AP56" s="16" t="n">
        <v>503200</v>
      </c>
      <c r="AQ56" s="16" t="n"/>
      <c r="AR56" s="16" t="n">
        <v>498300</v>
      </c>
      <c r="AS56" s="253">
        <f>AY56-O56</f>
        <v/>
      </c>
      <c r="AT56" s="253">
        <f>AZ56-P56</f>
        <v/>
      </c>
      <c r="AU56" s="253">
        <f>BA56-Q56</f>
        <v/>
      </c>
      <c r="AV56" s="253">
        <f>BB56-R56</f>
        <v/>
      </c>
      <c r="AW56" s="253">
        <f>BC56-S56</f>
        <v/>
      </c>
      <c r="AX56" s="253">
        <f>BD56-T56</f>
        <v/>
      </c>
      <c r="AY56" s="254" t="n">
        <v>-4776150</v>
      </c>
      <c r="AZ56" s="254" t="n">
        <v>0</v>
      </c>
      <c r="BA56" s="254" t="n">
        <v>4585700</v>
      </c>
      <c r="BB56" s="254" t="n">
        <v>2691177</v>
      </c>
      <c r="BC56" s="255" t="n">
        <v>3192471</v>
      </c>
      <c r="BD56" s="256" t="n">
        <v>1583679</v>
      </c>
    </row>
    <row r="57" ht="16.5" customHeight="1" s="27">
      <c r="A57" s="189" t="n"/>
      <c r="B57" s="130" t="inlineStr">
        <is>
          <t>szyc09</t>
        </is>
      </c>
      <c r="C57" s="187">
        <f>AA57-U57</f>
        <v/>
      </c>
      <c r="D57" s="187">
        <f>AB57-V57</f>
        <v/>
      </c>
      <c r="E57" s="187">
        <f>AC57-W57</f>
        <v/>
      </c>
      <c r="F57" s="187">
        <f>AD57-X57</f>
        <v/>
      </c>
      <c r="G57" s="188">
        <f>AE57-Y57</f>
        <v/>
      </c>
      <c r="H57" s="187">
        <f>AF57-Z57</f>
        <v/>
      </c>
      <c r="I57" s="164" t="n">
        <v>0</v>
      </c>
      <c r="J57" s="164" t="n">
        <v>-8437300</v>
      </c>
      <c r="K57" s="164" t="n">
        <v>5126800</v>
      </c>
      <c r="L57" s="164" t="n">
        <v>3337700</v>
      </c>
      <c r="M57" s="213" t="n">
        <v>5500500</v>
      </c>
      <c r="N57" s="164" t="n">
        <v>0</v>
      </c>
      <c r="O57" s="164" t="n">
        <v>0</v>
      </c>
      <c r="P57" s="164" t="n">
        <v>0</v>
      </c>
      <c r="Q57" s="164" t="n">
        <v>0</v>
      </c>
      <c r="R57" s="164" t="n">
        <v>0</v>
      </c>
      <c r="S57" s="164" t="n">
        <v>0</v>
      </c>
      <c r="T57" s="164" t="n">
        <v>0</v>
      </c>
      <c r="U57" s="164">
        <f>I57-O57</f>
        <v/>
      </c>
      <c r="V57" s="164">
        <f>J57-P57</f>
        <v/>
      </c>
      <c r="W57" s="164">
        <f>K57-Q57</f>
        <v/>
      </c>
      <c r="X57" s="164">
        <f>L57-R57</f>
        <v/>
      </c>
      <c r="Y57" s="164">
        <f>M57-S57</f>
        <v/>
      </c>
      <c r="Z57" s="164">
        <f>N57-T57</f>
        <v/>
      </c>
      <c r="AA57" s="164">
        <f>AM57-AG57</f>
        <v/>
      </c>
      <c r="AB57" s="164">
        <f>AN57-AH57</f>
        <v/>
      </c>
      <c r="AC57" s="164">
        <f>AO57-AI57</f>
        <v/>
      </c>
      <c r="AD57" s="164">
        <f>AP57-AJ57</f>
        <v/>
      </c>
      <c r="AE57" s="164">
        <f>AQ57-AK57</f>
        <v/>
      </c>
      <c r="AF57" s="164">
        <f>AR57-AL57</f>
        <v/>
      </c>
      <c r="AG57" s="16" t="n"/>
      <c r="AH57" s="16" t="n"/>
      <c r="AI57" s="16" t="n"/>
      <c r="AJ57" s="16" t="n"/>
      <c r="AK57" s="16" t="n"/>
      <c r="AL57" s="16" t="n"/>
      <c r="AM57" s="223" t="n"/>
      <c r="AN57" s="16" t="n"/>
      <c r="AO57" s="16" t="n"/>
      <c r="AP57" s="16" t="n"/>
      <c r="AQ57" s="16" t="n"/>
      <c r="AR57" s="16" t="n"/>
      <c r="AS57" s="253">
        <f>AY57-O57</f>
        <v/>
      </c>
      <c r="AT57" s="253">
        <f>AZ57-P57</f>
        <v/>
      </c>
      <c r="AU57" s="253">
        <f>BA57-Q57</f>
        <v/>
      </c>
      <c r="AV57" s="253">
        <f>BB57-R57</f>
        <v/>
      </c>
      <c r="AW57" s="253">
        <f>BC57-S57</f>
        <v/>
      </c>
      <c r="AX57" s="253">
        <f>BD57-T57</f>
        <v/>
      </c>
      <c r="AY57" s="257" t="n">
        <v>-8437300</v>
      </c>
      <c r="AZ57" s="257" t="n">
        <v>0</v>
      </c>
      <c r="BA57" s="257" t="n">
        <v>5126800</v>
      </c>
      <c r="BB57" s="257" t="n">
        <v>3337700</v>
      </c>
      <c r="BC57" s="258" t="n">
        <v>5500500</v>
      </c>
      <c r="BD57" s="256" t="n">
        <v>2936800</v>
      </c>
    </row>
    <row r="58" ht="16.5" customHeight="1" s="27">
      <c r="A58" s="189" t="n"/>
      <c r="B58" s="130" t="n"/>
      <c r="C58" s="187">
        <f>AA58-U58</f>
        <v/>
      </c>
      <c r="D58" s="187">
        <f>AB58-V58</f>
        <v/>
      </c>
      <c r="E58" s="187">
        <f>AC58-W58</f>
        <v/>
      </c>
      <c r="F58" s="187">
        <f>AD58-X58</f>
        <v/>
      </c>
      <c r="G58" s="188">
        <f>AE58-Y58</f>
        <v/>
      </c>
      <c r="H58" s="187">
        <f>AF58-Z58</f>
        <v/>
      </c>
      <c r="I58" s="164" t="n"/>
      <c r="J58" s="164" t="n"/>
      <c r="K58" s="164" t="n"/>
      <c r="L58" s="164" t="n"/>
      <c r="M58" s="213" t="n"/>
      <c r="N58" s="164" t="n"/>
      <c r="O58" s="164" t="n"/>
      <c r="P58" s="164" t="n"/>
      <c r="Q58" s="164" t="n"/>
      <c r="R58" s="164" t="n"/>
      <c r="S58" s="164" t="n"/>
      <c r="T58" s="164" t="n"/>
      <c r="U58" s="164">
        <f>I58-O58</f>
        <v/>
      </c>
      <c r="V58" s="164">
        <f>J58-P58</f>
        <v/>
      </c>
      <c r="W58" s="164">
        <f>K58-Q58</f>
        <v/>
      </c>
      <c r="X58" s="164">
        <f>L58-R58</f>
        <v/>
      </c>
      <c r="Y58" s="164">
        <f>M58-S58</f>
        <v/>
      </c>
      <c r="Z58" s="164">
        <f>N58-T58</f>
        <v/>
      </c>
      <c r="AA58" s="164">
        <f>AM58-AG58</f>
        <v/>
      </c>
      <c r="AB58" s="164">
        <f>AN58-AH58</f>
        <v/>
      </c>
      <c r="AC58" s="164">
        <f>AO58-AI58</f>
        <v/>
      </c>
      <c r="AD58" s="164">
        <f>AP58-AJ58</f>
        <v/>
      </c>
      <c r="AE58" s="164">
        <f>AQ58-AK58</f>
        <v/>
      </c>
      <c r="AF58" s="164">
        <f>AR58-AL58</f>
        <v/>
      </c>
      <c r="AG58" s="16" t="n"/>
      <c r="AH58" s="16" t="n"/>
      <c r="AI58" s="16" t="n"/>
      <c r="AJ58" s="16" t="n"/>
      <c r="AK58" s="16" t="n"/>
      <c r="AL58" s="16" t="n"/>
      <c r="AM58" s="223" t="n"/>
      <c r="AN58" s="16" t="n"/>
      <c r="AO58" s="16" t="n"/>
      <c r="AP58" s="16" t="n"/>
      <c r="AQ58" s="16" t="n"/>
      <c r="AR58" s="16" t="n"/>
      <c r="AS58" s="253">
        <f>AY58-O58</f>
        <v/>
      </c>
      <c r="AT58" s="253">
        <f>AZ58-P58</f>
        <v/>
      </c>
      <c r="AU58" s="253">
        <f>BA58-Q58</f>
        <v/>
      </c>
      <c r="AV58" s="253">
        <f>BB58-R58</f>
        <v/>
      </c>
      <c r="AW58" s="253">
        <f>BC58-S58</f>
        <v/>
      </c>
      <c r="AX58" s="253">
        <f>BD58-T58</f>
        <v/>
      </c>
      <c r="AY58" s="257" t="n"/>
      <c r="AZ58" s="257" t="n"/>
      <c r="BA58" s="257" t="n"/>
      <c r="BB58" s="257" t="n"/>
      <c r="BC58" s="258" t="n"/>
      <c r="BD58" s="256" t="n"/>
    </row>
    <row r="59" ht="16.5" customHeight="1" s="27">
      <c r="A59" s="189" t="n"/>
      <c r="B59" s="130" t="n"/>
      <c r="C59" s="187">
        <f>AA59-U59</f>
        <v/>
      </c>
      <c r="D59" s="187">
        <f>AB59-V59</f>
        <v/>
      </c>
      <c r="E59" s="187">
        <f>AC59-W59</f>
        <v/>
      </c>
      <c r="F59" s="187">
        <f>AD59-X59</f>
        <v/>
      </c>
      <c r="G59" s="188">
        <f>AE59-Y59</f>
        <v/>
      </c>
      <c r="H59" s="187">
        <f>AF59-Z59</f>
        <v/>
      </c>
      <c r="I59" s="164" t="n"/>
      <c r="J59" s="164" t="n"/>
      <c r="K59" s="164" t="n"/>
      <c r="L59" s="164" t="n"/>
      <c r="M59" s="213" t="n"/>
      <c r="N59" s="164" t="n"/>
      <c r="O59" s="164" t="n"/>
      <c r="P59" s="164" t="n"/>
      <c r="Q59" s="164" t="n"/>
      <c r="R59" s="164" t="n"/>
      <c r="S59" s="164" t="n"/>
      <c r="T59" s="164" t="n"/>
      <c r="U59" s="164">
        <f>I59-O59</f>
        <v/>
      </c>
      <c r="V59" s="164">
        <f>J59-P59</f>
        <v/>
      </c>
      <c r="W59" s="164">
        <f>K59-Q59</f>
        <v/>
      </c>
      <c r="X59" s="164">
        <f>L59-R59</f>
        <v/>
      </c>
      <c r="Y59" s="164">
        <f>M59-S59</f>
        <v/>
      </c>
      <c r="Z59" s="164">
        <f>N59-T59</f>
        <v/>
      </c>
      <c r="AA59" s="164">
        <f>AM59-AG59</f>
        <v/>
      </c>
      <c r="AB59" s="164">
        <f>AN59-AH59</f>
        <v/>
      </c>
      <c r="AC59" s="164">
        <f>AO59-AI59</f>
        <v/>
      </c>
      <c r="AD59" s="164">
        <f>AP59-AJ59</f>
        <v/>
      </c>
      <c r="AE59" s="164">
        <f>AQ59-AK59</f>
        <v/>
      </c>
      <c r="AF59" s="164">
        <f>AR59-AL59</f>
        <v/>
      </c>
      <c r="AG59" s="16" t="n"/>
      <c r="AH59" s="16" t="n"/>
      <c r="AI59" s="16" t="n"/>
      <c r="AJ59" s="16" t="n"/>
      <c r="AK59" s="16" t="n"/>
      <c r="AL59" s="16" t="n"/>
      <c r="AM59" s="223" t="n"/>
      <c r="AN59" s="16" t="n"/>
      <c r="AO59" s="16" t="n"/>
      <c r="AP59" s="16" t="n"/>
      <c r="AQ59" s="16" t="n"/>
      <c r="AR59" s="16" t="n"/>
      <c r="AS59" s="253">
        <f>AY59-O59</f>
        <v/>
      </c>
      <c r="AT59" s="253">
        <f>AZ59-P59</f>
        <v/>
      </c>
      <c r="AU59" s="253">
        <f>BA59-Q59</f>
        <v/>
      </c>
      <c r="AV59" s="253">
        <f>BB59-R59</f>
        <v/>
      </c>
      <c r="AW59" s="253">
        <f>BC59-S59</f>
        <v/>
      </c>
      <c r="AX59" s="253">
        <f>BD59-T59</f>
        <v/>
      </c>
      <c r="AY59" s="257" t="n"/>
      <c r="AZ59" s="257" t="n"/>
      <c r="BA59" s="257" t="n"/>
      <c r="BB59" s="257" t="n"/>
      <c r="BC59" s="258" t="n"/>
      <c r="BD59" s="256" t="n"/>
    </row>
    <row r="60" ht="16.5" customHeight="1" s="27">
      <c r="A60" s="189" t="n"/>
      <c r="B60" s="130" t="n"/>
      <c r="C60" s="187">
        <f>AA60-U60</f>
        <v/>
      </c>
      <c r="D60" s="187">
        <f>AB60-V60</f>
        <v/>
      </c>
      <c r="E60" s="187">
        <f>AC60-W60</f>
        <v/>
      </c>
      <c r="F60" s="187">
        <f>AD60-X60</f>
        <v/>
      </c>
      <c r="G60" s="188">
        <f>AE60-Y60</f>
        <v/>
      </c>
      <c r="H60" s="187">
        <f>AF60-Z60</f>
        <v/>
      </c>
      <c r="I60" s="164" t="n"/>
      <c r="J60" s="164" t="n"/>
      <c r="K60" s="164" t="n"/>
      <c r="L60" s="164" t="n"/>
      <c r="M60" s="213" t="n"/>
      <c r="N60" s="164" t="n"/>
      <c r="O60" s="164" t="n"/>
      <c r="P60" s="164" t="n"/>
      <c r="Q60" s="164" t="n"/>
      <c r="R60" s="164" t="n"/>
      <c r="S60" s="164" t="n"/>
      <c r="T60" s="164" t="n"/>
      <c r="U60" s="164">
        <f>I60-O60</f>
        <v/>
      </c>
      <c r="V60" s="164">
        <f>J60-P60</f>
        <v/>
      </c>
      <c r="W60" s="164">
        <f>K60-Q60</f>
        <v/>
      </c>
      <c r="X60" s="164">
        <f>L60-R60</f>
        <v/>
      </c>
      <c r="Y60" s="164">
        <f>M60-S60</f>
        <v/>
      </c>
      <c r="Z60" s="164">
        <f>N60-T60</f>
        <v/>
      </c>
      <c r="AA60" s="164">
        <f>AM60-AG60</f>
        <v/>
      </c>
      <c r="AB60" s="164">
        <f>AN60-AH60</f>
        <v/>
      </c>
      <c r="AC60" s="164">
        <f>AO60-AI60</f>
        <v/>
      </c>
      <c r="AD60" s="164">
        <f>AP60-AJ60</f>
        <v/>
      </c>
      <c r="AE60" s="164">
        <f>AQ60-AK60</f>
        <v/>
      </c>
      <c r="AF60" s="164">
        <f>AR60-AL60</f>
        <v/>
      </c>
      <c r="AG60" s="16" t="n"/>
      <c r="AH60" s="16" t="n"/>
      <c r="AI60" s="16" t="n"/>
      <c r="AJ60" s="16" t="n"/>
      <c r="AK60" s="16" t="n"/>
      <c r="AL60" s="16" t="n"/>
      <c r="AM60" s="223" t="n"/>
      <c r="AN60" s="16" t="n"/>
      <c r="AO60" s="16" t="n"/>
      <c r="AP60" s="16" t="n"/>
      <c r="AQ60" s="16" t="n"/>
      <c r="AR60" s="16" t="n"/>
      <c r="AS60" s="253">
        <f>AY60-O60</f>
        <v/>
      </c>
      <c r="AT60" s="253">
        <f>AZ60-P60</f>
        <v/>
      </c>
      <c r="AU60" s="253">
        <f>BA60-Q60</f>
        <v/>
      </c>
      <c r="AV60" s="253">
        <f>BB60-R60</f>
        <v/>
      </c>
      <c r="AW60" s="253">
        <f>BC60-S60</f>
        <v/>
      </c>
      <c r="AX60" s="253">
        <f>BD60-T60</f>
        <v/>
      </c>
      <c r="AY60" s="254" t="n"/>
      <c r="AZ60" s="254" t="n"/>
      <c r="BA60" s="254" t="n"/>
      <c r="BB60" s="254" t="n"/>
      <c r="BC60" s="255" t="n"/>
      <c r="BD60" s="256" t="n"/>
    </row>
    <row r="61" ht="16.5" customHeight="1" s="27">
      <c r="A61" s="189" t="n"/>
      <c r="B61" s="130" t="n"/>
      <c r="C61" s="187">
        <f>AA61-U61</f>
        <v/>
      </c>
      <c r="D61" s="187">
        <f>AB61-V61</f>
        <v/>
      </c>
      <c r="E61" s="187">
        <f>AC61-W61</f>
        <v/>
      </c>
      <c r="F61" s="187">
        <f>AD61-X61</f>
        <v/>
      </c>
      <c r="G61" s="188">
        <f>AE61-Y61</f>
        <v/>
      </c>
      <c r="H61" s="187">
        <f>AF61-Z61</f>
        <v/>
      </c>
      <c r="I61" s="164" t="n"/>
      <c r="J61" s="164" t="n"/>
      <c r="K61" s="164" t="n"/>
      <c r="L61" s="164" t="n"/>
      <c r="M61" s="213" t="n"/>
      <c r="N61" s="164" t="n"/>
      <c r="O61" s="164" t="n"/>
      <c r="P61" s="164" t="n"/>
      <c r="Q61" s="164" t="n"/>
      <c r="R61" s="164" t="n"/>
      <c r="S61" s="164" t="n"/>
      <c r="T61" s="164" t="n"/>
      <c r="U61" s="164">
        <f>I61-O61</f>
        <v/>
      </c>
      <c r="V61" s="164">
        <f>J61-P61</f>
        <v/>
      </c>
      <c r="W61" s="164">
        <f>K61-Q61</f>
        <v/>
      </c>
      <c r="X61" s="164">
        <f>L61-R61</f>
        <v/>
      </c>
      <c r="Y61" s="164">
        <f>M61-S61</f>
        <v/>
      </c>
      <c r="Z61" s="164">
        <f>N61-T61</f>
        <v/>
      </c>
      <c r="AA61" s="164">
        <f>AM61-AG61</f>
        <v/>
      </c>
      <c r="AB61" s="164">
        <f>AN61-AH61</f>
        <v/>
      </c>
      <c r="AC61" s="164">
        <f>AO61-AI61</f>
        <v/>
      </c>
      <c r="AD61" s="164">
        <f>AP61-AJ61</f>
        <v/>
      </c>
      <c r="AE61" s="164">
        <f>AQ61-AK61</f>
        <v/>
      </c>
      <c r="AF61" s="164">
        <f>AR61-AL61</f>
        <v/>
      </c>
      <c r="AG61" s="16" t="n"/>
      <c r="AH61" s="16" t="n"/>
      <c r="AI61" s="16" t="n"/>
      <c r="AJ61" s="16" t="n"/>
      <c r="AK61" s="16" t="n"/>
      <c r="AL61" s="16" t="n"/>
      <c r="AM61" s="223" t="n"/>
      <c r="AN61" s="16" t="n"/>
      <c r="AO61" s="16" t="n"/>
      <c r="AP61" s="16" t="n"/>
      <c r="AQ61" s="16" t="n"/>
      <c r="AR61" s="16" t="n"/>
      <c r="AS61" s="253">
        <f>AY61-O61</f>
        <v/>
      </c>
      <c r="AT61" s="253">
        <f>AZ61-P61</f>
        <v/>
      </c>
      <c r="AU61" s="253">
        <f>BA61-Q61</f>
        <v/>
      </c>
      <c r="AV61" s="253">
        <f>BB61-R61</f>
        <v/>
      </c>
      <c r="AW61" s="253">
        <f>BC61-S61</f>
        <v/>
      </c>
      <c r="AX61" s="253">
        <f>BD61-T61</f>
        <v/>
      </c>
      <c r="AY61" s="257" t="n"/>
      <c r="AZ61" s="257" t="n"/>
      <c r="BA61" s="257" t="n"/>
      <c r="BB61" s="257" t="n"/>
      <c r="BC61" s="258" t="n"/>
      <c r="BD61" s="256" t="n"/>
    </row>
    <row r="62" ht="16.5" customHeight="1" s="27">
      <c r="A62" s="189" t="n"/>
      <c r="B62" s="130" t="n"/>
      <c r="C62" s="187">
        <f>AA62-U62</f>
        <v/>
      </c>
      <c r="D62" s="187">
        <f>AB62-V62</f>
        <v/>
      </c>
      <c r="E62" s="187">
        <f>AC62-W62</f>
        <v/>
      </c>
      <c r="F62" s="187">
        <f>AD62-X62</f>
        <v/>
      </c>
      <c r="G62" s="188">
        <f>AE62-Y62</f>
        <v/>
      </c>
      <c r="H62" s="187">
        <f>AF62-Z62</f>
        <v/>
      </c>
      <c r="I62" s="164" t="n"/>
      <c r="J62" s="164" t="n"/>
      <c r="K62" s="164" t="n"/>
      <c r="L62" s="164" t="n"/>
      <c r="M62" s="213" t="n"/>
      <c r="N62" s="164" t="n"/>
      <c r="O62" s="164" t="n"/>
      <c r="P62" s="164" t="n"/>
      <c r="Q62" s="164" t="n"/>
      <c r="R62" s="164" t="n"/>
      <c r="S62" s="164" t="n"/>
      <c r="T62" s="164" t="n"/>
      <c r="U62" s="164">
        <f>I62-O62</f>
        <v/>
      </c>
      <c r="V62" s="164">
        <f>J62-P62</f>
        <v/>
      </c>
      <c r="W62" s="164">
        <f>K62-Q62</f>
        <v/>
      </c>
      <c r="X62" s="164">
        <f>L62-R62</f>
        <v/>
      </c>
      <c r="Y62" s="164">
        <f>M62-S62</f>
        <v/>
      </c>
      <c r="Z62" s="164">
        <f>N62-T62</f>
        <v/>
      </c>
      <c r="AA62" s="164">
        <f>AM62-AG62</f>
        <v/>
      </c>
      <c r="AB62" s="164">
        <f>AN62-AH62</f>
        <v/>
      </c>
      <c r="AC62" s="164">
        <f>AO62-AI62</f>
        <v/>
      </c>
      <c r="AD62" s="164">
        <f>AP62-AJ62</f>
        <v/>
      </c>
      <c r="AE62" s="164">
        <f>AQ62-AK62</f>
        <v/>
      </c>
      <c r="AF62" s="164">
        <f>AR62-AL62</f>
        <v/>
      </c>
      <c r="AG62" s="16" t="n"/>
      <c r="AH62" s="16" t="n"/>
      <c r="AI62" s="16" t="n"/>
      <c r="AJ62" s="16" t="n"/>
      <c r="AK62" s="16" t="n"/>
      <c r="AL62" s="16" t="n"/>
      <c r="AM62" s="223" t="n"/>
      <c r="AN62" s="16" t="n"/>
      <c r="AO62" s="16" t="n"/>
      <c r="AP62" s="16" t="n"/>
      <c r="AQ62" s="16" t="n"/>
      <c r="AR62" s="16" t="n"/>
      <c r="AS62" s="253">
        <f>AY62-O62</f>
        <v/>
      </c>
      <c r="AT62" s="253">
        <f>AZ62-P62</f>
        <v/>
      </c>
      <c r="AU62" s="253">
        <f>BA62-Q62</f>
        <v/>
      </c>
      <c r="AV62" s="253">
        <f>BB62-R62</f>
        <v/>
      </c>
      <c r="AW62" s="253">
        <f>BC62-S62</f>
        <v/>
      </c>
      <c r="AX62" s="253">
        <f>BD62-T62</f>
        <v/>
      </c>
      <c r="AY62" s="257" t="n"/>
      <c r="AZ62" s="257" t="n"/>
      <c r="BA62" s="257" t="n"/>
      <c r="BB62" s="257" t="n"/>
      <c r="BC62" s="258" t="n"/>
      <c r="BD62" s="256" t="n"/>
    </row>
    <row r="63" ht="16.5" customHeight="1" s="27">
      <c r="A63" s="189" t="n"/>
      <c r="B63" s="130" t="n"/>
      <c r="C63" s="187">
        <f>AA63-U63</f>
        <v/>
      </c>
      <c r="D63" s="187">
        <f>AB63-V63</f>
        <v/>
      </c>
      <c r="E63" s="187">
        <f>AC63-W63</f>
        <v/>
      </c>
      <c r="F63" s="187">
        <f>AD63-X63</f>
        <v/>
      </c>
      <c r="G63" s="188">
        <f>AE63-Y63</f>
        <v/>
      </c>
      <c r="H63" s="187">
        <f>AF63-Z63</f>
        <v/>
      </c>
      <c r="I63" s="164" t="n"/>
      <c r="J63" s="164" t="n"/>
      <c r="K63" s="164" t="n"/>
      <c r="L63" s="164" t="n"/>
      <c r="M63" s="213" t="n"/>
      <c r="N63" s="164" t="n"/>
      <c r="O63" s="164" t="n"/>
      <c r="P63" s="164" t="n"/>
      <c r="Q63" s="164" t="n"/>
      <c r="R63" s="164" t="n"/>
      <c r="S63" s="164" t="n"/>
      <c r="T63" s="164" t="n"/>
      <c r="U63" s="164">
        <f>I63-O63</f>
        <v/>
      </c>
      <c r="V63" s="164">
        <f>J63-P63</f>
        <v/>
      </c>
      <c r="W63" s="164">
        <f>K63-Q63</f>
        <v/>
      </c>
      <c r="X63" s="164">
        <f>L63-R63</f>
        <v/>
      </c>
      <c r="Y63" s="164">
        <f>M63-S63</f>
        <v/>
      </c>
      <c r="Z63" s="164">
        <f>N63-T63</f>
        <v/>
      </c>
      <c r="AA63" s="164">
        <f>AM63-AG63</f>
        <v/>
      </c>
      <c r="AB63" s="164">
        <f>AN63-AH63</f>
        <v/>
      </c>
      <c r="AC63" s="164">
        <f>AO63-AI63</f>
        <v/>
      </c>
      <c r="AD63" s="164">
        <f>AP63-AJ63</f>
        <v/>
      </c>
      <c r="AE63" s="164">
        <f>AQ63-AK63</f>
        <v/>
      </c>
      <c r="AF63" s="164">
        <f>AR63-AL63</f>
        <v/>
      </c>
      <c r="AG63" s="16" t="n"/>
      <c r="AH63" s="16" t="n"/>
      <c r="AI63" s="16" t="n"/>
      <c r="AJ63" s="16" t="n"/>
      <c r="AK63" s="16" t="n"/>
      <c r="AL63" s="16" t="n"/>
      <c r="AM63" s="223" t="n"/>
      <c r="AN63" s="16" t="n"/>
      <c r="AO63" s="16" t="n"/>
      <c r="AP63" s="16" t="n"/>
      <c r="AQ63" s="16" t="n"/>
      <c r="AR63" s="16" t="n"/>
      <c r="AS63" s="253">
        <f>AY63-O63</f>
        <v/>
      </c>
      <c r="AT63" s="253">
        <f>AZ63-P63</f>
        <v/>
      </c>
      <c r="AU63" s="253">
        <f>BA63-Q63</f>
        <v/>
      </c>
      <c r="AV63" s="253">
        <f>BB63-R63</f>
        <v/>
      </c>
      <c r="AW63" s="253">
        <f>BC63-S63</f>
        <v/>
      </c>
      <c r="AX63" s="253">
        <f>BD63-T63</f>
        <v/>
      </c>
      <c r="AY63" s="257" t="n"/>
      <c r="AZ63" s="257" t="n"/>
      <c r="BA63" s="257" t="n"/>
      <c r="BB63" s="257" t="n"/>
      <c r="BC63" s="258" t="n"/>
      <c r="BD63" s="256" t="n"/>
    </row>
    <row r="64" ht="46.2" customHeight="1" s="27">
      <c r="A64" s="189" t="n"/>
      <c r="B64" s="190" t="inlineStr">
        <is>
          <t>验证结果汇总</t>
        </is>
      </c>
      <c r="C64" s="191" t="n"/>
      <c r="D64" s="192" t="n"/>
      <c r="E64" s="192" t="n"/>
      <c r="F64" s="192" t="n"/>
      <c r="G64" s="192" t="inlineStr">
        <is>
          <t>内存无卖出成交返参</t>
        </is>
      </c>
      <c r="H64" s="192" t="n"/>
      <c r="O64" s="142" t="n"/>
      <c r="P64" s="142" t="n"/>
      <c r="Q64" s="142" t="n"/>
      <c r="R64" s="142" t="n"/>
      <c r="S64" s="142" t="n"/>
      <c r="T64" s="142" t="n"/>
      <c r="U64" s="142" t="n"/>
      <c r="V64" s="199" t="n"/>
      <c r="W64" s="199" t="n"/>
      <c r="X64" s="199" t="n"/>
      <c r="Y64" s="199" t="n"/>
      <c r="Z64" s="199" t="n"/>
      <c r="AA64" s="199" t="n"/>
      <c r="AB64" s="199" t="n"/>
      <c r="AC64" s="199" t="n"/>
      <c r="AD64" s="199" t="n"/>
    </row>
  </sheetData>
  <mergeCells count="33">
    <mergeCell ref="B9:J9"/>
    <mergeCell ref="B12:J12"/>
    <mergeCell ref="C13:F13"/>
    <mergeCell ref="C14:F14"/>
    <mergeCell ref="C15:F15"/>
    <mergeCell ref="C16:F16"/>
    <mergeCell ref="C18:F18"/>
    <mergeCell ref="B25:N25"/>
    <mergeCell ref="C26:F26"/>
    <mergeCell ref="G26:I26"/>
    <mergeCell ref="J26:M26"/>
    <mergeCell ref="B33:G33"/>
    <mergeCell ref="B42:D42"/>
    <mergeCell ref="E42:F42"/>
    <mergeCell ref="G42:J42"/>
    <mergeCell ref="K42:L42"/>
    <mergeCell ref="M42:P42"/>
    <mergeCell ref="Q42:R42"/>
    <mergeCell ref="C43:D43"/>
    <mergeCell ref="E43:F43"/>
    <mergeCell ref="G43:H43"/>
    <mergeCell ref="I43:J43"/>
    <mergeCell ref="K43:L43"/>
    <mergeCell ref="Q43:R43"/>
    <mergeCell ref="C54:H54"/>
    <mergeCell ref="I54:N54"/>
    <mergeCell ref="O54:T54"/>
    <mergeCell ref="U54:Z54"/>
    <mergeCell ref="AA54:AF54"/>
    <mergeCell ref="AG54:AL54"/>
    <mergeCell ref="AM54:AR54"/>
    <mergeCell ref="AS54:AX54"/>
    <mergeCell ref="AY54:BD54"/>
  </mergeCells>
  <conditionalFormatting sqref="H6:H8">
    <cfRule type="containsText" priority="1" operator="between" dxfId="0" text="不一致">
      <formula>NOT(ISERROR(SEARCH("不一致",H6)))</formula>
    </cfRule>
  </conditionalFormatting>
  <conditionalFormatting sqref="A1:XFD4 A5:B5 I5:XFD8 K9:XFD9 A9:B9 A10:XFD11 K12:XFD12 A12:B12 A13:C23 G13:XFD23 A6:G8 A26:XFD32 A34:XFD35 A36:E36 G36:XFD36 A37:XFD1048576 A25:B25 O25:XFD25 A33:B33 H33:XFD33 A24:XFD24">
    <cfRule type="containsText" priority="4" operator="between" dxfId="0" text="不一致">
      <formula>NOT(ISERROR(SEARCH("不一致",A1)))</formula>
    </cfRule>
  </conditionalFormatting>
  <conditionalFormatting sqref="C45:D52">
    <cfRule type="cellIs" priority="2" operator="notEqual" dxfId="1">
      <formula>0</formula>
    </cfRule>
    <cfRule type="cellIs" priority="3" operator="notEqual">
      <formula>0</formula>
    </cfRule>
  </conditionalFormatting>
  <pageMargins left="0.7" right="0.7" top="0.75" bottom="0.75" header="0.3" footer="0.3"/>
  <pageSetup orientation="portrait" paperSize="9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33"/>
  <sheetViews>
    <sheetView workbookViewId="0">
      <selection activeCell="A1" sqref="A1"/>
    </sheetView>
  </sheetViews>
  <sheetFormatPr baseColWidth="8" defaultColWidth="8.699999999999999" defaultRowHeight="15.6"/>
  <cols>
    <col width="6.6" customWidth="1" style="27" min="1" max="1"/>
    <col width="15.1" customWidth="1" style="27" min="2" max="2"/>
    <col width="18.7" customWidth="1" style="27" min="3" max="3"/>
    <col width="22.7" customWidth="1" style="27" min="4" max="4"/>
    <col width="14.5" customWidth="1" style="27" min="5" max="27"/>
  </cols>
  <sheetData>
    <row r="1" ht="34.5" customHeight="1" s="27">
      <c r="A1" s="28" t="n"/>
      <c r="B1" s="28" t="n"/>
      <c r="C1" s="28" t="n"/>
      <c r="D1" s="29" t="n"/>
      <c r="E1" s="29" t="n"/>
      <c r="F1" s="29" t="n"/>
      <c r="G1" s="29" t="n"/>
      <c r="H1" s="29" t="n"/>
      <c r="I1" s="29" t="n"/>
      <c r="J1" s="29" t="n"/>
      <c r="K1" s="29" t="n"/>
      <c r="L1" s="29" t="n"/>
      <c r="M1" s="29" t="n"/>
      <c r="N1" s="29" t="n"/>
      <c r="O1" s="29" t="n"/>
      <c r="P1" s="29" t="n"/>
      <c r="Q1" s="30" t="n"/>
      <c r="R1" s="29" t="n"/>
      <c r="S1" s="29" t="n"/>
      <c r="T1" s="29" t="n"/>
      <c r="U1" s="29" t="n"/>
      <c r="V1" s="29" t="n"/>
      <c r="W1" s="76" t="n"/>
      <c r="X1" s="76" t="n"/>
      <c r="Y1" s="76" t="n"/>
      <c r="Z1" s="76" t="n"/>
      <c r="AA1" s="76" t="n"/>
    </row>
    <row r="2" ht="34.5" customHeight="1" s="27">
      <c r="A2" s="28" t="n"/>
      <c r="B2" s="30" t="n"/>
      <c r="C2" s="28" t="n"/>
      <c r="D2" s="31" t="inlineStr">
        <is>
          <t>盈通测试报告-明细</t>
        </is>
      </c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30" t="n"/>
      <c r="R2" s="29" t="n"/>
      <c r="S2" s="29" t="n"/>
      <c r="T2" s="29" t="n"/>
      <c r="U2" s="29" t="n"/>
      <c r="V2" s="29" t="n"/>
      <c r="W2" s="76" t="n"/>
      <c r="X2" s="76" t="n"/>
      <c r="Y2" s="76" t="n"/>
      <c r="Z2" s="76" t="n"/>
      <c r="AA2" s="76" t="n"/>
    </row>
    <row r="3" ht="16.5" customHeight="1" s="27">
      <c r="A3" s="28" t="n"/>
      <c r="B3" s="28" t="n"/>
      <c r="C3" s="28" t="n"/>
      <c r="D3" s="29" t="n"/>
      <c r="E3" s="29" t="n"/>
      <c r="F3" s="29" t="n"/>
      <c r="G3" s="29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30" t="n"/>
      <c r="R3" s="29" t="n"/>
      <c r="S3" s="29" t="n"/>
      <c r="T3" s="29" t="n"/>
      <c r="U3" s="29" t="n"/>
      <c r="V3" s="29" t="n"/>
      <c r="W3" s="76" t="n"/>
      <c r="X3" s="76" t="n"/>
      <c r="Y3" s="76" t="n"/>
      <c r="Z3" s="76" t="n"/>
      <c r="AA3" s="76" t="n"/>
    </row>
    <row r="4" ht="22.5" customHeight="1" s="27">
      <c r="A4" s="32" t="n"/>
      <c r="B4" s="33" t="inlineStr">
        <is>
          <t>资金变化正确性验证</t>
        </is>
      </c>
      <c r="C4" s="34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  <c r="M4" s="35" t="n"/>
      <c r="N4" s="35" t="n"/>
      <c r="O4" s="35" t="n"/>
      <c r="P4" s="35" t="n"/>
      <c r="Q4" s="86" t="n"/>
      <c r="R4" s="35" t="n"/>
      <c r="S4" s="35" t="n"/>
      <c r="T4" s="35" t="n"/>
      <c r="U4" s="35" t="n"/>
      <c r="V4" s="35" t="n"/>
      <c r="W4" s="76" t="n"/>
      <c r="X4" s="76" t="n"/>
      <c r="Y4" s="76" t="n"/>
      <c r="Z4" s="76" t="n"/>
      <c r="AA4" s="76" t="n"/>
    </row>
    <row r="5" ht="21" customHeight="1" s="27">
      <c r="A5" s="36" t="n"/>
      <c r="B5" s="37" t="n"/>
      <c r="C5" s="38" t="inlineStr">
        <is>
          <t>核对结果</t>
        </is>
      </c>
      <c r="D5" s="34" t="n"/>
      <c r="E5" s="39" t="inlineStr">
        <is>
          <t>期初资金</t>
        </is>
      </c>
      <c r="F5" s="34" t="n"/>
      <c r="G5" s="39" t="inlineStr">
        <is>
          <t>交易引起的资金变化</t>
        </is>
      </c>
      <c r="H5" s="34" t="n"/>
      <c r="I5" s="39" t="inlineStr">
        <is>
          <t>期末资金</t>
        </is>
      </c>
      <c r="J5" s="34" t="n"/>
      <c r="K5" s="75" t="n"/>
      <c r="L5" s="75" t="n"/>
      <c r="M5" s="75" t="n"/>
      <c r="N5" s="75" t="n"/>
      <c r="O5" s="75" t="n"/>
      <c r="P5" s="75" t="n"/>
      <c r="Q5" s="75" t="n"/>
      <c r="R5" s="63" t="n"/>
      <c r="S5" s="63" t="n"/>
      <c r="T5" s="63" t="n"/>
      <c r="U5" s="63" t="n"/>
      <c r="V5" s="63" t="n"/>
      <c r="W5" s="75" t="n"/>
      <c r="X5" s="75" t="n"/>
      <c r="Y5" s="75" t="n"/>
      <c r="Z5" s="75" t="n"/>
      <c r="AA5" s="75" t="n"/>
    </row>
    <row r="6" ht="16.5" customHeight="1" s="27">
      <c r="A6" s="28" t="n"/>
      <c r="B6" s="40" t="inlineStr">
        <is>
          <t>资产单元</t>
        </is>
      </c>
      <c r="C6" s="41" t="inlineStr">
        <is>
          <t>可用金额</t>
        </is>
      </c>
      <c r="D6" s="41" t="inlineStr">
        <is>
          <t>交易冻结金额</t>
        </is>
      </c>
      <c r="E6" s="42" t="inlineStr">
        <is>
          <t>可用金额</t>
        </is>
      </c>
      <c r="F6" s="42" t="inlineStr">
        <is>
          <t>交易冻结金额</t>
        </is>
      </c>
      <c r="G6" s="42" t="inlineStr">
        <is>
          <t>可用金额</t>
        </is>
      </c>
      <c r="H6" s="42" t="inlineStr">
        <is>
          <t>交易冻结金额</t>
        </is>
      </c>
      <c r="I6" s="42" t="inlineStr">
        <is>
          <t>可用金额</t>
        </is>
      </c>
      <c r="J6" s="42" t="inlineStr">
        <is>
          <t>交易冻结金额</t>
        </is>
      </c>
      <c r="K6" s="76" t="n"/>
      <c r="L6" s="76" t="n"/>
      <c r="M6" s="76" t="n"/>
      <c r="N6" s="76" t="n"/>
      <c r="O6" s="76" t="n"/>
      <c r="P6" s="76" t="n"/>
      <c r="Q6" s="76" t="n"/>
      <c r="R6" s="30" t="n"/>
      <c r="S6" s="30" t="n"/>
      <c r="T6" s="30" t="n"/>
      <c r="U6" s="30" t="n"/>
      <c r="V6" s="30" t="n"/>
      <c r="W6" s="76" t="n"/>
      <c r="X6" s="76" t="n"/>
      <c r="Y6" s="76" t="n"/>
      <c r="Z6" s="76" t="n"/>
      <c r="AA6" s="76" t="n"/>
    </row>
    <row r="7" ht="16.5" customHeight="1" s="27">
      <c r="A7" s="28" t="n"/>
      <c r="B7" s="43" t="inlineStr">
        <is>
          <t>账户1</t>
        </is>
      </c>
      <c r="C7" s="44">
        <f>I7-G7-E7</f>
        <v/>
      </c>
      <c r="D7" s="44">
        <f>J7-H7-F7</f>
        <v/>
      </c>
      <c r="E7" s="259" t="n">
        <v>0</v>
      </c>
      <c r="F7" s="259" t="n">
        <v>2</v>
      </c>
      <c r="G7" s="259" t="n">
        <v>3</v>
      </c>
      <c r="H7" s="259" t="n">
        <v>0</v>
      </c>
      <c r="I7" s="259" t="n">
        <v>0</v>
      </c>
      <c r="J7" s="259" t="n">
        <v>0</v>
      </c>
      <c r="K7" s="76" t="n"/>
      <c r="L7" s="76" t="n"/>
      <c r="M7" s="76" t="n"/>
      <c r="N7" s="76" t="n"/>
      <c r="O7" s="76" t="n"/>
      <c r="P7" s="76" t="n"/>
      <c r="Q7" s="76" t="n"/>
      <c r="R7" s="30" t="n"/>
      <c r="S7" s="30" t="n"/>
      <c r="T7" s="30" t="n"/>
      <c r="U7" s="30" t="n"/>
      <c r="V7" s="30" t="n"/>
      <c r="W7" s="76" t="n"/>
      <c r="X7" s="76" t="n"/>
      <c r="Y7" s="76" t="n"/>
      <c r="Z7" s="76" t="n"/>
      <c r="AA7" s="76" t="n"/>
    </row>
    <row r="8" ht="16.5" customHeight="1" s="27">
      <c r="A8" s="28" t="n"/>
      <c r="B8" s="43" t="inlineStr">
        <is>
          <t>账户2</t>
        </is>
      </c>
      <c r="C8" s="44">
        <f>I8-G8-E8</f>
        <v/>
      </c>
      <c r="D8" s="44">
        <f>J8-H8-F8</f>
        <v/>
      </c>
      <c r="E8" s="259" t="n">
        <v>0</v>
      </c>
      <c r="F8" s="259" t="n">
        <v>0</v>
      </c>
      <c r="G8" s="259" t="n">
        <v>0</v>
      </c>
      <c r="H8" s="259" t="n">
        <v>0</v>
      </c>
      <c r="I8" s="259" t="n">
        <v>0</v>
      </c>
      <c r="J8" s="259" t="n">
        <v>0</v>
      </c>
      <c r="K8" s="76" t="n"/>
      <c r="L8" s="76" t="n"/>
      <c r="M8" s="76" t="n"/>
      <c r="N8" s="76" t="n"/>
      <c r="O8" s="76" t="n"/>
      <c r="P8" s="76" t="n"/>
      <c r="Q8" s="76" t="n"/>
      <c r="R8" s="30" t="n"/>
      <c r="S8" s="30" t="n"/>
      <c r="T8" s="30" t="n"/>
      <c r="U8" s="30" t="n"/>
      <c r="V8" s="30" t="n"/>
      <c r="W8" s="76" t="n"/>
      <c r="X8" s="76" t="n"/>
      <c r="Y8" s="76" t="n"/>
      <c r="Z8" s="76" t="n"/>
      <c r="AA8" s="76" t="n"/>
    </row>
    <row r="9" ht="16.5" customHeight="1" s="27">
      <c r="A9" s="28" t="n"/>
      <c r="B9" s="43" t="inlineStr">
        <is>
          <t>账户3</t>
        </is>
      </c>
      <c r="C9" s="44">
        <f>I9-G9-E9</f>
        <v/>
      </c>
      <c r="D9" s="44">
        <f>J9-H9-F9</f>
        <v/>
      </c>
      <c r="E9" s="259" t="n">
        <v>0</v>
      </c>
      <c r="F9" s="259" t="n">
        <v>0</v>
      </c>
      <c r="G9" s="259" t="n">
        <v>0</v>
      </c>
      <c r="H9" s="259" t="n">
        <v>0</v>
      </c>
      <c r="I9" s="259" t="n">
        <v>0</v>
      </c>
      <c r="J9" s="259" t="n">
        <v>0</v>
      </c>
      <c r="K9" s="76" t="n"/>
      <c r="L9" s="76" t="n"/>
      <c r="M9" s="76" t="n"/>
      <c r="N9" s="76" t="n"/>
      <c r="O9" s="76" t="n"/>
      <c r="P9" s="76" t="n"/>
      <c r="Q9" s="76" t="n"/>
      <c r="R9" s="30" t="n"/>
      <c r="S9" s="30" t="n"/>
      <c r="T9" s="30" t="n"/>
      <c r="U9" s="30" t="n"/>
      <c r="V9" s="30" t="n"/>
      <c r="W9" s="76" t="n"/>
      <c r="X9" s="76" t="n"/>
      <c r="Y9" s="76" t="n"/>
      <c r="Z9" s="76" t="n"/>
      <c r="AA9" s="76" t="n"/>
    </row>
    <row r="10" ht="16.5" customHeight="1" s="27">
      <c r="A10" s="28" t="n"/>
      <c r="B10" s="43" t="inlineStr">
        <is>
          <t>账户4</t>
        </is>
      </c>
      <c r="C10" s="44">
        <f>I10-G10-E10</f>
        <v/>
      </c>
      <c r="D10" s="44">
        <f>J10-H10-F10</f>
        <v/>
      </c>
      <c r="E10" s="259" t="n">
        <v>0</v>
      </c>
      <c r="F10" s="259" t="n">
        <v>0</v>
      </c>
      <c r="G10" s="259" t="n">
        <v>0</v>
      </c>
      <c r="H10" s="259" t="n">
        <v>0</v>
      </c>
      <c r="I10" s="259" t="n">
        <v>0</v>
      </c>
      <c r="J10" s="259" t="n">
        <v>0</v>
      </c>
      <c r="K10" s="76" t="n"/>
      <c r="L10" s="76" t="n"/>
      <c r="M10" s="76" t="n"/>
      <c r="N10" s="76" t="n"/>
      <c r="O10" s="76" t="n"/>
      <c r="P10" s="76" t="n"/>
      <c r="Q10" s="76" t="n"/>
      <c r="R10" s="30" t="n"/>
      <c r="S10" s="30" t="n"/>
      <c r="T10" s="30" t="n"/>
      <c r="U10" s="30" t="n"/>
      <c r="V10" s="30" t="n"/>
      <c r="W10" s="76" t="n"/>
      <c r="X10" s="76" t="n"/>
      <c r="Y10" s="76" t="n"/>
      <c r="Z10" s="76" t="n"/>
      <c r="AA10" s="76" t="n"/>
    </row>
    <row r="11" ht="16.5" customHeight="1" s="27">
      <c r="A11" s="28" t="n"/>
      <c r="B11" s="43" t="inlineStr">
        <is>
          <t>账户5</t>
        </is>
      </c>
      <c r="C11" s="44">
        <f>I11-G11-E11</f>
        <v/>
      </c>
      <c r="D11" s="44">
        <f>J11-H11-F11</f>
        <v/>
      </c>
      <c r="E11" s="259" t="n">
        <v>0</v>
      </c>
      <c r="F11" s="259" t="n">
        <v>0</v>
      </c>
      <c r="G11" s="259" t="n">
        <v>0</v>
      </c>
      <c r="H11" s="259" t="n">
        <v>0</v>
      </c>
      <c r="I11" s="259" t="n">
        <v>0</v>
      </c>
      <c r="J11" s="259" t="n">
        <v>0</v>
      </c>
      <c r="K11" s="76" t="n"/>
      <c r="L11" s="76" t="n"/>
      <c r="M11" s="76" t="n"/>
      <c r="N11" s="76" t="n"/>
      <c r="O11" s="76" t="n"/>
      <c r="P11" s="76" t="n"/>
      <c r="Q11" s="76" t="n"/>
      <c r="R11" s="30" t="n"/>
      <c r="S11" s="30" t="n"/>
      <c r="T11" s="30" t="n"/>
      <c r="U11" s="30" t="n"/>
      <c r="V11" s="30" t="n"/>
      <c r="W11" s="76" t="n"/>
      <c r="X11" s="76" t="n"/>
      <c r="Y11" s="76" t="n"/>
      <c r="Z11" s="76" t="n"/>
      <c r="AA11" s="76" t="n"/>
    </row>
    <row r="12" ht="21" customHeight="1" s="27">
      <c r="A12" s="46" t="n"/>
      <c r="B12" s="47" t="n"/>
      <c r="C12" s="47" t="n"/>
      <c r="D12" s="48" t="n"/>
      <c r="E12" s="49" t="n"/>
      <c r="F12" s="50" t="n"/>
      <c r="G12" s="49" t="n"/>
      <c r="H12" s="49" t="n"/>
      <c r="I12" s="49" t="n"/>
      <c r="J12" s="49" t="n"/>
      <c r="K12" s="50" t="n"/>
      <c r="L12" s="50" t="n"/>
      <c r="M12" s="49" t="n"/>
      <c r="N12" s="49" t="n"/>
      <c r="O12" s="49" t="n"/>
      <c r="P12" s="49" t="n"/>
      <c r="Q12" s="48" t="n"/>
      <c r="R12" s="49" t="n"/>
      <c r="S12" s="49" t="n"/>
      <c r="T12" s="49" t="n"/>
      <c r="U12" s="49" t="n"/>
      <c r="V12" s="49" t="n"/>
      <c r="W12" s="76" t="n"/>
      <c r="X12" s="76" t="n"/>
      <c r="Y12" s="76" t="n"/>
      <c r="Z12" s="76" t="n"/>
      <c r="AA12" s="76" t="n"/>
    </row>
    <row r="13" ht="22.5" customHeight="1" s="27">
      <c r="A13" s="46" t="n"/>
      <c r="B13" s="33" t="inlineStr">
        <is>
          <t>持仓变化正确性验证</t>
        </is>
      </c>
      <c r="C13" s="34" t="n"/>
      <c r="D13" s="48" t="n"/>
      <c r="E13" s="49" t="n"/>
      <c r="F13" s="50" t="n"/>
      <c r="G13" s="49" t="n"/>
      <c r="H13" s="49" t="n"/>
      <c r="I13" s="49" t="n"/>
      <c r="J13" s="49" t="n"/>
      <c r="K13" s="50" t="n"/>
      <c r="L13" s="50" t="n"/>
      <c r="M13" s="49" t="n"/>
      <c r="N13" s="49" t="n"/>
      <c r="O13" s="49" t="n"/>
      <c r="P13" s="49" t="n"/>
      <c r="Q13" s="48" t="n"/>
      <c r="R13" s="49" t="n"/>
      <c r="S13" s="49" t="n"/>
      <c r="T13" s="49" t="n"/>
      <c r="U13" s="49" t="n"/>
      <c r="V13" s="49" t="n"/>
      <c r="W13" s="76" t="n"/>
      <c r="X13" s="76" t="n"/>
      <c r="Y13" s="76" t="n"/>
      <c r="Z13" s="76" t="n"/>
      <c r="AA13" s="76" t="n"/>
    </row>
    <row r="14" ht="21" customHeight="1" s="27">
      <c r="A14" s="51" t="n"/>
      <c r="B14" s="52" t="n"/>
      <c r="C14" s="53" t="n"/>
      <c r="D14" s="54" t="inlineStr">
        <is>
          <t>核对结果</t>
        </is>
      </c>
      <c r="E14" s="55" t="n"/>
      <c r="F14" s="55" t="n"/>
      <c r="G14" s="55" t="n"/>
      <c r="H14" s="55" t="n"/>
      <c r="I14" s="55" t="n"/>
      <c r="J14" s="77" t="inlineStr">
        <is>
          <t>期初持仓</t>
        </is>
      </c>
      <c r="K14" s="55" t="n"/>
      <c r="L14" s="55" t="n"/>
      <c r="M14" s="55" t="n"/>
      <c r="N14" s="55" t="n"/>
      <c r="O14" s="34" t="n"/>
      <c r="P14" s="77" t="inlineStr">
        <is>
          <t>交易引起的持仓变化</t>
        </is>
      </c>
      <c r="Q14" s="55" t="n"/>
      <c r="R14" s="55" t="n"/>
      <c r="S14" s="55" t="n"/>
      <c r="T14" s="55" t="n"/>
      <c r="U14" s="34" t="n"/>
      <c r="V14" s="77" t="inlineStr">
        <is>
          <t>期末持仓</t>
        </is>
      </c>
      <c r="W14" s="55" t="n"/>
      <c r="X14" s="55" t="n"/>
      <c r="Y14" s="55" t="n"/>
      <c r="Z14" s="55" t="n"/>
      <c r="AA14" s="34" t="n"/>
    </row>
    <row r="15">
      <c r="A15" s="36" t="n"/>
      <c r="B15" s="56" t="inlineStr">
        <is>
          <t>投资组合</t>
        </is>
      </c>
      <c r="C15" s="57" t="inlineStr">
        <is>
          <t>标的代码</t>
        </is>
      </c>
      <c r="D15" s="58" t="inlineStr">
        <is>
          <t>昨日可用</t>
        </is>
      </c>
      <c r="E15" s="58" t="inlineStr">
        <is>
          <t>今日可用</t>
        </is>
      </c>
      <c r="F15" s="58" t="inlineStr">
        <is>
          <t>当日买入成交</t>
        </is>
      </c>
      <c r="G15" s="58" t="inlineStr">
        <is>
          <t>买入在途</t>
        </is>
      </c>
      <c r="H15" s="59" t="inlineStr">
        <is>
          <t>昨卖出冻结</t>
        </is>
      </c>
      <c r="I15" s="59" t="inlineStr">
        <is>
          <t>今卖出冻结</t>
        </is>
      </c>
      <c r="J15" s="78" t="inlineStr">
        <is>
          <t>昨日可用</t>
        </is>
      </c>
      <c r="K15" s="78" t="inlineStr">
        <is>
          <t>今日可用</t>
        </is>
      </c>
      <c r="L15" s="78" t="inlineStr">
        <is>
          <t>当日买入成交</t>
        </is>
      </c>
      <c r="M15" s="78" t="inlineStr">
        <is>
          <t>买入在途</t>
        </is>
      </c>
      <c r="N15" s="79" t="inlineStr">
        <is>
          <t>昨卖出冻结</t>
        </is>
      </c>
      <c r="O15" s="79" t="inlineStr">
        <is>
          <t>今卖出冻结</t>
        </is>
      </c>
      <c r="P15" s="78" t="inlineStr">
        <is>
          <t>昨日可用</t>
        </is>
      </c>
      <c r="Q15" s="78" t="inlineStr">
        <is>
          <t>今日可用</t>
        </is>
      </c>
      <c r="R15" s="78" t="inlineStr">
        <is>
          <t>当日买入成交</t>
        </is>
      </c>
      <c r="S15" s="78" t="inlineStr">
        <is>
          <t>买入在途</t>
        </is>
      </c>
      <c r="T15" s="79" t="inlineStr">
        <is>
          <t>昨卖出冻结</t>
        </is>
      </c>
      <c r="U15" s="79" t="inlineStr">
        <is>
          <t>今卖出冻结</t>
        </is>
      </c>
      <c r="V15" s="87" t="inlineStr">
        <is>
          <t>昨日可用</t>
        </is>
      </c>
      <c r="W15" s="87" t="inlineStr">
        <is>
          <t>今日可用</t>
        </is>
      </c>
      <c r="X15" s="87" t="inlineStr">
        <is>
          <t>当日买入成交</t>
        </is>
      </c>
      <c r="Y15" s="87" t="inlineStr">
        <is>
          <t>买入在途</t>
        </is>
      </c>
      <c r="Z15" s="96" t="inlineStr">
        <is>
          <t>昨卖出冻结</t>
        </is>
      </c>
      <c r="AA15" s="96" t="inlineStr">
        <is>
          <t>今卖出冻结</t>
        </is>
      </c>
    </row>
    <row r="16" ht="16.5" customHeight="1" s="27">
      <c r="A16" s="36" t="n"/>
      <c r="B16" s="60" t="inlineStr">
        <is>
          <t>账户1</t>
        </is>
      </c>
      <c r="C16" s="61" t="inlineStr">
        <is>
          <t>000001.SZ</t>
        </is>
      </c>
      <c r="D16" s="62" t="n"/>
      <c r="E16" s="62" t="n"/>
      <c r="F16" s="62" t="n"/>
      <c r="G16" s="62" t="n"/>
      <c r="H16" s="62" t="n"/>
      <c r="I16" s="44" t="n"/>
      <c r="J16" s="80" t="n"/>
      <c r="K16" s="81" t="n"/>
      <c r="L16" s="81" t="n"/>
      <c r="M16" s="81" t="n"/>
      <c r="N16" s="82" t="n"/>
      <c r="O16" s="81" t="n"/>
      <c r="P16" s="81" t="n"/>
      <c r="Q16" s="81" t="n"/>
      <c r="R16" s="81" t="n"/>
      <c r="S16" s="81" t="n"/>
      <c r="T16" s="81" t="n"/>
      <c r="U16" s="88" t="n"/>
      <c r="V16" s="74" t="n"/>
      <c r="W16" s="89" t="n"/>
      <c r="X16" s="89" t="n"/>
      <c r="Y16" s="89" t="n"/>
      <c r="Z16" s="89" t="n"/>
      <c r="AA16" s="89" t="n"/>
    </row>
    <row r="17" ht="16.5" customHeight="1" s="27">
      <c r="A17" s="63" t="n"/>
      <c r="B17" s="60" t="inlineStr">
        <is>
          <t>账户1</t>
        </is>
      </c>
      <c r="C17" s="61" t="inlineStr">
        <is>
          <t>600030.SH</t>
        </is>
      </c>
      <c r="D17" s="62" t="n"/>
      <c r="E17" s="62" t="n"/>
      <c r="F17" s="62" t="n"/>
      <c r="G17" s="62" t="n"/>
      <c r="H17" s="62" t="n"/>
      <c r="I17" s="44" t="n"/>
      <c r="J17" s="83" t="n"/>
      <c r="K17" s="74" t="n"/>
      <c r="L17" s="74" t="n"/>
      <c r="M17" s="74" t="n"/>
      <c r="N17" s="73" t="n"/>
      <c r="O17" s="74" t="n"/>
      <c r="P17" s="74" t="n"/>
      <c r="Q17" s="74" t="n"/>
      <c r="R17" s="74" t="n"/>
      <c r="S17" s="74" t="n"/>
      <c r="T17" s="74" t="n"/>
      <c r="U17" s="90" t="n"/>
      <c r="V17" s="74" t="n"/>
      <c r="W17" s="89" t="n"/>
      <c r="X17" s="89" t="n"/>
      <c r="Y17" s="89" t="n"/>
      <c r="Z17" s="89" t="n"/>
      <c r="AA17" s="89" t="n"/>
    </row>
    <row r="18" ht="16.5" customHeight="1" s="27">
      <c r="A18" s="63" t="n"/>
      <c r="B18" s="60" t="inlineStr">
        <is>
          <t>账户3</t>
        </is>
      </c>
      <c r="C18" s="61" t="n"/>
      <c r="D18" s="62" t="n"/>
      <c r="E18" s="62" t="n"/>
      <c r="F18" s="62" t="n"/>
      <c r="G18" s="62" t="n"/>
      <c r="H18" s="62" t="n"/>
      <c r="I18" s="44" t="n"/>
      <c r="J18" s="83" t="n"/>
      <c r="K18" s="74" t="n"/>
      <c r="L18" s="74" t="n"/>
      <c r="M18" s="74" t="n"/>
      <c r="N18" s="73" t="n"/>
      <c r="O18" s="74" t="n"/>
      <c r="P18" s="74" t="n"/>
      <c r="Q18" s="74" t="n"/>
      <c r="R18" s="74" t="n"/>
      <c r="S18" s="74" t="n"/>
      <c r="T18" s="74" t="n"/>
      <c r="U18" s="90" t="n"/>
      <c r="V18" s="74" t="n"/>
      <c r="W18" s="89" t="n"/>
      <c r="X18" s="89" t="n"/>
      <c r="Y18" s="89" t="n"/>
      <c r="Z18" s="89" t="n"/>
      <c r="AA18" s="89" t="n"/>
    </row>
    <row r="19" ht="16.5" customHeight="1" s="27">
      <c r="A19" s="63" t="n"/>
      <c r="B19" s="60" t="inlineStr">
        <is>
          <t>账户4</t>
        </is>
      </c>
      <c r="C19" s="61" t="n"/>
      <c r="D19" s="62" t="n"/>
      <c r="E19" s="62" t="n"/>
      <c r="F19" s="62" t="n"/>
      <c r="G19" s="62" t="n"/>
      <c r="H19" s="62" t="n"/>
      <c r="I19" s="44" t="n"/>
      <c r="J19" s="83" t="n"/>
      <c r="K19" s="74" t="n"/>
      <c r="L19" s="74" t="n"/>
      <c r="M19" s="74" t="n"/>
      <c r="N19" s="73" t="n"/>
      <c r="O19" s="74" t="n"/>
      <c r="P19" s="74" t="n"/>
      <c r="Q19" s="74" t="n"/>
      <c r="R19" s="74" t="n"/>
      <c r="S19" s="74" t="n"/>
      <c r="T19" s="74" t="n"/>
      <c r="U19" s="90" t="n"/>
      <c r="V19" s="74" t="n"/>
      <c r="W19" s="89" t="n"/>
      <c r="X19" s="89" t="n"/>
      <c r="Y19" s="89" t="n"/>
      <c r="Z19" s="89" t="n"/>
      <c r="AA19" s="89" t="n"/>
    </row>
    <row r="20" ht="16.5" customHeight="1" s="27">
      <c r="A20" s="63" t="n"/>
      <c r="B20" s="60" t="inlineStr">
        <is>
          <t>账户5</t>
        </is>
      </c>
      <c r="C20" s="61" t="n"/>
      <c r="D20" s="62" t="n"/>
      <c r="E20" s="62" t="n"/>
      <c r="F20" s="62" t="n"/>
      <c r="G20" s="62" t="n"/>
      <c r="H20" s="62" t="n"/>
      <c r="I20" s="44" t="n"/>
      <c r="J20" s="83" t="n"/>
      <c r="K20" s="74" t="n"/>
      <c r="L20" s="74" t="n"/>
      <c r="M20" s="74" t="n"/>
      <c r="N20" s="73" t="n"/>
      <c r="O20" s="74" t="n"/>
      <c r="P20" s="74" t="n"/>
      <c r="Q20" s="74" t="n"/>
      <c r="R20" s="74" t="n"/>
      <c r="S20" s="74" t="n"/>
      <c r="T20" s="74" t="n"/>
      <c r="U20" s="90" t="n"/>
      <c r="V20" s="74" t="n"/>
      <c r="W20" s="89" t="n"/>
      <c r="X20" s="89" t="n"/>
      <c r="Y20" s="89" t="n"/>
      <c r="Z20" s="89" t="n"/>
      <c r="AA20" s="89" t="n"/>
    </row>
    <row r="21" ht="16.5" customHeight="1" s="27">
      <c r="A21" s="30" t="n"/>
      <c r="B21" s="30" t="n"/>
      <c r="C21" s="30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30" t="n"/>
      <c r="R21" s="29" t="n"/>
      <c r="S21" s="29" t="n"/>
      <c r="T21" s="29" t="n"/>
      <c r="U21" s="29" t="n"/>
      <c r="V21" s="29" t="n"/>
      <c r="W21" s="76" t="n"/>
      <c r="X21" s="76" t="n"/>
      <c r="Y21" s="76" t="n"/>
      <c r="Z21" s="76" t="n"/>
      <c r="AA21" s="76" t="n"/>
    </row>
    <row r="22" ht="16.5" customHeight="1" s="27">
      <c r="A22" s="30" t="n"/>
      <c r="B22" s="30" t="n"/>
      <c r="C22" s="30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30" t="n"/>
      <c r="R22" s="29" t="n"/>
      <c r="S22" s="29" t="n"/>
      <c r="T22" s="29" t="n"/>
      <c r="U22" s="29" t="n"/>
      <c r="V22" s="29" t="n"/>
      <c r="W22" s="76" t="n"/>
      <c r="X22" s="76" t="n"/>
      <c r="Y22" s="76" t="n"/>
      <c r="Z22" s="76" t="n"/>
      <c r="AA22" s="76" t="n"/>
    </row>
    <row r="23" ht="22.5" customHeight="1" s="27">
      <c r="A23" s="46" t="n"/>
      <c r="B23" s="64" t="inlineStr">
        <is>
          <t>逐笔订单结果正确性验证</t>
        </is>
      </c>
      <c r="C23" s="65" t="n"/>
      <c r="D23" s="48" t="n"/>
      <c r="E23" s="49" t="n"/>
      <c r="F23" s="49" t="n"/>
      <c r="G23" s="49" t="n"/>
      <c r="H23" s="49" t="n"/>
      <c r="I23" s="49" t="n"/>
      <c r="J23" s="49" t="n"/>
      <c r="K23" s="49" t="n"/>
      <c r="L23" s="50" t="n"/>
      <c r="M23" s="49" t="n"/>
      <c r="N23" s="49" t="n"/>
      <c r="O23" s="49" t="n"/>
      <c r="P23" s="49" t="n"/>
      <c r="Q23" s="48" t="n"/>
      <c r="R23" s="49" t="n"/>
      <c r="S23" s="49" t="n"/>
      <c r="T23" s="49" t="n"/>
      <c r="U23" s="49" t="n"/>
      <c r="V23" s="49" t="n"/>
      <c r="W23" s="76" t="n"/>
      <c r="X23" s="76" t="n"/>
      <c r="Y23" s="76" t="n"/>
      <c r="Z23" s="76" t="n"/>
      <c r="AA23" s="76" t="n"/>
    </row>
    <row r="24" ht="18.75" customHeight="1" s="27">
      <c r="A24" s="36" t="n"/>
      <c r="B24" s="66" t="n"/>
      <c r="C24" s="66" t="n"/>
      <c r="D24" s="66" t="n"/>
      <c r="E24" s="66" t="n"/>
      <c r="F24" s="67" t="inlineStr">
        <is>
          <t>回放日志文件</t>
        </is>
      </c>
      <c r="G24" s="55" t="n"/>
      <c r="H24" s="55" t="n"/>
      <c r="I24" s="34" t="n"/>
      <c r="J24" s="67" t="inlineStr">
        <is>
          <t>系统_DB</t>
        </is>
      </c>
      <c r="K24" s="55" t="n"/>
      <c r="L24" s="55" t="n"/>
      <c r="M24" s="34" t="n"/>
      <c r="N24" s="67" t="inlineStr">
        <is>
          <t>撮合日志</t>
        </is>
      </c>
      <c r="O24" s="55" t="n"/>
      <c r="P24" s="55" t="n"/>
      <c r="Q24" s="34" t="n"/>
      <c r="R24" s="91" t="inlineStr">
        <is>
          <t>三方核对结果</t>
        </is>
      </c>
      <c r="S24" s="55" t="n"/>
      <c r="T24" s="55" t="n"/>
      <c r="U24" s="34" t="n"/>
      <c r="V24" s="76" t="n"/>
      <c r="W24" s="76" t="n"/>
      <c r="X24" s="76" t="n"/>
      <c r="Y24" s="76" t="n"/>
      <c r="Z24" s="76" t="n"/>
      <c r="AA24" s="76" t="n"/>
    </row>
    <row r="25" ht="16.5" customHeight="1" s="27">
      <c r="A25" s="36" t="n"/>
      <c r="B25" s="66" t="inlineStr">
        <is>
          <t>投资组合</t>
        </is>
      </c>
      <c r="C25" s="66" t="inlineStr">
        <is>
          <t>订单编码</t>
        </is>
      </c>
      <c r="D25" s="66" t="inlineStr">
        <is>
          <t>交易市场</t>
        </is>
      </c>
      <c r="E25" s="66" t="inlineStr">
        <is>
          <t>证券代码</t>
        </is>
      </c>
      <c r="F25" s="66" t="inlineStr">
        <is>
          <t>订单状态</t>
        </is>
      </c>
      <c r="G25" s="66" t="inlineStr">
        <is>
          <t>委托数量</t>
        </is>
      </c>
      <c r="H25" s="66" t="inlineStr">
        <is>
          <t>成交数量</t>
        </is>
      </c>
      <c r="I25" s="66" t="inlineStr">
        <is>
          <t>撤单数量</t>
        </is>
      </c>
      <c r="J25" s="66" t="inlineStr">
        <is>
          <t>订单状态</t>
        </is>
      </c>
      <c r="K25" s="66" t="inlineStr">
        <is>
          <t>委托数量</t>
        </is>
      </c>
      <c r="L25" s="66" t="inlineStr">
        <is>
          <t>成交数量</t>
        </is>
      </c>
      <c r="M25" s="56" t="inlineStr">
        <is>
          <t>撤单数量</t>
        </is>
      </c>
      <c r="N25" s="66" t="inlineStr">
        <is>
          <t>订单状态</t>
        </is>
      </c>
      <c r="O25" s="66" t="inlineStr">
        <is>
          <t>委托数量</t>
        </is>
      </c>
      <c r="P25" s="66" t="inlineStr">
        <is>
          <t>成交数量</t>
        </is>
      </c>
      <c r="Q25" s="66" t="inlineStr">
        <is>
          <t>撤单数量</t>
        </is>
      </c>
      <c r="R25" s="66" t="inlineStr">
        <is>
          <t>订单状态</t>
        </is>
      </c>
      <c r="S25" s="66" t="inlineStr">
        <is>
          <t>委托数量</t>
        </is>
      </c>
      <c r="T25" s="66" t="inlineStr">
        <is>
          <t>成交数量</t>
        </is>
      </c>
      <c r="U25" s="66" t="inlineStr">
        <is>
          <t>撤单数量</t>
        </is>
      </c>
      <c r="V25" s="76" t="n"/>
      <c r="W25" s="76" t="n"/>
      <c r="X25" s="76" t="n"/>
      <c r="Y25" s="76" t="n"/>
      <c r="Z25" s="76" t="n"/>
      <c r="AA25" s="76" t="n"/>
    </row>
    <row r="26" ht="16.5" customHeight="1" s="27">
      <c r="A26" s="36" t="n"/>
      <c r="B26" s="68" t="n"/>
      <c r="C26" s="69" t="n"/>
      <c r="D26" s="69" t="n"/>
      <c r="E26" s="69" t="n"/>
      <c r="F26" s="69" t="n"/>
      <c r="G26" s="69" t="n"/>
      <c r="H26" s="69" t="n"/>
      <c r="I26" s="69" t="n"/>
      <c r="J26" s="69" t="n"/>
      <c r="K26" s="69" t="n"/>
      <c r="L26" s="69" t="n"/>
      <c r="M26" s="84" t="n"/>
      <c r="N26" s="69" t="n"/>
      <c r="O26" s="69" t="n"/>
      <c r="P26" s="69" t="n"/>
      <c r="Q26" s="69" t="n"/>
      <c r="R26" s="92" t="n"/>
      <c r="S26" s="92" t="n"/>
      <c r="T26" s="92" t="n"/>
      <c r="U26" s="92" t="n"/>
      <c r="V26" s="76" t="n"/>
      <c r="W26" s="76" t="n"/>
      <c r="X26" s="76" t="n"/>
      <c r="Y26" s="76" t="n"/>
      <c r="Z26" s="76" t="n"/>
      <c r="AA26" s="76" t="n"/>
    </row>
    <row r="27" ht="16.5" customHeight="1" s="27">
      <c r="A27" s="63" t="n"/>
      <c r="B27" s="68" t="n"/>
      <c r="C27" s="69" t="n"/>
      <c r="D27" s="69" t="n"/>
      <c r="E27" s="69" t="n"/>
      <c r="F27" s="69" t="n"/>
      <c r="G27" s="69" t="n"/>
      <c r="H27" s="69" t="n"/>
      <c r="I27" s="69" t="n"/>
      <c r="J27" s="69" t="n"/>
      <c r="K27" s="69" t="n"/>
      <c r="L27" s="69" t="n"/>
      <c r="M27" s="84" t="n"/>
      <c r="N27" s="69" t="n"/>
      <c r="O27" s="69" t="n"/>
      <c r="P27" s="69" t="n"/>
      <c r="Q27" s="69" t="n"/>
      <c r="R27" s="92" t="n"/>
      <c r="S27" s="92" t="n"/>
      <c r="T27" s="92" t="n"/>
      <c r="U27" s="92" t="n"/>
      <c r="V27" s="76" t="n"/>
      <c r="W27" s="76" t="n"/>
      <c r="X27" s="76" t="n"/>
      <c r="Y27" s="76" t="n"/>
      <c r="Z27" s="76" t="n"/>
      <c r="AA27" s="76" t="n"/>
    </row>
    <row r="28" ht="16.5" customHeight="1" s="27">
      <c r="A28" s="63" t="n"/>
      <c r="B28" s="70" t="n"/>
      <c r="C28" s="71" t="n"/>
      <c r="D28" s="71" t="n"/>
      <c r="E28" s="71" t="n"/>
      <c r="F28" s="71" t="n"/>
      <c r="G28" s="71" t="n"/>
      <c r="H28" s="71" t="n"/>
      <c r="I28" s="71" t="n"/>
      <c r="J28" s="71" t="n"/>
      <c r="K28" s="71" t="n"/>
      <c r="L28" s="71" t="n"/>
      <c r="M28" s="85" t="n"/>
      <c r="N28" s="71" t="n"/>
      <c r="O28" s="71" t="n"/>
      <c r="P28" s="71" t="n"/>
      <c r="Q28" s="71" t="n"/>
      <c r="R28" s="93" t="n"/>
      <c r="S28" s="93" t="n"/>
      <c r="T28" s="93" t="n"/>
      <c r="U28" s="93" t="n"/>
      <c r="V28" s="76" t="n"/>
      <c r="W28" s="76" t="n"/>
      <c r="X28" s="76" t="n"/>
      <c r="Y28" s="76" t="n"/>
      <c r="Z28" s="76" t="n"/>
      <c r="AA28" s="76" t="n"/>
    </row>
    <row r="29" ht="16.5" customHeight="1" s="27">
      <c r="A29" s="30" t="n"/>
      <c r="B29" s="72" t="inlineStr">
        <is>
          <t>验证结果汇总</t>
        </is>
      </c>
      <c r="C29" s="73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4" t="n"/>
      <c r="O29" s="74" t="n"/>
      <c r="P29" s="74" t="n"/>
      <c r="Q29" s="73" t="n"/>
      <c r="R29" s="94" t="n"/>
      <c r="S29" s="95" t="n"/>
      <c r="T29" s="95" t="n"/>
      <c r="U29" s="95" t="n"/>
      <c r="V29" s="29" t="n"/>
      <c r="W29" s="76" t="n"/>
      <c r="X29" s="76" t="n"/>
      <c r="Y29" s="76" t="n"/>
      <c r="Z29" s="76" t="n"/>
      <c r="AA29" s="76" t="n"/>
    </row>
    <row r="30" ht="16.5" customHeight="1" s="27">
      <c r="A30" s="30" t="n"/>
      <c r="B30" s="30" t="n"/>
      <c r="C30" s="30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30" t="n"/>
      <c r="R30" s="29" t="n"/>
      <c r="S30" s="29" t="n"/>
      <c r="T30" s="29" t="n"/>
      <c r="U30" s="29" t="n"/>
      <c r="V30" s="29" t="n"/>
      <c r="W30" s="76" t="n"/>
      <c r="X30" s="76" t="n"/>
      <c r="Y30" s="76" t="n"/>
      <c r="Z30" s="76" t="n"/>
      <c r="AA30" s="76" t="n"/>
    </row>
    <row r="31" ht="16.5" customHeight="1" s="27">
      <c r="A31" s="30" t="n"/>
      <c r="B31" s="30" t="n"/>
      <c r="C31" s="30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30" t="n"/>
      <c r="R31" s="29" t="n"/>
      <c r="S31" s="29" t="n"/>
      <c r="T31" s="29" t="n"/>
      <c r="U31" s="29" t="n"/>
      <c r="V31" s="29" t="n"/>
      <c r="W31" s="76" t="n"/>
      <c r="X31" s="76" t="n"/>
      <c r="Y31" s="76" t="n"/>
      <c r="Z31" s="76" t="n"/>
      <c r="AA31" s="76" t="n"/>
    </row>
    <row r="32" ht="16.5" customHeight="1" s="27">
      <c r="A32" s="30" t="n"/>
      <c r="B32" s="30" t="n"/>
      <c r="C32" s="30" t="n"/>
      <c r="D32" s="29" t="n"/>
      <c r="E32" s="29" t="n"/>
      <c r="F32" s="29" t="n"/>
      <c r="G32" s="29" t="n"/>
      <c r="H32" s="29" t="n"/>
      <c r="I32" s="29" t="n"/>
      <c r="J32" s="29" t="n"/>
      <c r="K32" s="29" t="n"/>
      <c r="L32" s="29" t="n"/>
      <c r="M32" s="29" t="n"/>
      <c r="N32" s="29" t="n"/>
      <c r="O32" s="29" t="n"/>
      <c r="P32" s="29" t="n"/>
      <c r="Q32" s="30" t="n"/>
      <c r="R32" s="29" t="n"/>
      <c r="S32" s="29" t="n"/>
      <c r="T32" s="29" t="n"/>
      <c r="U32" s="29" t="n"/>
      <c r="V32" s="29" t="n"/>
      <c r="W32" s="76" t="n"/>
      <c r="X32" s="76" t="n"/>
      <c r="Y32" s="76" t="n"/>
      <c r="Z32" s="76" t="n"/>
      <c r="AA32" s="76" t="n"/>
    </row>
    <row r="33" ht="16.5" customHeight="1" s="27">
      <c r="A33" s="30" t="n"/>
      <c r="B33" s="30" t="n"/>
      <c r="C33" s="30" t="n"/>
      <c r="D33" s="29" t="n"/>
      <c r="E33" s="29" t="n"/>
      <c r="F33" s="29" t="n"/>
      <c r="G33" s="29" t="n"/>
      <c r="H33" s="29" t="n"/>
      <c r="I33" s="29" t="n"/>
      <c r="J33" s="29" t="n"/>
      <c r="K33" s="29" t="n"/>
      <c r="L33" s="29" t="n"/>
      <c r="M33" s="29" t="n"/>
      <c r="N33" s="29" t="n"/>
      <c r="O33" s="29" t="n"/>
      <c r="P33" s="29" t="n"/>
      <c r="Q33" s="30" t="n"/>
      <c r="R33" s="29" t="n"/>
      <c r="S33" s="29" t="n"/>
      <c r="T33" s="29" t="n"/>
      <c r="U33" s="29" t="n"/>
      <c r="V33" s="29" t="n"/>
      <c r="W33" s="76" t="n"/>
      <c r="X33" s="76" t="n"/>
      <c r="Y33" s="76" t="n"/>
      <c r="Z33" s="76" t="n"/>
      <c r="AA33" s="76" t="n"/>
    </row>
  </sheetData>
  <autoFilter ref="C6:D11"/>
  <mergeCells count="15">
    <mergeCell ref="B4:C4"/>
    <mergeCell ref="C5:D5"/>
    <mergeCell ref="E5:F5"/>
    <mergeCell ref="G5:H5"/>
    <mergeCell ref="I5:J5"/>
    <mergeCell ref="B13:C13"/>
    <mergeCell ref="D14:I14"/>
    <mergeCell ref="J14:O14"/>
    <mergeCell ref="P14:U14"/>
    <mergeCell ref="V14:AA14"/>
    <mergeCell ref="B23:C23"/>
    <mergeCell ref="F24:I24"/>
    <mergeCell ref="J24:M24"/>
    <mergeCell ref="N24:Q24"/>
    <mergeCell ref="R24:U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20"/>
  <sheetViews>
    <sheetView topLeftCell="A7" workbookViewId="0">
      <selection activeCell="D9" sqref="D9"/>
    </sheetView>
  </sheetViews>
  <sheetFormatPr baseColWidth="8" defaultColWidth="9" defaultRowHeight="14.4"/>
  <cols>
    <col width="9" customWidth="1" style="1" min="1" max="1"/>
    <col width="11.7" customWidth="1" style="1" min="2" max="2"/>
    <col width="9" customWidth="1" style="1" min="3" max="3"/>
    <col width="47.6" customWidth="1" style="1" min="4" max="4"/>
    <col width="11.9" customWidth="1" style="1" min="5" max="5"/>
    <col width="29.2" customWidth="1" style="1" min="6" max="6"/>
    <col width="27.9" customWidth="1" style="1" min="7" max="7"/>
    <col width="18.6" customWidth="1" style="1" min="8" max="8"/>
    <col width="11.7" customWidth="1" style="1" min="9" max="9"/>
    <col width="23.7" customWidth="1" style="1" min="10" max="10"/>
    <col width="9" customWidth="1" style="1" min="11" max="11"/>
    <col width="9" customWidth="1" style="1" min="12" max="16384"/>
  </cols>
  <sheetData>
    <row r="2" ht="28.5" customHeight="1" s="27">
      <c r="B2" s="2" t="inlineStr">
        <is>
          <t>问题发生日期</t>
        </is>
      </c>
      <c r="C2" s="3" t="inlineStr">
        <is>
          <t>状态</t>
        </is>
      </c>
      <c r="D2" s="4" t="inlineStr">
        <is>
          <t>问题描述</t>
        </is>
      </c>
      <c r="E2" s="5" t="inlineStr">
        <is>
          <t>问题涉及模块</t>
        </is>
      </c>
      <c r="F2" s="6" t="inlineStr">
        <is>
          <t>问题原因</t>
        </is>
      </c>
      <c r="G2" s="6" t="inlineStr">
        <is>
          <t>程序修改方案（如有）</t>
        </is>
      </c>
      <c r="H2" s="6" t="inlineStr">
        <is>
          <t>修复负责人</t>
        </is>
      </c>
      <c r="I2" s="22" t="inlineStr">
        <is>
          <t>修复时间点</t>
        </is>
      </c>
      <c r="J2" s="23" t="inlineStr">
        <is>
          <t>导致统计出错的统计点</t>
        </is>
      </c>
    </row>
    <row r="3" ht="39.75" customHeight="1" s="27">
      <c r="B3" s="7" t="inlineStr">
        <is>
          <t>2021.12.7</t>
        </is>
      </c>
      <c r="C3" s="8" t="inlineStr">
        <is>
          <t>已验证</t>
        </is>
      </c>
      <c r="D3" s="9" t="inlineStr">
        <is>
          <t>买入委托成交后，资金可用未扣减，交易冻结为负值</t>
        </is>
      </c>
      <c r="E3" s="10" t="inlineStr">
        <is>
          <t>交易AS</t>
        </is>
      </c>
      <c r="F3" s="11" t="inlineStr">
        <is>
          <t>异步落库委托处理资金时，更新条件acctid和currencyID未赋值成功</t>
        </is>
      </c>
      <c r="G3" s="12" t="inlineStr">
        <is>
          <t>待修复</t>
        </is>
      </c>
      <c r="H3" s="7" t="inlineStr">
        <is>
          <t>刘林</t>
        </is>
      </c>
      <c r="I3" s="7" t="inlineStr">
        <is>
          <t>2021.12.7</t>
        </is>
      </c>
      <c r="J3" s="24" t="inlineStr">
        <is>
          <t>B36_资金可用及资金冻结统计结果不正确</t>
        </is>
      </c>
    </row>
    <row r="4" ht="33.75" customHeight="1" s="27">
      <c r="B4" s="7" t="inlineStr">
        <is>
          <t>2021.12.7</t>
        </is>
      </c>
      <c r="C4" s="8" t="n"/>
      <c r="D4" s="9" t="inlineStr">
        <is>
          <t>回放工具日志打印错误信息出错，出现3p 信息都是0的记录</t>
        </is>
      </c>
      <c r="E4" s="10" t="inlineStr">
        <is>
          <t>AS或API</t>
        </is>
      </c>
      <c r="F4" s="7" t="n"/>
      <c r="G4" s="12" t="inlineStr">
        <is>
          <t>AS拒单时，返回3P是0的问题需要修复</t>
        </is>
      </c>
      <c r="H4" s="12" t="inlineStr">
        <is>
          <t>姜植元、彭啸</t>
        </is>
      </c>
      <c r="I4" s="7" t="n"/>
      <c r="J4" s="24" t="inlineStr">
        <is>
          <t>D24_回放文件的订单总数及订单拒绝总数不正确</t>
        </is>
      </c>
    </row>
    <row r="5" ht="36" customHeight="1" s="27">
      <c r="B5" s="7" t="inlineStr">
        <is>
          <t>2021.12.7</t>
        </is>
      </c>
      <c r="C5" s="8" t="inlineStr">
        <is>
          <t>已验证</t>
        </is>
      </c>
      <c r="D5" s="9" t="inlineStr">
        <is>
          <t>回放日志未统计委托非法部分</t>
        </is>
      </c>
      <c r="E5" s="10" t="inlineStr">
        <is>
          <t>API</t>
        </is>
      </c>
      <c r="F5" s="7" t="n"/>
      <c r="G5" s="12" t="inlineStr">
        <is>
          <t>API需要修改成交回调，委托非法回调、AS拒单、撤单回调</t>
        </is>
      </c>
      <c r="H5" s="12" t="inlineStr">
        <is>
          <t>姜植元、彭啸</t>
        </is>
      </c>
      <c r="I5" s="7" t="n"/>
      <c r="J5" s="24" t="inlineStr">
        <is>
          <t>J24/G24_回放文件的委托非法响应记录数统计不正确</t>
        </is>
      </c>
    </row>
    <row r="6" ht="33" customHeight="1" s="27">
      <c r="B6" s="7" t="inlineStr">
        <is>
          <t>2021.12.7</t>
        </is>
      </c>
      <c r="C6" s="8" t="inlineStr">
        <is>
          <t>已验证</t>
        </is>
      </c>
      <c r="D6" s="9" t="inlineStr">
        <is>
          <t>回放结果无撤单</t>
        </is>
      </c>
      <c r="E6" s="10" t="inlineStr">
        <is>
          <t>回放工具</t>
        </is>
      </c>
      <c r="F6" s="7" t="n"/>
      <c r="G6" s="12" t="inlineStr">
        <is>
          <t>回放工具增加撤单请求打点</t>
        </is>
      </c>
      <c r="H6" s="12" t="inlineStr">
        <is>
          <t>彭啸</t>
        </is>
      </c>
      <c r="I6" s="7" t="inlineStr">
        <is>
          <t>2021.12.8</t>
        </is>
      </c>
      <c r="J6" s="24" t="inlineStr">
        <is>
          <t>G24_回放日志的撤单总数不正确</t>
        </is>
      </c>
    </row>
    <row r="7" ht="31.5" customHeight="1" s="27">
      <c r="B7" s="7" t="inlineStr">
        <is>
          <t>2021.12.7</t>
        </is>
      </c>
      <c r="C7" s="8" t="inlineStr">
        <is>
          <t>已验证</t>
        </is>
      </c>
      <c r="D7" s="9" t="inlineStr">
        <is>
          <t>回放工具记录发送订单到AS的总数</t>
        </is>
      </c>
      <c r="E7" s="10" t="inlineStr">
        <is>
          <t>回放工具</t>
        </is>
      </c>
      <c r="F7" s="7" t="n"/>
      <c r="G7" s="12" t="inlineStr">
        <is>
          <t>回放工具增加订单打点</t>
        </is>
      </c>
      <c r="H7" s="12" t="inlineStr">
        <is>
          <t>彭啸</t>
        </is>
      </c>
      <c r="I7" s="7" t="inlineStr">
        <is>
          <t>2021.12.8</t>
        </is>
      </c>
      <c r="J7" s="24" t="inlineStr">
        <is>
          <t>C24/G24_回放日志统计的订单总数</t>
        </is>
      </c>
    </row>
    <row r="8" ht="38.25" customHeight="1" s="27">
      <c r="B8" s="13" t="inlineStr">
        <is>
          <t>2021.12.7</t>
        </is>
      </c>
      <c r="C8" s="8" t="inlineStr">
        <is>
          <t>已验证</t>
        </is>
      </c>
      <c r="D8" s="9" t="inlineStr">
        <is>
          <t>成交回调统计不正确</t>
        </is>
      </c>
      <c r="E8" s="10" t="inlineStr">
        <is>
          <t>API</t>
        </is>
      </c>
      <c r="F8" s="13" t="n"/>
      <c r="G8" s="14" t="inlineStr">
        <is>
          <t>API的成交响应记录数不正确（缺少部分记录），怀疑部分账号没订阅成功</t>
        </is>
      </c>
      <c r="H8" s="14" t="inlineStr">
        <is>
          <t>姜植元、彭啸</t>
        </is>
      </c>
      <c r="I8" s="13" t="inlineStr">
        <is>
          <t>2021.12.8</t>
        </is>
      </c>
      <c r="J8" s="25" t="inlineStr">
        <is>
          <t>O24、P24_回放日志的成交记录总数和在途订单总数</t>
        </is>
      </c>
    </row>
    <row r="9" ht="57" customHeight="1" s="27">
      <c r="B9" s="7" t="inlineStr">
        <is>
          <t>2021.12.8</t>
        </is>
      </c>
      <c r="C9" s="8" t="inlineStr">
        <is>
          <t>已验证</t>
        </is>
      </c>
      <c r="D9" s="15" t="inlineStr">
        <is>
          <t>回放工具需增加以下内容：
1）日志区分订单以及撤单
2）记录期初、期末内存资金、持仓数据
3）记录内存在途委托</t>
        </is>
      </c>
      <c r="E9" s="12" t="n"/>
      <c r="F9" s="7" t="n"/>
      <c r="G9" s="12" t="n"/>
      <c r="H9" s="12" t="n"/>
      <c r="I9" s="7" t="n"/>
      <c r="J9" s="11" t="n"/>
    </row>
    <row r="10" ht="14.25" customHeight="1" s="27">
      <c r="B10" s="7" t="inlineStr">
        <is>
          <t>2021.12.8</t>
        </is>
      </c>
      <c r="C10" s="8" t="inlineStr">
        <is>
          <t>待修复</t>
        </is>
      </c>
      <c r="D10" s="15" t="inlineStr">
        <is>
          <t>释放冻结存在精度问题，待解决。</t>
        </is>
      </c>
      <c r="E10" s="12" t="n"/>
      <c r="F10" s="7" t="n"/>
      <c r="G10" s="12" t="n"/>
      <c r="H10" s="12" t="n"/>
      <c r="I10" s="7" t="n"/>
      <c r="J10" s="11" t="n"/>
    </row>
    <row r="11" ht="28.5" customHeight="1" s="27">
      <c r="B11" s="7" t="inlineStr">
        <is>
          <t>2021.12.9</t>
        </is>
      </c>
      <c r="C11" s="16" t="inlineStr">
        <is>
          <t>已修复</t>
        </is>
      </c>
      <c r="D11" s="17" t="inlineStr">
        <is>
          <t>连接深交所现货买卖报单，市价：本方最优，报错订单异常</t>
        </is>
      </c>
      <c r="E11" s="8" t="inlineStr">
        <is>
          <t>RTOES</t>
        </is>
      </c>
      <c r="F11" s="18" t="n"/>
      <c r="G11" s="16" t="n"/>
      <c r="H11" s="18" t="inlineStr">
        <is>
          <t>郝占扬</t>
        </is>
      </c>
      <c r="I11" s="18" t="n"/>
      <c r="J11" s="16" t="n"/>
      <c r="K11" s="26" t="n"/>
    </row>
    <row r="12" ht="14.25" customHeight="1" s="27">
      <c r="B12" s="7" t="inlineStr">
        <is>
          <t>2021.12.9</t>
        </is>
      </c>
      <c r="C12" s="16" t="inlineStr">
        <is>
          <t>待分析</t>
        </is>
      </c>
      <c r="D12" s="19" t="inlineStr">
        <is>
          <t>回放工具API收到AS返回“数据非法”报错</t>
        </is>
      </c>
      <c r="E12" s="8" t="n"/>
      <c r="F12" s="18" t="n"/>
      <c r="G12" s="16" t="n"/>
      <c r="H12" s="18" t="n"/>
      <c r="I12" s="18" t="n"/>
      <c r="J12" s="16" t="n"/>
      <c r="K12" s="26" t="n"/>
    </row>
    <row r="13" ht="14.25" customHeight="1" s="27">
      <c r="B13" s="7" t="inlineStr">
        <is>
          <t>2021.12.10</t>
        </is>
      </c>
      <c r="C13" s="8" t="n"/>
      <c r="D13" s="20" t="inlineStr">
        <is>
          <t>回放总笔数对不上，委托相差3笔</t>
        </is>
      </c>
      <c r="E13" s="12" t="n"/>
      <c r="F13" s="7" t="n"/>
      <c r="G13" s="12" t="n"/>
      <c r="H13" s="20" t="inlineStr">
        <is>
          <t>彭啸</t>
        </is>
      </c>
      <c r="I13" s="7" t="n"/>
      <c r="J13" s="11" t="n"/>
    </row>
    <row r="14" ht="14.25" customHeight="1" s="27">
      <c r="B14" s="7" t="inlineStr">
        <is>
          <t>2021.12.10</t>
        </is>
      </c>
      <c r="C14" s="8" t="n"/>
      <c r="D14" s="20" t="inlineStr">
        <is>
          <t>未统计内存持仓相关信息</t>
        </is>
      </c>
      <c r="E14" s="12" t="n"/>
      <c r="F14" s="7" t="n"/>
      <c r="G14" s="12" t="n"/>
      <c r="H14" s="20" t="inlineStr">
        <is>
          <t>彭啸，牛孟博</t>
        </is>
      </c>
      <c r="I14" s="7" t="n"/>
      <c r="J14" s="11" t="n"/>
    </row>
    <row r="15" ht="14.25" customHeight="1" s="27">
      <c r="B15" s="7" t="inlineStr">
        <is>
          <t>2021.12.10</t>
        </is>
      </c>
      <c r="C15" s="8" t="n"/>
      <c r="D15" s="20" t="inlineStr">
        <is>
          <t>释放冻结存在精度问题，待解决。</t>
        </is>
      </c>
      <c r="E15" s="12" t="n"/>
      <c r="F15" s="7" t="n"/>
      <c r="G15" s="12" t="n"/>
      <c r="H15" s="12" t="n"/>
      <c r="I15" s="7" t="n"/>
      <c r="J15" s="11" t="n"/>
    </row>
    <row r="16" ht="14.25" customHeight="1" s="27">
      <c r="B16" s="8" t="inlineStr">
        <is>
          <t>2021.12.20</t>
        </is>
      </c>
      <c r="C16" s="8" t="n"/>
      <c r="D16" s="21" t="inlineStr">
        <is>
          <t>1、回放工具回调日志未记录非法以及撤单的订单</t>
        </is>
      </c>
      <c r="E16" s="12" t="n"/>
      <c r="F16" s="7" t="n"/>
      <c r="G16" s="12" t="n"/>
      <c r="H16" s="12" t="n"/>
      <c r="I16" s="7" t="n"/>
      <c r="J16" s="11" t="n"/>
    </row>
    <row r="17" ht="14.25" customHeight="1" s="27">
      <c r="B17" s="8" t="inlineStr">
        <is>
          <t>2021.12.20</t>
        </is>
      </c>
      <c r="C17" s="8" t="n"/>
      <c r="D17" s="21" t="inlineStr">
        <is>
          <t>2、回放日志格式偶尔出现串行，造成无法分析的情况（不明原因）</t>
        </is>
      </c>
      <c r="E17" s="12" t="n"/>
      <c r="F17" s="7" t="n"/>
      <c r="G17" s="12" t="n"/>
      <c r="H17" s="12" t="n"/>
      <c r="I17" s="7" t="n"/>
      <c r="J17" s="11" t="n"/>
    </row>
    <row r="18" ht="14.25" customHeight="1" s="27">
      <c r="B18" s="8" t="inlineStr">
        <is>
          <t>2021.12.20</t>
        </is>
      </c>
      <c r="C18" s="8" t="n"/>
      <c r="D18" s="21" t="inlineStr">
        <is>
          <t>3、回放1w笔时，内存与数据库资金可用相差0.42</t>
        </is>
      </c>
      <c r="E18" s="12" t="n"/>
      <c r="F18" s="7" t="n"/>
      <c r="G18" s="12" t="n"/>
      <c r="H18" s="12" t="n"/>
      <c r="I18" s="7" t="n"/>
      <c r="J18" s="11" t="n"/>
    </row>
    <row r="19" ht="14.25" customHeight="1" s="27">
      <c r="B19" s="8" t="inlineStr">
        <is>
          <t>2021.12.20</t>
        </is>
      </c>
      <c r="C19" s="8" t="n"/>
      <c r="D19" s="21" t="inlineStr">
        <is>
          <t>4、查询内存在途异常，存在数据库状态未完结，但是查内存在途没查到的情况</t>
        </is>
      </c>
      <c r="E19" s="12" t="n"/>
      <c r="F19" s="7" t="n"/>
      <c r="G19" s="12" t="n"/>
      <c r="H19" s="12" t="n"/>
      <c r="I19" s="7" t="n"/>
      <c r="J19" s="11" t="n"/>
    </row>
    <row r="20" ht="15.6" customHeight="1" s="27">
      <c r="B20" s="8" t="inlineStr">
        <is>
          <t>2021.12.20</t>
        </is>
      </c>
      <c r="D20" s="21" t="inlineStr">
        <is>
          <t>5、回放工具所记录回放订单与实际对不上，差了1897笔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Tencent</dc:creator>
  <dcterms:created xsi:type="dcterms:W3CDTF">2006-09-13T11:21:00Z</dcterms:created>
  <dcterms:modified xsi:type="dcterms:W3CDTF">2022-04-07T07:27:44Z</dcterms:modified>
  <cp:lastModifiedBy>冯建光</cp:lastModifiedBy>
</cp:coreProperties>
</file>