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88" windowHeight="8192" windowWidth="16384" xWindow="0" yWindow="0"/>
  </bookViews>
  <sheets>
    <sheet name="BCs" sheetId="1" state="visible" r:id="rId2"/>
    <sheet name="Data asked for" sheetId="2" state="visible" r:id="rId3"/>
    <sheet name="All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<sst xmlns="http://schemas.openxmlformats.org/spreadsheetml/2006/main" count="224" uniqueCount="118">
  <si>
    <t>Description</t>
  </si>
  <si>
    <t>k1</t>
  </si>
  <si>
    <t>k2</t>
  </si>
  <si>
    <t>POC1</t>
  </si>
  <si>
    <t>POC2</t>
  </si>
  <si>
    <t>Temp</t>
  </si>
  <si>
    <t>Porosity</t>
  </si>
  <si>
    <t>sed. density</t>
  </si>
  <si>
    <t>sed acc. Rate</t>
  </si>
  <si>
    <t>Biot. Coeff</t>
  </si>
  <si>
    <t>biot. depth</t>
  </si>
  <si>
    <t>zinf</t>
  </si>
  <si>
    <t>O2</t>
  </si>
  <si>
    <t>NO3</t>
  </si>
  <si>
    <t>NH4</t>
  </si>
  <si>
    <t>SO4</t>
  </si>
  <si>
    <t>H2S</t>
  </si>
  <si>
    <t>PO4</t>
  </si>
  <si>
    <t>yr-1</t>
  </si>
  <si>
    <t>wt%</t>
  </si>
  <si>
    <t>Celsius</t>
  </si>
  <si>
    <t>-</t>
  </si>
  <si>
    <t>g/cm^3</t>
  </si>
  <si>
    <t>cm/yr</t>
  </si>
  <si>
    <t>cm^2/yr</t>
  </si>
  <si>
    <t>cm</t>
  </si>
  <si>
    <t>microM</t>
  </si>
  <si>
    <t>milliM</t>
  </si>
  <si>
    <t>Middle Shelf</t>
  </si>
  <si>
    <t>Outer Shelf</t>
  </si>
  <si>
    <t>OMZ</t>
  </si>
  <si>
    <t>Below OMZ</t>
  </si>
  <si>
    <t>fct(wdepth)</t>
  </si>
  <si>
    <t>0.02+-0.02</t>
  </si>
  <si>
    <t>1.2+-0.1</t>
  </si>
  <si>
    <t>Water depth</t>
  </si>
  <si>
    <t>m</t>
  </si>
  <si>
    <t>Take sites as in Fig. 4 Dale et al. (2015, Biogeosciences) with all profiles</t>
  </si>
  <si>
    <t>Station</t>
  </si>
  <si>
    <t>Depth</t>
  </si>
  <si>
    <t>Instrument</t>
  </si>
  <si>
    <t>BIGO I–II</t>
  </si>
  <si>
    <t>BIGO I–IV</t>
  </si>
  <si>
    <t>BIGO II–II</t>
  </si>
  <si>
    <t>BIGO I–III</t>
  </si>
  <si>
    <t>here also O2 ???</t>
  </si>
  <si>
    <t>+ PO4 profiles from Lomnitz et al. 2016</t>
  </si>
  <si>
    <t>+ unpublished FeP from these sites?</t>
  </si>
  <si>
    <t>Boundary conditions for OMEN-SED</t>
  </si>
  <si>
    <t>data in red: inferred from other stations</t>
  </si>
  <si>
    <t>see supplementary to Dale et al. 2016</t>
  </si>
  <si>
    <t>Bottom water conditions</t>
  </si>
  <si>
    <t>Measured properties</t>
  </si>
  <si>
    <t>dry sediment density</t>
  </si>
  <si>
    <t>Biturbation coeff</t>
  </si>
  <si>
    <t>POC</t>
  </si>
  <si>
    <t>TPO4 fluxes</t>
  </si>
  <si>
    <t>Benthic DIC flux</t>
  </si>
  <si>
    <t>meter</t>
  </si>
  <si>
    <t>micromolar</t>
  </si>
  <si>
    <t>millimolar</t>
  </si>
  <si>
    <t>mmol/(cm^2yr)</t>
  </si>
  <si>
    <t>mol/cm^3</t>
  </si>
  <si>
    <t>mmol/(m^2d)</t>
  </si>
  <si>
    <t>bdl</t>
  </si>
  <si>
    <t>1.04+-0.31</t>
  </si>
  <si>
    <t>65.9+-21</t>
  </si>
  <si>
    <t>3.2+-1</t>
  </si>
  <si>
    <t>0.44+-0.07</t>
  </si>
  <si>
    <t>4.7+-1</t>
  </si>
  <si>
    <t>Another thing I changed</t>
  </si>
  <si>
    <t>Equilibrium concentration for</t>
  </si>
  <si>
    <t>authigenic P formation (mol/cm3)</t>
  </si>
  <si>
    <r>
      <t xml:space="preserve">47e-9;  </t>
    </r>
    <r>
      <rPr>
        <rFont val="lucidatypewriter"/>
        <charset val="1"/>
        <family val="3"/>
        <b val="true"/>
        <color rgb="00228B22"/>
        <sz val="10"/>
      </rPr>
      <t xml:space="preserve">%was 3.7e-9</t>
    </r>
  </si>
  <si>
    <t>Data sets for Dominik Hülse</t>
  </si>
  <si>
    <t>2008 cruise</t>
  </si>
  <si>
    <t>same sites at 12 S, 2013 cruise</t>
  </si>
  <si>
    <t>loads of data for modelling (e.g. sed. Accumul. rate) see Tab. 4</t>
  </si>
  <si>
    <t>loads of data for modelling (e.g. sed. Accumul. rate) see Tab. 2</t>
  </si>
  <si>
    <t>From: Bohlen et al. 2011</t>
  </si>
  <si>
    <t>Lomnitz et al. 2016</t>
  </si>
  <si>
    <t>Noffke et al.</t>
  </si>
  <si>
    <t>Dale et al. 2015</t>
  </si>
  <si>
    <t>Dale et al. 2016</t>
  </si>
  <si>
    <t>75 – 409m</t>
  </si>
  <si>
    <t>78 – 2031m</t>
  </si>
  <si>
    <t>78 – 1000m</t>
  </si>
  <si>
    <t>74 – 989</t>
  </si>
  <si>
    <t>Fig. 7</t>
  </si>
  <si>
    <t>Fig. 3 + 4</t>
  </si>
  <si>
    <t>Fig. 4</t>
  </si>
  <si>
    <t>Fig. 3</t>
  </si>
  <si>
    <t>Profiles Solutes:</t>
  </si>
  <si>
    <t>NH4, NO3, TH2S, SO4, TA</t>
  </si>
  <si>
    <t>Maybe PO4 profiles</t>
  </si>
  <si>
    <t>PO4, NH4, TA, SO4, H2S</t>
  </si>
  <si>
    <t>NO3, NH4, TA, H2S, SO4, POC (%)</t>
  </si>
  <si>
    <t>O2 for station 5 + 6 ?</t>
  </si>
  <si>
    <t>Station 2: 101m</t>
  </si>
  <si>
    <t>Core identifier</t>
  </si>
  <si>
    <t>Station 6: 244m</t>
  </si>
  <si>
    <t>M77-1 568 BIGO 5</t>
  </si>
  <si>
    <t>M77-1 543 MUC 52</t>
  </si>
  <si>
    <t>Station 10: 989m</t>
  </si>
  <si>
    <t>M77-2 016 BIGO T6</t>
  </si>
  <si>
    <t>M77-1 464 BIGO 1</t>
  </si>
  <si>
    <t>M77-1 449 MUC 19</t>
  </si>
  <si>
    <t>Take sites as in Fig. 4 Dale 2015 with all profiles</t>
  </si>
  <si>
    <t>M77-1 626 BIGO 3</t>
  </si>
  <si>
    <t>M77-1 481 MUC 33</t>
  </si>
  <si>
    <t>Middle Shelf 74m</t>
  </si>
  <si>
    <t>Outher Shelf 195m</t>
  </si>
  <si>
    <t>M77-1 474 BIGO 2</t>
  </si>
  <si>
    <t>OMZ 244m</t>
  </si>
  <si>
    <t>M77-1 459 MUC 25</t>
  </si>
  <si>
    <t>Below OMZ 989m</t>
  </si>
  <si>
    <t>M77-2 013 BIGO 6</t>
  </si>
  <si>
    <t>M77-1 549 MUC 53</t>
  </si>
</sst>
</file>

<file path=xl/styles.xml><?xml version="1.0" encoding="utf-8"?>
<styleSheet xmlns="http://schemas.openxmlformats.org/spreadsheetml/2006/main">
  <numFmts count="4">
    <numFmt formatCode="GENERAL" numFmtId="164"/>
    <numFmt formatCode="DD/MM/YY" numFmtId="165"/>
    <numFmt formatCode="0.000E+00" numFmtId="166"/>
    <numFmt formatCode="0.0" numFmtId="167"/>
  </numFmts>
  <fonts count="12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b val="true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sz val="14"/>
    </font>
    <font>
      <name val="Arial"/>
      <charset val="1"/>
      <family val="2"/>
      <sz val="14"/>
    </font>
    <font>
      <name val="lucidatypewriter"/>
      <charset val="1"/>
      <family val="3"/>
      <b val="true"/>
      <color rgb="00000000"/>
      <sz val="10"/>
    </font>
    <font>
      <name val="lucidatypewriter"/>
      <charset val="1"/>
      <family val="3"/>
      <b val="true"/>
      <color rgb="00228B22"/>
      <sz val="10"/>
    </font>
    <font>
      <name val="Arial"/>
      <charset val="1"/>
      <family val="2"/>
      <sz val="16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true" applyBorder="false" applyFont="true" applyProtection="false" borderId="0" fillId="0" fontId="5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6" numFmtId="164" xfId="0"/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</xf>
    <xf applyAlignment="true" applyBorder="false" applyFont="true" applyProtection="false" borderId="0" fillId="0" fontId="6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6" numFmtId="167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4" xfId="0">
      <alignment horizontal="left" indent="0" shrinkToFit="false" textRotation="0" vertical="center" wrapText="false"/>
    </xf>
    <xf applyAlignment="false" applyBorder="false" applyFont="true" applyProtection="false" borderId="0" fillId="0" fontId="0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7" numFmtId="164" xfId="0"/>
    <xf applyAlignment="true" applyBorder="true" applyFont="true" applyProtection="false" borderId="0" fillId="0" fontId="6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5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8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9" numFmtId="164" xfId="0"/>
    <xf applyAlignment="false" applyBorder="false" applyFont="true" applyProtection="false" borderId="0" fillId="0" fontId="11" numFmtId="164" xfId="0"/>
    <xf applyAlignment="true" applyBorder="false" applyFont="true" applyProtection="false" borderId="0" fillId="0" fontId="8" numFmtId="164" xfId="0">
      <alignment horizontal="center" indent="0" shrinkToFit="false" textRotation="0" vertical="center" wrapText="false"/>
    </xf>
    <xf applyAlignment="true" applyBorder="true" applyFont="true" applyProtection="false" borderId="0" fillId="0" fontId="8" numFmtId="164" xfId="0">
      <alignment horizontal="center" indent="0" shrinkToFit="false" textRotation="0" vertical="center" wrapText="false"/>
    </xf>
    <xf applyAlignment="true" applyBorder="true" applyFont="true" applyProtection="false" borderId="0" fillId="0" fontId="5" numFmtId="164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228B22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W2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K32" activeCellId="0" pane="topLeft" sqref="K32"/>
    </sheetView>
  </sheetViews>
  <cols>
    <col collapsed="false" hidden="false" max="1" min="1" style="0" width="11.7490196078431"/>
    <col collapsed="false" hidden="false" max="2" min="2" style="0" width="6.10588235294118"/>
    <col collapsed="false" hidden="false" max="3" min="3" style="0" width="7.09019607843137"/>
    <col collapsed="false" hidden="false" max="5" min="4" style="0" width="6.52941176470588"/>
    <col collapsed="false" hidden="false" max="6" min="6" style="0" width="8.06666666666667"/>
    <col collapsed="false" hidden="false" max="7" min="7" style="0" width="8.92549019607843"/>
    <col collapsed="false" hidden="false" max="9" min="9" style="0" width="13.1490196078431"/>
    <col collapsed="false" hidden="false" max="10" min="10" style="0" width="11.1686274509804"/>
    <col collapsed="false" hidden="false" max="11" min="11" style="0" width="11.043137254902"/>
    <col collapsed="false" hidden="false" max="12" min="12" style="0" width="4.83921568627451"/>
    <col collapsed="false" hidden="false" max="15" min="13" style="0" width="8.21960784313725"/>
    <col collapsed="false" hidden="false" max="16" min="16" style="0" width="7.09019607843137"/>
    <col collapsed="false" hidden="false" max="18" min="17" style="0" width="8.21960784313725"/>
    <col collapsed="false" hidden="false" max="1025" min="19" style="0" width="11.8117647058824"/>
  </cols>
  <sheetData>
    <row collapsed="false" customFormat="false" customHeight="true" hidden="false" ht="12.1" outlineLevel="0" r="6">
      <c r="A6" s="1" t="n">
        <v>42599</v>
      </c>
    </row>
    <row collapsed="false" customFormat="false" customHeight="true" hidden="false" ht="12.1" outlineLevel="0" r="7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</row>
    <row collapsed="false" customFormat="false" customHeight="true" hidden="false" ht="12.1" outlineLevel="0" r="8">
      <c r="A8" s="2"/>
      <c r="B8" s="2" t="s">
        <v>18</v>
      </c>
      <c r="C8" s="2" t="s">
        <v>18</v>
      </c>
      <c r="D8" s="2" t="s">
        <v>19</v>
      </c>
      <c r="E8" s="2" t="s">
        <v>19</v>
      </c>
      <c r="F8" s="2" t="s">
        <v>20</v>
      </c>
      <c r="G8" s="2" t="s">
        <v>21</v>
      </c>
      <c r="H8" s="2" t="s">
        <v>22</v>
      </c>
      <c r="I8" s="2" t="s">
        <v>23</v>
      </c>
      <c r="J8" s="2" t="s">
        <v>24</v>
      </c>
      <c r="K8" s="2" t="s">
        <v>25</v>
      </c>
      <c r="L8" s="2" t="s">
        <v>25</v>
      </c>
      <c r="M8" s="2" t="s">
        <v>26</v>
      </c>
      <c r="N8" s="2" t="s">
        <v>26</v>
      </c>
      <c r="O8" s="2" t="s">
        <v>26</v>
      </c>
      <c r="P8" s="2" t="s">
        <v>27</v>
      </c>
      <c r="Q8" s="2" t="s">
        <v>26</v>
      </c>
      <c r="R8" s="2" t="s">
        <v>26</v>
      </c>
    </row>
    <row collapsed="false" customFormat="false" customHeight="true" hidden="false" ht="12.1" outlineLevel="0" r="9">
      <c r="A9" s="3" t="s">
        <v>28</v>
      </c>
      <c r="B9" s="3" t="n">
        <v>0.174</v>
      </c>
      <c r="C9" s="3" t="n">
        <v>0.0001</v>
      </c>
      <c r="D9" s="3" t="n">
        <v>5</v>
      </c>
      <c r="E9" s="3" t="n">
        <v>3</v>
      </c>
      <c r="F9" s="3" t="n">
        <v>14</v>
      </c>
      <c r="G9" s="3" t="n">
        <v>0.96</v>
      </c>
      <c r="H9" s="3" t="n">
        <v>2</v>
      </c>
      <c r="I9" s="3" t="n">
        <v>0.45</v>
      </c>
      <c r="J9" s="3" t="n">
        <v>1</v>
      </c>
      <c r="K9" s="3" t="n">
        <v>0</v>
      </c>
      <c r="L9" s="3" t="n">
        <v>100</v>
      </c>
      <c r="M9" s="3" t="n">
        <v>0</v>
      </c>
      <c r="N9" s="3" t="n">
        <v>0</v>
      </c>
      <c r="O9" s="3" t="n">
        <v>2</v>
      </c>
      <c r="P9" s="3" t="n">
        <v>29</v>
      </c>
      <c r="Q9" s="3" t="n">
        <v>30</v>
      </c>
      <c r="R9" s="3" t="n">
        <v>40</v>
      </c>
    </row>
    <row collapsed="false" customFormat="false" customHeight="true" hidden="false" ht="12.1" outlineLevel="0" r="10">
      <c r="A10" s="3" t="s">
        <v>29</v>
      </c>
      <c r="B10" s="3" t="n">
        <v>0.174</v>
      </c>
      <c r="C10" s="3" t="n">
        <v>0.0001</v>
      </c>
      <c r="D10" s="3" t="n">
        <v>0</v>
      </c>
      <c r="E10" s="3" t="n">
        <v>12</v>
      </c>
      <c r="F10" s="3" t="n">
        <v>13</v>
      </c>
      <c r="G10" s="3" t="n">
        <v>0.96</v>
      </c>
      <c r="H10" s="3" t="n">
        <v>2</v>
      </c>
      <c r="I10" s="3" t="n">
        <v>0.1</v>
      </c>
      <c r="J10" s="3" t="n">
        <v>1</v>
      </c>
      <c r="K10" s="3" t="n">
        <v>0</v>
      </c>
      <c r="L10" s="3" t="n">
        <v>50</v>
      </c>
      <c r="M10" s="3" t="n">
        <v>0</v>
      </c>
      <c r="N10" s="3" t="n">
        <v>7.8</v>
      </c>
      <c r="O10" s="3" t="n">
        <v>2</v>
      </c>
      <c r="P10" s="3" t="n">
        <v>29</v>
      </c>
      <c r="Q10" s="3" t="n">
        <v>0</v>
      </c>
      <c r="R10" s="3" t="n">
        <v>40</v>
      </c>
    </row>
    <row collapsed="false" customFormat="false" customHeight="true" hidden="false" ht="12.1" outlineLevel="0" r="11">
      <c r="A11" s="3" t="s">
        <v>30</v>
      </c>
      <c r="B11" s="3" t="n">
        <v>0.174</v>
      </c>
      <c r="C11" s="3" t="n">
        <v>0.0005</v>
      </c>
      <c r="D11" s="3" t="n">
        <v>0</v>
      </c>
      <c r="E11" s="3" t="n">
        <v>15</v>
      </c>
      <c r="F11" s="3" t="n">
        <v>12</v>
      </c>
      <c r="G11" s="3" t="n">
        <v>0.96</v>
      </c>
      <c r="H11" s="3" t="n">
        <v>2</v>
      </c>
      <c r="I11" s="3" t="n">
        <v>0.07</v>
      </c>
      <c r="J11" s="3" t="n">
        <v>0.5</v>
      </c>
      <c r="K11" s="3" t="n">
        <v>0</v>
      </c>
      <c r="L11" s="3" t="n">
        <v>50</v>
      </c>
      <c r="M11" s="3" t="n">
        <v>0</v>
      </c>
      <c r="N11" s="3" t="n">
        <v>11.9</v>
      </c>
      <c r="O11" s="3" t="n">
        <v>1.5</v>
      </c>
      <c r="P11" s="3" t="n">
        <v>29</v>
      </c>
      <c r="Q11" s="3" t="n">
        <v>0</v>
      </c>
      <c r="R11" s="3" t="n">
        <v>40</v>
      </c>
    </row>
    <row collapsed="false" customFormat="false" customHeight="true" hidden="false" ht="12.1" outlineLevel="0" r="12">
      <c r="A12" s="3" t="s">
        <v>31</v>
      </c>
      <c r="B12" s="3" t="n">
        <v>0.174</v>
      </c>
      <c r="C12" s="3" t="n">
        <v>0.0001</v>
      </c>
      <c r="D12" s="3" t="n">
        <v>2</v>
      </c>
      <c r="E12" s="3" t="n">
        <v>2</v>
      </c>
      <c r="F12" s="3" t="n">
        <v>4.4</v>
      </c>
      <c r="G12" s="3" t="n">
        <v>0.76</v>
      </c>
      <c r="H12" s="3" t="n">
        <v>2</v>
      </c>
      <c r="I12" s="3" t="n">
        <v>0.06</v>
      </c>
      <c r="J12" s="3" t="n">
        <v>0.01</v>
      </c>
      <c r="K12" s="3" t="n">
        <v>2</v>
      </c>
      <c r="L12" s="3" t="n">
        <v>30</v>
      </c>
      <c r="M12" s="3" t="n">
        <v>50</v>
      </c>
      <c r="N12" s="3" t="n">
        <v>47</v>
      </c>
      <c r="O12" s="3" t="n">
        <v>0.697</v>
      </c>
      <c r="P12" s="3" t="n">
        <v>29</v>
      </c>
      <c r="Q12" s="3" t="n">
        <v>0</v>
      </c>
      <c r="R12" s="3" t="n">
        <v>40</v>
      </c>
    </row>
    <row collapsed="false" customFormat="false" customHeight="true" hidden="false" ht="12.1" outlineLevel="0" r="15"/>
    <row collapsed="false" customFormat="false" customHeight="true" hidden="false" ht="12.1" outlineLevel="0" r="16">
      <c r="A16" s="1" t="n">
        <v>42599</v>
      </c>
      <c r="J16" s="4" t="s">
        <v>32</v>
      </c>
      <c r="S16" s="3"/>
      <c r="T16" s="0" t="n">
        <v>0.16</v>
      </c>
      <c r="U16" s="5" t="e">
        <f aca="false">(1-H16)*T16*10^(-3)/J16</f>
        <v>#VALUE!</v>
      </c>
      <c r="V16" s="3" t="s">
        <v>33</v>
      </c>
      <c r="W16" s="0" t="s">
        <v>34</v>
      </c>
    </row>
    <row collapsed="false" customFormat="false" customHeight="true" hidden="false" ht="12.1" outlineLevel="0" r="17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11</v>
      </c>
      <c r="M17" s="2" t="s">
        <v>12</v>
      </c>
      <c r="N17" s="2" t="s">
        <v>13</v>
      </c>
      <c r="O17" s="2" t="s">
        <v>14</v>
      </c>
      <c r="P17" s="2" t="s">
        <v>15</v>
      </c>
      <c r="Q17" s="2" t="s">
        <v>16</v>
      </c>
      <c r="R17" s="2" t="s">
        <v>17</v>
      </c>
      <c r="S17" s="2" t="s">
        <v>35</v>
      </c>
    </row>
    <row collapsed="false" customFormat="false" customHeight="true" hidden="false" ht="12.1" outlineLevel="0" r="18">
      <c r="A18" s="2"/>
      <c r="B18" s="2" t="s">
        <v>18</v>
      </c>
      <c r="C18" s="2" t="s">
        <v>18</v>
      </c>
      <c r="D18" s="2" t="s">
        <v>19</v>
      </c>
      <c r="E18" s="2" t="s">
        <v>19</v>
      </c>
      <c r="F18" s="2" t="s">
        <v>20</v>
      </c>
      <c r="G18" s="2" t="s">
        <v>21</v>
      </c>
      <c r="H18" s="2" t="s">
        <v>22</v>
      </c>
      <c r="I18" s="2" t="s">
        <v>23</v>
      </c>
      <c r="J18" s="2" t="s">
        <v>24</v>
      </c>
      <c r="K18" s="2" t="s">
        <v>25</v>
      </c>
      <c r="L18" s="2" t="s">
        <v>25</v>
      </c>
      <c r="M18" s="2" t="s">
        <v>26</v>
      </c>
      <c r="N18" s="2" t="s">
        <v>26</v>
      </c>
      <c r="O18" s="2" t="s">
        <v>26</v>
      </c>
      <c r="P18" s="2" t="s">
        <v>27</v>
      </c>
      <c r="Q18" s="2" t="s">
        <v>26</v>
      </c>
      <c r="R18" s="2" t="s">
        <v>26</v>
      </c>
      <c r="S18" s="2" t="s">
        <v>36</v>
      </c>
    </row>
    <row collapsed="false" customFormat="false" customHeight="true" hidden="false" ht="12.1" outlineLevel="0" r="19">
      <c r="A19" s="3" t="s">
        <v>28</v>
      </c>
      <c r="B19" s="6" t="n">
        <v>2</v>
      </c>
      <c r="C19" s="6" t="n">
        <v>0.004</v>
      </c>
      <c r="D19" s="6" t="n">
        <v>4</v>
      </c>
      <c r="E19" s="6" t="n">
        <v>4</v>
      </c>
      <c r="F19" s="3" t="n">
        <v>14</v>
      </c>
      <c r="G19" s="3" t="n">
        <v>0.96</v>
      </c>
      <c r="H19" s="3" t="n">
        <v>2</v>
      </c>
      <c r="I19" s="3" t="n">
        <v>0.45</v>
      </c>
      <c r="J19" s="7" t="n">
        <f aca="false">5.2*(10^(0.7624-0.0003972*S19))</f>
        <v>28.1196909747709</v>
      </c>
      <c r="K19" s="6" t="n">
        <v>4</v>
      </c>
      <c r="L19" s="3" t="n">
        <v>100</v>
      </c>
      <c r="M19" s="3" t="n">
        <v>0</v>
      </c>
      <c r="N19" s="3" t="n">
        <v>0</v>
      </c>
      <c r="O19" s="3" t="n">
        <v>2</v>
      </c>
      <c r="P19" s="3" t="n">
        <v>29</v>
      </c>
      <c r="Q19" s="3" t="n">
        <v>30</v>
      </c>
      <c r="R19" s="3" t="n">
        <v>40</v>
      </c>
      <c r="S19" s="8" t="n">
        <v>74</v>
      </c>
    </row>
    <row collapsed="false" customFormat="false" customHeight="true" hidden="false" ht="12.1" outlineLevel="0" r="20">
      <c r="A20" s="3" t="s">
        <v>29</v>
      </c>
      <c r="B20" s="6" t="n">
        <v>0.5</v>
      </c>
      <c r="C20" s="6" t="n">
        <v>0.0008</v>
      </c>
      <c r="D20" s="6" t="n">
        <v>3</v>
      </c>
      <c r="E20" s="6" t="n">
        <v>11.5</v>
      </c>
      <c r="F20" s="3" t="n">
        <v>13</v>
      </c>
      <c r="G20" s="3" t="n">
        <v>0.96</v>
      </c>
      <c r="H20" s="3" t="n">
        <v>2</v>
      </c>
      <c r="I20" s="3" t="n">
        <v>0.1</v>
      </c>
      <c r="J20" s="7" t="n">
        <f aca="false">5.2*(10^(0.7624-0.0003972*S20))</f>
        <v>25.1738328155897</v>
      </c>
      <c r="K20" s="3" t="n">
        <v>0</v>
      </c>
      <c r="L20" s="3" t="n">
        <v>50</v>
      </c>
      <c r="M20" s="3" t="n">
        <v>0</v>
      </c>
      <c r="N20" s="3" t="n">
        <v>7.8</v>
      </c>
      <c r="O20" s="3" t="n">
        <v>2</v>
      </c>
      <c r="P20" s="3" t="n">
        <v>29</v>
      </c>
      <c r="Q20" s="3" t="n">
        <v>0</v>
      </c>
      <c r="R20" s="3" t="n">
        <v>40</v>
      </c>
      <c r="S20" s="3" t="n">
        <v>195</v>
      </c>
    </row>
    <row collapsed="false" customFormat="false" customHeight="true" hidden="false" ht="12.1" outlineLevel="0" r="21">
      <c r="A21" s="3" t="s">
        <v>30</v>
      </c>
      <c r="B21" s="3" t="n">
        <v>0.174</v>
      </c>
      <c r="C21" s="3" t="n">
        <v>0.0005</v>
      </c>
      <c r="D21" s="3" t="n">
        <v>0</v>
      </c>
      <c r="E21" s="3" t="n">
        <v>15</v>
      </c>
      <c r="F21" s="3" t="n">
        <v>12</v>
      </c>
      <c r="G21" s="3" t="n">
        <v>0.96</v>
      </c>
      <c r="H21" s="3" t="n">
        <v>2</v>
      </c>
      <c r="I21" s="3" t="n">
        <v>0.07</v>
      </c>
      <c r="J21" s="3" t="n">
        <v>0.5</v>
      </c>
      <c r="K21" s="3" t="n">
        <v>0</v>
      </c>
      <c r="L21" s="3" t="n">
        <v>50</v>
      </c>
      <c r="M21" s="3" t="n">
        <v>0</v>
      </c>
      <c r="N21" s="3" t="n">
        <v>11.9</v>
      </c>
      <c r="O21" s="3" t="n">
        <v>1.5</v>
      </c>
      <c r="P21" s="3" t="n">
        <v>29</v>
      </c>
      <c r="Q21" s="3" t="n">
        <v>0</v>
      </c>
      <c r="R21" s="3" t="n">
        <v>40</v>
      </c>
      <c r="S21" s="3" t="n">
        <v>244</v>
      </c>
    </row>
    <row collapsed="false" customFormat="false" customHeight="true" hidden="false" ht="12.1" outlineLevel="0" r="22">
      <c r="A22" s="3" t="s">
        <v>31</v>
      </c>
      <c r="B22" s="3" t="n">
        <v>0.174</v>
      </c>
      <c r="C22" s="3" t="n">
        <v>0.0001</v>
      </c>
      <c r="D22" s="3" t="n">
        <v>2</v>
      </c>
      <c r="E22" s="3" t="n">
        <v>2</v>
      </c>
      <c r="F22" s="3" t="n">
        <v>4.4</v>
      </c>
      <c r="G22" s="3" t="n">
        <v>0.76</v>
      </c>
      <c r="H22" s="3" t="n">
        <v>2</v>
      </c>
      <c r="I22" s="3" t="n">
        <v>0.06</v>
      </c>
      <c r="J22" s="3" t="n">
        <v>0.01</v>
      </c>
      <c r="K22" s="3" t="n">
        <v>2</v>
      </c>
      <c r="L22" s="3" t="n">
        <v>30</v>
      </c>
      <c r="M22" s="3" t="n">
        <v>50</v>
      </c>
      <c r="N22" s="3" t="n">
        <v>47</v>
      </c>
      <c r="O22" s="3" t="n">
        <v>0.697</v>
      </c>
      <c r="P22" s="3" t="n">
        <v>29</v>
      </c>
      <c r="Q22" s="3" t="n">
        <v>0</v>
      </c>
      <c r="R22" s="3" t="n">
        <v>40</v>
      </c>
      <c r="S22" s="3" t="n">
        <v>1015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A3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C21" activeCellId="0" pane="topLeft" sqref="C21"/>
    </sheetView>
  </sheetViews>
  <cols>
    <col collapsed="false" hidden="false" max="2" min="1" style="0" width="11.8117647058824"/>
    <col collapsed="false" hidden="false" max="3" min="3" style="0" width="18.6392156862745"/>
    <col collapsed="false" hidden="false" max="8" min="4" style="0" width="14.7333333333333"/>
    <col collapsed="false" hidden="false" max="9" min="9" style="0" width="11.8117647058824"/>
    <col collapsed="false" hidden="false" max="10" min="10" style="0" width="20.556862745098"/>
    <col collapsed="false" hidden="false" max="11" min="11" style="0" width="16.4705882352941"/>
    <col collapsed="false" hidden="false" max="12" min="12" style="0" width="19.6274509803922"/>
    <col collapsed="false" hidden="false" max="15" min="13" style="0" width="13.321568627451"/>
    <col collapsed="false" hidden="false" max="16" min="16" style="0" width="11.8117647058824"/>
    <col collapsed="false" hidden="false" max="17" min="17" style="0" width="16.1529411764706"/>
    <col collapsed="false" hidden="false" max="19" min="18" style="0" width="11.8117647058824"/>
    <col collapsed="false" hidden="false" max="21" min="20" style="0" width="14.2705882352941"/>
    <col collapsed="false" hidden="false" max="22" min="22" style="0" width="17.7372549019608"/>
    <col collapsed="false" hidden="false" max="23" min="23" style="0" width="25.9137254901961"/>
    <col collapsed="false" hidden="false" max="24" min="24" style="0" width="16.1529411764706"/>
    <col collapsed="false" hidden="false" max="1025" min="25" style="0" width="11.8117647058824"/>
  </cols>
  <sheetData>
    <row collapsed="false" customFormat="false" customHeight="true" hidden="false" ht="12.1" outlineLevel="0" r="2">
      <c r="B2" s="9" t="s">
        <v>37</v>
      </c>
    </row>
    <row collapsed="false" customFormat="false" customHeight="true" hidden="false" ht="12.1" outlineLevel="0" r="4">
      <c r="B4" s="0" t="s">
        <v>38</v>
      </c>
      <c r="C4" s="0" t="s">
        <v>0</v>
      </c>
      <c r="D4" s="0" t="s">
        <v>39</v>
      </c>
      <c r="E4" s="0" t="s">
        <v>40</v>
      </c>
    </row>
    <row collapsed="false" customFormat="false" customHeight="true" hidden="false" ht="12.1" outlineLevel="0" r="5">
      <c r="B5" s="0" t="n">
        <v>1</v>
      </c>
      <c r="C5" s="0" t="s">
        <v>28</v>
      </c>
      <c r="D5" s="0" t="n">
        <v>74</v>
      </c>
      <c r="E5" s="0" t="s">
        <v>41</v>
      </c>
    </row>
    <row collapsed="false" customFormat="false" customHeight="true" hidden="false" ht="12.1" outlineLevel="0" r="6">
      <c r="B6" s="0" t="n">
        <v>5</v>
      </c>
      <c r="C6" s="10" t="s">
        <v>29</v>
      </c>
      <c r="D6" s="0" t="n">
        <v>195</v>
      </c>
      <c r="E6" s="0" t="s">
        <v>42</v>
      </c>
      <c r="G6" s="10"/>
    </row>
    <row collapsed="false" customFormat="false" customHeight="true" hidden="false" ht="12.1" outlineLevel="0" r="7">
      <c r="B7" s="0" t="n">
        <v>6</v>
      </c>
      <c r="C7" s="0" t="s">
        <v>30</v>
      </c>
      <c r="D7" s="0" t="n">
        <v>244</v>
      </c>
      <c r="E7" s="0" t="s">
        <v>43</v>
      </c>
    </row>
    <row collapsed="false" customFormat="false" customHeight="true" hidden="false" ht="12.1" outlineLevel="0" r="8">
      <c r="B8" s="0" t="n">
        <v>10</v>
      </c>
      <c r="C8" s="0" t="s">
        <v>31</v>
      </c>
      <c r="D8" s="0" t="n">
        <v>989</v>
      </c>
      <c r="E8" s="0" t="s">
        <v>44</v>
      </c>
      <c r="F8" s="0" t="s">
        <v>45</v>
      </c>
    </row>
    <row collapsed="false" customFormat="false" customHeight="true" hidden="false" ht="12.1" outlineLevel="0" r="9"/>
    <row collapsed="false" customFormat="false" customHeight="true" hidden="false" ht="12.1" outlineLevel="0" r="10">
      <c r="B10" s="11" t="s">
        <v>46</v>
      </c>
    </row>
    <row collapsed="false" customFormat="false" customHeight="true" hidden="false" ht="12.1" outlineLevel="0" r="11"/>
    <row collapsed="false" customFormat="false" customHeight="true" hidden="false" ht="12.1" outlineLevel="0" r="12">
      <c r="B12" s="11" t="s">
        <v>47</v>
      </c>
    </row>
    <row collapsed="false" customFormat="false" customHeight="true" hidden="false" ht="12.1" outlineLevel="0" r="13"/>
    <row collapsed="false" customFormat="false" customHeight="true" hidden="false" ht="12.1" outlineLevel="0" r="14"/>
    <row collapsed="false" customFormat="false" customHeight="true" hidden="false" ht="16.9" outlineLevel="0" r="15">
      <c r="A15" s="12" t="s">
        <v>48</v>
      </c>
      <c r="E15" s="4" t="s">
        <v>49</v>
      </c>
      <c r="F15" s="4"/>
    </row>
    <row collapsed="false" customFormat="false" customHeight="true" hidden="false" ht="12.1" outlineLevel="0" r="16">
      <c r="O16" s="13" t="s">
        <v>50</v>
      </c>
      <c r="P16" s="13"/>
      <c r="Q16" s="13"/>
      <c r="R16" s="13"/>
      <c r="S16" s="13"/>
      <c r="T16" s="13"/>
      <c r="U16" s="13"/>
      <c r="V16" s="13"/>
    </row>
    <row collapsed="false" customFormat="false" customHeight="true" hidden="false" ht="16.9" outlineLevel="0" r="17">
      <c r="A17" s="14"/>
      <c r="O17" s="13" t="s">
        <v>51</v>
      </c>
      <c r="P17" s="13"/>
      <c r="Q17" s="13"/>
      <c r="R17" s="13"/>
      <c r="S17" s="13"/>
      <c r="T17" s="13"/>
      <c r="U17" s="13"/>
      <c r="V17" s="13"/>
      <c r="W17" s="15" t="s">
        <v>52</v>
      </c>
    </row>
    <row collapsed="false" customFormat="false" customHeight="true" hidden="false" ht="12.1" outlineLevel="0" r="18">
      <c r="A18" s="2" t="s">
        <v>38</v>
      </c>
      <c r="B18" s="2" t="s">
        <v>0</v>
      </c>
      <c r="C18" s="2" t="s">
        <v>39</v>
      </c>
      <c r="D18" s="2" t="s">
        <v>1</v>
      </c>
      <c r="E18" s="2" t="s">
        <v>2</v>
      </c>
      <c r="F18" s="2" t="s">
        <v>3</v>
      </c>
      <c r="G18" s="2" t="s">
        <v>4</v>
      </c>
      <c r="H18" s="2" t="s">
        <v>5</v>
      </c>
      <c r="I18" s="2" t="s">
        <v>6</v>
      </c>
      <c r="J18" s="2" t="s">
        <v>53</v>
      </c>
      <c r="K18" s="2" t="s">
        <v>8</v>
      </c>
      <c r="L18" s="2" t="s">
        <v>54</v>
      </c>
      <c r="M18" s="2" t="s">
        <v>10</v>
      </c>
      <c r="N18" s="2" t="s">
        <v>11</v>
      </c>
      <c r="O18" s="2" t="s">
        <v>12</v>
      </c>
      <c r="P18" s="2" t="s">
        <v>13</v>
      </c>
      <c r="Q18" s="2" t="s">
        <v>14</v>
      </c>
      <c r="R18" s="2" t="s">
        <v>15</v>
      </c>
      <c r="S18" s="2" t="s">
        <v>16</v>
      </c>
      <c r="T18" s="2" t="s">
        <v>17</v>
      </c>
      <c r="U18" s="2" t="s">
        <v>55</v>
      </c>
      <c r="V18" s="2" t="s">
        <v>55</v>
      </c>
      <c r="W18" s="2" t="s">
        <v>56</v>
      </c>
      <c r="X18" s="2" t="s">
        <v>57</v>
      </c>
      <c r="Y18" s="2"/>
      <c r="Z18" s="2"/>
      <c r="AA18" s="2"/>
    </row>
    <row collapsed="false" customFormat="false" customHeight="true" hidden="false" ht="12.1" outlineLevel="0" r="19">
      <c r="A19" s="2"/>
      <c r="B19" s="2"/>
      <c r="C19" s="2" t="s">
        <v>58</v>
      </c>
      <c r="D19" s="2" t="s">
        <v>18</v>
      </c>
      <c r="E19" s="2" t="s">
        <v>18</v>
      </c>
      <c r="F19" s="2" t="s">
        <v>19</v>
      </c>
      <c r="G19" s="2" t="s">
        <v>19</v>
      </c>
      <c r="H19" s="2" t="s">
        <v>20</v>
      </c>
      <c r="I19" s="2" t="s">
        <v>21</v>
      </c>
      <c r="J19" s="2" t="s">
        <v>22</v>
      </c>
      <c r="K19" s="2" t="s">
        <v>23</v>
      </c>
      <c r="L19" s="2" t="s">
        <v>24</v>
      </c>
      <c r="M19" s="2" t="s">
        <v>25</v>
      </c>
      <c r="N19" s="2" t="s">
        <v>25</v>
      </c>
      <c r="O19" s="2" t="s">
        <v>59</v>
      </c>
      <c r="P19" s="2" t="s">
        <v>59</v>
      </c>
      <c r="Q19" s="2" t="s">
        <v>59</v>
      </c>
      <c r="R19" s="2" t="s">
        <v>60</v>
      </c>
      <c r="S19" s="2" t="s">
        <v>59</v>
      </c>
      <c r="T19" s="2" t="s">
        <v>59</v>
      </c>
      <c r="U19" s="2" t="s">
        <v>61</v>
      </c>
      <c r="V19" s="2" t="s">
        <v>62</v>
      </c>
      <c r="W19" s="2" t="s">
        <v>63</v>
      </c>
      <c r="X19" s="2" t="s">
        <v>63</v>
      </c>
      <c r="Y19" s="2"/>
      <c r="Z19" s="2"/>
      <c r="AA19" s="2"/>
    </row>
    <row collapsed="false" customFormat="false" customHeight="true" hidden="false" ht="12.1" outlineLevel="0" r="20">
      <c r="A20" s="3" t="n">
        <v>1</v>
      </c>
      <c r="B20" s="3" t="s">
        <v>28</v>
      </c>
      <c r="C20" s="3" t="n">
        <v>74</v>
      </c>
      <c r="D20" s="3" t="n">
        <v>0.174</v>
      </c>
      <c r="E20" s="3" t="n">
        <v>0.0001</v>
      </c>
      <c r="F20" s="3" t="n">
        <v>5</v>
      </c>
      <c r="G20" s="3" t="n">
        <v>3</v>
      </c>
      <c r="H20" s="3" t="n">
        <v>14</v>
      </c>
      <c r="I20" s="6" t="n">
        <v>0.96</v>
      </c>
      <c r="J20" s="3" t="n">
        <v>2</v>
      </c>
      <c r="K20" s="3" t="n">
        <v>0.45</v>
      </c>
      <c r="L20" s="3" t="n">
        <v>1</v>
      </c>
      <c r="M20" s="3"/>
      <c r="N20" s="3" t="n">
        <v>100</v>
      </c>
      <c r="O20" s="3" t="s">
        <v>64</v>
      </c>
      <c r="P20" s="3" t="s">
        <v>21</v>
      </c>
      <c r="Q20" s="3" t="n">
        <v>2</v>
      </c>
      <c r="R20" s="3" t="n">
        <v>29</v>
      </c>
      <c r="S20" s="3" t="n">
        <v>30</v>
      </c>
      <c r="T20" s="3" t="n">
        <v>40</v>
      </c>
      <c r="U20" s="0" t="n">
        <v>2.65</v>
      </c>
      <c r="V20" s="5" t="n">
        <f aca="false">(1-I20)*U20*10^(-3)/K20</f>
        <v>0.000235555555555556</v>
      </c>
      <c r="W20" s="3" t="s">
        <v>65</v>
      </c>
      <c r="X20" s="0" t="s">
        <v>66</v>
      </c>
    </row>
    <row collapsed="false" customFormat="false" customHeight="true" hidden="false" ht="12.1" outlineLevel="0" r="21">
      <c r="A21" s="3" t="n">
        <v>5</v>
      </c>
      <c r="B21" s="3" t="s">
        <v>29</v>
      </c>
      <c r="C21" s="3" t="n">
        <v>195</v>
      </c>
      <c r="D21" s="3" t="n">
        <v>0.174</v>
      </c>
      <c r="E21" s="3" t="n">
        <v>0.0001</v>
      </c>
      <c r="F21" s="3" t="n">
        <v>0</v>
      </c>
      <c r="G21" s="3" t="n">
        <v>12</v>
      </c>
      <c r="H21" s="3" t="n">
        <v>13</v>
      </c>
      <c r="I21" s="6" t="n">
        <v>0.96</v>
      </c>
      <c r="J21" s="3" t="n">
        <v>2</v>
      </c>
      <c r="K21" s="3" t="n">
        <v>0.1</v>
      </c>
      <c r="L21" s="3" t="n">
        <v>1</v>
      </c>
      <c r="M21" s="3"/>
      <c r="N21" s="3" t="n">
        <v>50</v>
      </c>
      <c r="O21" s="3" t="s">
        <v>64</v>
      </c>
      <c r="P21" s="3" t="n">
        <v>7.8</v>
      </c>
      <c r="Q21" s="3" t="n">
        <v>2</v>
      </c>
      <c r="R21" s="3" t="n">
        <v>29</v>
      </c>
      <c r="S21" s="3" t="n">
        <v>0</v>
      </c>
      <c r="T21" s="3" t="n">
        <v>40</v>
      </c>
      <c r="U21" s="0" t="n">
        <v>0.52</v>
      </c>
      <c r="V21" s="5" t="n">
        <f aca="false">(1-I21)*U21*10^(-3)/K21</f>
        <v>0.000208</v>
      </c>
      <c r="W21" s="3" t="n">
        <v>0.12</v>
      </c>
      <c r="X21" s="0" t="s">
        <v>67</v>
      </c>
    </row>
    <row collapsed="false" customFormat="false" customHeight="true" hidden="false" ht="12.1" outlineLevel="0" r="22">
      <c r="A22" s="3" t="n">
        <v>6</v>
      </c>
      <c r="B22" s="3" t="s">
        <v>30</v>
      </c>
      <c r="C22" s="3" t="n">
        <v>244</v>
      </c>
      <c r="D22" s="3" t="n">
        <v>0.174</v>
      </c>
      <c r="E22" s="3" t="n">
        <v>0.0005</v>
      </c>
      <c r="F22" s="3" t="n">
        <v>0</v>
      </c>
      <c r="G22" s="3" t="n">
        <v>15</v>
      </c>
      <c r="H22" s="3" t="n">
        <v>12</v>
      </c>
      <c r="I22" s="6" t="n">
        <v>0.96</v>
      </c>
      <c r="J22" s="3" t="n">
        <v>2</v>
      </c>
      <c r="K22" s="3" t="n">
        <v>0.07</v>
      </c>
      <c r="L22" s="3" t="n">
        <v>0.5</v>
      </c>
      <c r="M22" s="3"/>
      <c r="N22" s="3"/>
      <c r="O22" s="3" t="s">
        <v>64</v>
      </c>
      <c r="P22" s="3" t="n">
        <v>11.9</v>
      </c>
      <c r="Q22" s="3" t="n">
        <v>1.5</v>
      </c>
      <c r="R22" s="3" t="n">
        <v>29</v>
      </c>
      <c r="S22" s="3" t="n">
        <v>0</v>
      </c>
      <c r="T22" s="3" t="n">
        <v>40</v>
      </c>
      <c r="U22" s="0" t="n">
        <v>0.35</v>
      </c>
      <c r="V22" s="5" t="n">
        <f aca="false">(1-I22)*U22*10^(-3)/K22</f>
        <v>0.0002</v>
      </c>
      <c r="W22" s="3" t="s">
        <v>68</v>
      </c>
      <c r="X22" s="0" t="s">
        <v>69</v>
      </c>
    </row>
    <row collapsed="false" customFormat="false" customHeight="true" hidden="false" ht="12.1" outlineLevel="0" r="23">
      <c r="A23" s="3" t="n">
        <v>10</v>
      </c>
      <c r="B23" s="3" t="s">
        <v>31</v>
      </c>
      <c r="C23" s="3" t="n">
        <v>1015</v>
      </c>
      <c r="D23" s="3" t="n">
        <v>0.174</v>
      </c>
      <c r="E23" s="3" t="n">
        <v>0.0001</v>
      </c>
      <c r="F23" s="3" t="n">
        <v>2</v>
      </c>
      <c r="G23" s="3" t="n">
        <v>2</v>
      </c>
      <c r="H23" s="3" t="n">
        <v>4.4</v>
      </c>
      <c r="I23" s="6" t="n">
        <v>0.76</v>
      </c>
      <c r="J23" s="3" t="n">
        <v>2</v>
      </c>
      <c r="K23" s="3" t="n">
        <v>0.06</v>
      </c>
      <c r="L23" s="3" t="n">
        <v>0.01</v>
      </c>
      <c r="M23" s="3" t="n">
        <v>2</v>
      </c>
      <c r="N23" s="3" t="n">
        <v>30</v>
      </c>
      <c r="O23" s="3" t="n">
        <v>50</v>
      </c>
      <c r="P23" s="3" t="n">
        <v>47</v>
      </c>
      <c r="Q23" s="3" t="n">
        <v>0.697</v>
      </c>
      <c r="R23" s="3" t="n">
        <v>29</v>
      </c>
      <c r="S23" s="3" t="n">
        <v>0</v>
      </c>
      <c r="T23" s="3" t="n">
        <v>40</v>
      </c>
      <c r="U23" s="0" t="n">
        <v>0.16</v>
      </c>
      <c r="V23" s="5" t="n">
        <f aca="false">(1-I23)*U23*10^(-3)/K23</f>
        <v>0.00064</v>
      </c>
      <c r="W23" s="3" t="s">
        <v>33</v>
      </c>
      <c r="X23" s="0" t="s">
        <v>34</v>
      </c>
    </row>
    <row collapsed="false" customFormat="false" customHeight="true" hidden="false" ht="12.1" outlineLevel="0" r="27">
      <c r="B27" s="16" t="s">
        <v>70</v>
      </c>
    </row>
    <row collapsed="false" customFormat="false" customHeight="true" hidden="false" ht="12.1" outlineLevel="0" r="28">
      <c r="B28" s="11" t="s">
        <v>71</v>
      </c>
    </row>
    <row collapsed="false" customFormat="false" customHeight="true" hidden="false" ht="12.1" outlineLevel="0" r="29">
      <c r="B29" s="11" t="s">
        <v>72</v>
      </c>
    </row>
    <row collapsed="false" customFormat="false" customHeight="true" hidden="false" ht="12.65" outlineLevel="0" r="30">
      <c r="B30" s="17" t="s">
        <v>73</v>
      </c>
    </row>
  </sheetData>
  <mergeCells count="2">
    <mergeCell ref="O16:V16"/>
    <mergeCell ref="O17:V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48" activeCellId="0" pane="topLeft" sqref="A48"/>
    </sheetView>
  </sheetViews>
  <cols>
    <col collapsed="false" hidden="false" max="1" min="1" style="0" width="15.1843137254902"/>
    <col collapsed="false" hidden="false" max="2" min="2" style="0" width="19.2392156862745"/>
    <col collapsed="false" hidden="false" max="10" min="3" style="0" width="11.8117647058824"/>
    <col collapsed="false" hidden="false" max="11" min="11" style="0" width="16.2980392156863"/>
    <col collapsed="false" hidden="false" max="12" min="12" style="0" width="11.8117647058824"/>
    <col collapsed="false" hidden="false" max="13" min="13" style="0" width="15.9921568627451"/>
    <col collapsed="false" hidden="false" max="1025" min="14" style="0" width="11.8117647058824"/>
  </cols>
  <sheetData>
    <row collapsed="false" customFormat="false" customHeight="true" hidden="false" ht="19.3" outlineLevel="0" r="1">
      <c r="A1" s="18" t="s">
        <v>74</v>
      </c>
    </row>
    <row collapsed="false" customFormat="false" customHeight="true" hidden="false" ht="19.3" outlineLevel="0" r="2">
      <c r="A2" s="18"/>
      <c r="K2" s="19"/>
    </row>
    <row collapsed="false" customFormat="false" customHeight="true" hidden="false" ht="19.3" outlineLevel="0" r="3">
      <c r="A3" s="18"/>
      <c r="K3" s="19"/>
    </row>
    <row collapsed="false" customFormat="false" customHeight="true" hidden="false" ht="19.3" outlineLevel="0" r="4">
      <c r="A4" s="18"/>
      <c r="K4" s="19"/>
    </row>
    <row collapsed="false" customFormat="false" customHeight="true" hidden="false" ht="19.3" outlineLevel="0" r="5">
      <c r="A5" s="18"/>
      <c r="K5" s="19"/>
    </row>
    <row collapsed="false" customFormat="false" customHeight="true" hidden="false" ht="19.3" outlineLevel="0" r="6">
      <c r="A6" s="18" t="s">
        <v>75</v>
      </c>
      <c r="H6" s="18" t="s">
        <v>75</v>
      </c>
      <c r="K6" s="20" t="s">
        <v>76</v>
      </c>
      <c r="L6" s="20"/>
      <c r="M6" s="20"/>
    </row>
    <row collapsed="false" customFormat="false" customHeight="true" hidden="false" ht="12.1" outlineLevel="0" r="8">
      <c r="E8" s="0" t="s">
        <v>77</v>
      </c>
      <c r="K8" s="0" t="s">
        <v>78</v>
      </c>
    </row>
    <row collapsed="false" customFormat="false" customHeight="true" hidden="false" ht="19.3" outlineLevel="0" r="9">
      <c r="A9" s="18" t="s">
        <v>79</v>
      </c>
      <c r="E9" s="0" t="s">
        <v>80</v>
      </c>
      <c r="H9" s="0" t="s">
        <v>81</v>
      </c>
      <c r="K9" s="0" t="s">
        <v>82</v>
      </c>
      <c r="M9" s="0" t="s">
        <v>83</v>
      </c>
    </row>
    <row collapsed="false" customFormat="false" customHeight="true" hidden="false" ht="19.3" outlineLevel="0" r="10">
      <c r="A10" s="18" t="s">
        <v>39</v>
      </c>
      <c r="E10" s="0" t="s">
        <v>84</v>
      </c>
      <c r="H10" s="0" t="s">
        <v>85</v>
      </c>
      <c r="K10" s="0" t="s">
        <v>86</v>
      </c>
      <c r="M10" s="0" t="s">
        <v>87</v>
      </c>
    </row>
    <row collapsed="false" customFormat="false" customHeight="true" hidden="false" ht="12.1" outlineLevel="0" r="11">
      <c r="E11" s="0" t="s">
        <v>88</v>
      </c>
      <c r="H11" s="0" t="s">
        <v>89</v>
      </c>
      <c r="K11" s="0" t="s">
        <v>90</v>
      </c>
      <c r="M11" s="0" t="s">
        <v>91</v>
      </c>
    </row>
    <row collapsed="false" customFormat="false" customHeight="true" hidden="false" ht="12.1" outlineLevel="0" r="12">
      <c r="A12" s="0" t="s">
        <v>92</v>
      </c>
      <c r="B12" s="10" t="s">
        <v>93</v>
      </c>
      <c r="E12" s="0" t="s">
        <v>94</v>
      </c>
      <c r="H12" s="0" t="s">
        <v>95</v>
      </c>
      <c r="M12" s="0" t="s">
        <v>96</v>
      </c>
    </row>
    <row collapsed="false" customFormat="false" customHeight="true" hidden="false" ht="12.1" outlineLevel="0" r="13">
      <c r="B13" s="0" t="s">
        <v>97</v>
      </c>
    </row>
    <row collapsed="false" customFormat="false" customHeight="true" hidden="false" ht="12.1" outlineLevel="0" r="14">
      <c r="M14" s="0" t="s">
        <v>98</v>
      </c>
    </row>
    <row collapsed="false" customFormat="false" customHeight="true" hidden="false" ht="12.1" outlineLevel="0" r="15">
      <c r="A15" s="0" t="s">
        <v>38</v>
      </c>
      <c r="B15" s="0" t="s">
        <v>99</v>
      </c>
    </row>
    <row collapsed="false" customFormat="false" customHeight="true" hidden="false" ht="12.1" outlineLevel="0" r="16">
      <c r="M16" s="0" t="s">
        <v>100</v>
      </c>
    </row>
    <row collapsed="false" customFormat="false" customHeight="true" hidden="false" ht="12.1" outlineLevel="0" r="17">
      <c r="A17" s="3" t="n">
        <v>1</v>
      </c>
      <c r="B17" s="0" t="s">
        <v>101</v>
      </c>
    </row>
    <row collapsed="false" customFormat="false" customHeight="true" hidden="false" ht="12.1" outlineLevel="0" r="18">
      <c r="A18" s="3"/>
      <c r="B18" s="0" t="s">
        <v>102</v>
      </c>
      <c r="M18" s="0" t="s">
        <v>103</v>
      </c>
      <c r="N18" s="0" t="s">
        <v>45</v>
      </c>
    </row>
    <row collapsed="false" customFormat="false" customHeight="true" hidden="false" ht="12.1" outlineLevel="0" r="19">
      <c r="A19" s="3"/>
    </row>
    <row collapsed="false" customFormat="false" customHeight="true" hidden="false" ht="12.1" outlineLevel="0" r="20">
      <c r="A20" s="3" t="n">
        <v>2</v>
      </c>
      <c r="B20" s="0" t="s">
        <v>104</v>
      </c>
    </row>
    <row collapsed="false" customFormat="false" customHeight="true" hidden="false" ht="12.1" outlineLevel="0" r="21">
      <c r="A21" s="3"/>
    </row>
    <row collapsed="false" customFormat="false" customHeight="true" hidden="false" ht="12.1" outlineLevel="0" r="22">
      <c r="A22" s="3" t="n">
        <v>3</v>
      </c>
      <c r="B22" s="0" t="s">
        <v>105</v>
      </c>
    </row>
    <row collapsed="false" customFormat="false" customHeight="true" hidden="false" ht="12.1" outlineLevel="0" r="23">
      <c r="A23" s="3"/>
      <c r="B23" s="0" t="s">
        <v>106</v>
      </c>
    </row>
    <row collapsed="false" customFormat="false" customHeight="true" hidden="false" ht="12.1" outlineLevel="0" r="24">
      <c r="A24" s="3"/>
      <c r="K24" s="21" t="s">
        <v>107</v>
      </c>
      <c r="L24" s="21"/>
      <c r="M24" s="21"/>
    </row>
    <row collapsed="false" customFormat="false" customHeight="true" hidden="false" ht="12.1" outlineLevel="0" r="25">
      <c r="A25" s="3" t="n">
        <v>4</v>
      </c>
      <c r="B25" s="0" t="s">
        <v>108</v>
      </c>
      <c r="K25" s="0" t="s">
        <v>38</v>
      </c>
    </row>
    <row collapsed="false" customFormat="false" customHeight="true" hidden="false" ht="12.1" outlineLevel="0" r="26">
      <c r="A26" s="3"/>
      <c r="B26" s="0" t="s">
        <v>109</v>
      </c>
      <c r="K26" s="0" t="n">
        <v>1</v>
      </c>
      <c r="L26" s="0" t="s">
        <v>110</v>
      </c>
      <c r="N26" s="0" t="s">
        <v>41</v>
      </c>
    </row>
    <row collapsed="false" customFormat="false" customHeight="true" hidden="false" ht="12.1" outlineLevel="0" r="27">
      <c r="A27" s="3"/>
      <c r="K27" s="0" t="n">
        <v>5</v>
      </c>
      <c r="L27" s="0" t="s">
        <v>111</v>
      </c>
      <c r="N27" s="0" t="s">
        <v>42</v>
      </c>
    </row>
    <row collapsed="false" customFormat="false" customHeight="true" hidden="false" ht="12.1" outlineLevel="0" r="28">
      <c r="A28" s="3" t="n">
        <v>5</v>
      </c>
      <c r="B28" s="0" t="s">
        <v>112</v>
      </c>
      <c r="K28" s="0" t="n">
        <v>6</v>
      </c>
      <c r="L28" s="0" t="s">
        <v>113</v>
      </c>
      <c r="N28" s="0" t="s">
        <v>43</v>
      </c>
    </row>
    <row collapsed="false" customFormat="false" customHeight="true" hidden="false" ht="12.1" outlineLevel="0" r="29">
      <c r="A29" s="3"/>
      <c r="B29" s="0" t="s">
        <v>114</v>
      </c>
      <c r="K29" s="0" t="n">
        <v>10</v>
      </c>
      <c r="L29" s="0" t="s">
        <v>115</v>
      </c>
      <c r="N29" s="0" t="s">
        <v>44</v>
      </c>
      <c r="O29" s="0" t="s">
        <v>45</v>
      </c>
    </row>
    <row collapsed="false" customFormat="false" customHeight="true" hidden="false" ht="12.1" outlineLevel="0" r="30">
      <c r="A30" s="3"/>
    </row>
    <row collapsed="false" customFormat="false" customHeight="true" hidden="false" ht="12.1" outlineLevel="0" r="31">
      <c r="A31" s="3" t="n">
        <v>6</v>
      </c>
      <c r="B31" s="0" t="s">
        <v>116</v>
      </c>
      <c r="K31" s="0" t="s">
        <v>46</v>
      </c>
    </row>
    <row collapsed="false" customFormat="false" customHeight="true" hidden="false" ht="12.1" outlineLevel="0" r="32">
      <c r="B32" s="0" t="s">
        <v>117</v>
      </c>
    </row>
  </sheetData>
  <mergeCells count="2">
    <mergeCell ref="K6:M6"/>
    <mergeCell ref="K24:M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2016-08-09T12:05:48.00Z</dcterms:created>
  <dc:creator>Dominik Huelse</dc:creator>
  <cp:revision>0</cp:revision>
</cp:coreProperties>
</file>