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onkos\Documents\company-valuation\"/>
    </mc:Choice>
  </mc:AlternateContent>
  <xr:revisionPtr revIDLastSave="0" documentId="8_{AA314338-B3B2-4D0B-AA5C-DB22724061C3}" xr6:coauthVersionLast="44" xr6:coauthVersionMax="44" xr10:uidLastSave="{00000000-0000-0000-0000-000000000000}"/>
  <bookViews>
    <workbookView xWindow="38280" yWindow="-120" windowWidth="20730" windowHeight="11160" xr2:uid="{90F6D118-C31A-4279-8730-BD4899D44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<sst xmlns="http://schemas.openxmlformats.org/spreadsheetml/2006/main" count="48" uniqueCount="30">
  <si>
    <t>Main company</t>
  </si>
  <si>
    <t>Peer company</t>
  </si>
  <si>
    <t>EV/EBITDA</t>
  </si>
  <si>
    <t>P/E</t>
  </si>
  <si>
    <t>Growth (last year)</t>
  </si>
  <si>
    <t>Market cap (m) (millions)</t>
  </si>
  <si>
    <t>Revenue (millions)</t>
  </si>
  <si>
    <t>Beta</t>
  </si>
  <si>
    <t>Chipotle</t>
  </si>
  <si>
    <t>Red Robin Gourmet Burgers, Inc.</t>
  </si>
  <si>
    <t>Potbelly Corporation</t>
  </si>
  <si>
    <t>El Pollo Loco Holdings, Inc.</t>
  </si>
  <si>
    <t>Shake Shack Inc.</t>
  </si>
  <si>
    <t>Denny's Corporation</t>
  </si>
  <si>
    <t>Jack in the Box Inc.</t>
  </si>
  <si>
    <t>Darden Restaurants Inc.</t>
  </si>
  <si>
    <t>McDonald's Corporation</t>
  </si>
  <si>
    <t>Yum! Brands Inc.</t>
  </si>
  <si>
    <t>Mty group</t>
  </si>
  <si>
    <t>Jolibee</t>
  </si>
  <si>
    <t>McDonald's Japan</t>
  </si>
  <si>
    <t>Skylark Holdings</t>
  </si>
  <si>
    <t>Zensho Holdings</t>
  </si>
  <si>
    <t>Jubilant Foodworks</t>
  </si>
  <si>
    <t>MK Restaurant</t>
  </si>
  <si>
    <t>Guangzhou Restaurant</t>
  </si>
  <si>
    <t>Xiabuxiabu Catering</t>
  </si>
  <si>
    <t>Puregold Price Club</t>
  </si>
  <si>
    <t>Robinsons Retail</t>
  </si>
  <si>
    <t>Universal Robina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</si>
</sst>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EB31-AFE3-4E40-AC03-DE604335FA48}">
  <dimension ref="A1:H21"/>
  <sheetViews>
    <sheetView tabSelected="1" workbookViewId="0">
      <selection sqref="A1:H2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s="2">
        <v>17.52</v>
      </c>
      <c r="D2">
        <v>-22.6</v>
      </c>
      <c r="E2" s="1">
        <f>1315.01/1338.56-1</f>
        <v>-1.7593533349270829E-2</v>
      </c>
      <c r="F2">
        <v>177.523</v>
      </c>
      <c r="G2">
        <v>1315.01</v>
      </c>
      <c r="H2">
        <v>2.59</v>
      </c>
    </row>
    <row r="3" spans="1:8" x14ac:dyDescent="0.25">
      <c r="A3" t="s">
        <v>8</v>
      </c>
      <c r="B3" t="s">
        <v>10</v>
      </c>
      <c r="C3" s="2">
        <v>48.03</v>
      </c>
      <c r="D3">
        <v>-3.1</v>
      </c>
      <c r="E3" s="1">
        <f>409.71/422.64-1</f>
        <v>-3.0593412833617273E-2</v>
      </c>
      <c r="F3">
        <v>75.917000000000002</v>
      </c>
      <c r="G3">
        <v>409.71</v>
      </c>
      <c r="H3">
        <v>1.3</v>
      </c>
    </row>
    <row r="4" spans="1:8" x14ac:dyDescent="0.25">
      <c r="A4" t="s">
        <v>8</v>
      </c>
      <c r="B4" t="s">
        <v>11</v>
      </c>
      <c r="C4">
        <v>61.34</v>
      </c>
      <c r="D4">
        <v>17.68</v>
      </c>
      <c r="E4" s="1">
        <f>442.33/435.83-1</f>
        <v>1.4914072000550727E-2</v>
      </c>
      <c r="F4">
        <v>479.16399999999999</v>
      </c>
      <c r="G4">
        <v>442.33</v>
      </c>
      <c r="H4">
        <v>1.61</v>
      </c>
    </row>
    <row r="5" spans="1:8" x14ac:dyDescent="0.25">
      <c r="A5" t="s">
        <v>8</v>
      </c>
      <c r="B5" t="s">
        <v>12</v>
      </c>
      <c r="C5">
        <v>194.9</v>
      </c>
      <c r="D5">
        <v>90.26</v>
      </c>
      <c r="E5" s="1">
        <f>594.52/459.31-1</f>
        <v>0.29437634712938965</v>
      </c>
      <c r="F5">
        <v>2124</v>
      </c>
      <c r="G5">
        <v>594.52</v>
      </c>
      <c r="H5">
        <v>1.83</v>
      </c>
    </row>
    <row r="6" spans="1:8" x14ac:dyDescent="0.25">
      <c r="A6" t="s">
        <v>8</v>
      </c>
      <c r="B6" t="s">
        <v>13</v>
      </c>
      <c r="C6">
        <v>48.75</v>
      </c>
      <c r="D6">
        <v>11.3</v>
      </c>
      <c r="E6" s="1">
        <f>541.39/630.18-1</f>
        <v>-0.14089625186454657</v>
      </c>
      <c r="F6">
        <v>616.78300000000002</v>
      </c>
      <c r="G6">
        <v>541.39</v>
      </c>
      <c r="H6">
        <v>1.39</v>
      </c>
    </row>
    <row r="7" spans="1:8" x14ac:dyDescent="0.25">
      <c r="A7" t="s">
        <v>8</v>
      </c>
      <c r="B7" t="s">
        <v>14</v>
      </c>
      <c r="C7">
        <v>61.26</v>
      </c>
      <c r="D7">
        <v>22.17</v>
      </c>
      <c r="E7" s="1">
        <f>966.99/869.69-1</f>
        <v>0.11187894537133913</v>
      </c>
      <c r="F7">
        <v>1349</v>
      </c>
      <c r="G7">
        <v>966.99</v>
      </c>
      <c r="H7">
        <v>1.67</v>
      </c>
    </row>
    <row r="8" spans="1:8" x14ac:dyDescent="0.25">
      <c r="A8" t="s">
        <v>8</v>
      </c>
      <c r="B8" t="s">
        <v>15</v>
      </c>
      <c r="C8">
        <v>78.11</v>
      </c>
      <c r="D8">
        <v>20.53</v>
      </c>
      <c r="E8" s="1">
        <f>8665.9/8297.3-1</f>
        <v>4.442408976414014E-2</v>
      </c>
      <c r="F8">
        <v>9072</v>
      </c>
      <c r="G8">
        <v>8665.9</v>
      </c>
      <c r="H8">
        <v>1.31</v>
      </c>
    </row>
    <row r="9" spans="1:8" x14ac:dyDescent="0.25">
      <c r="A9" t="s">
        <v>8</v>
      </c>
      <c r="B9" t="s">
        <v>16</v>
      </c>
      <c r="C9">
        <v>70.400000000000006</v>
      </c>
      <c r="D9">
        <v>25.93</v>
      </c>
      <c r="E9" s="1">
        <f>21076.5/21025.2-1</f>
        <v>2.4399292277836881E-3</v>
      </c>
      <c r="F9">
        <v>136163</v>
      </c>
      <c r="G9">
        <v>21076.5</v>
      </c>
      <c r="H9">
        <v>0.68</v>
      </c>
    </row>
    <row r="10" spans="1:8" x14ac:dyDescent="0.25">
      <c r="A10" t="s">
        <v>8</v>
      </c>
      <c r="B10" t="s">
        <v>17</v>
      </c>
      <c r="C10">
        <v>72</v>
      </c>
      <c r="D10">
        <v>27.83</v>
      </c>
      <c r="E10" s="1">
        <f>0.984001406469761-1</f>
        <v>-1.5998593530239136E-2</v>
      </c>
      <c r="F10">
        <v>25212</v>
      </c>
      <c r="G10">
        <v>5597</v>
      </c>
      <c r="H10">
        <v>0.87</v>
      </c>
    </row>
    <row r="11" spans="1:8" x14ac:dyDescent="0.25">
      <c r="A11" t="s">
        <v>8</v>
      </c>
      <c r="B11" t="s">
        <v>18</v>
      </c>
      <c r="C11">
        <v>44.82</v>
      </c>
      <c r="D11">
        <v>19.48</v>
      </c>
      <c r="E11" s="1">
        <f>550.94/412.35-1</f>
        <v>0.33609797502121985</v>
      </c>
      <c r="F11">
        <v>572.94299999999998</v>
      </c>
      <c r="G11">
        <v>550.94000000000005</v>
      </c>
      <c r="H11">
        <v>1.87</v>
      </c>
    </row>
    <row r="12" spans="1:8" x14ac:dyDescent="0.25">
      <c r="A12" t="s">
        <v>19</v>
      </c>
      <c r="B12" t="s">
        <v>20</v>
      </c>
      <c r="C12">
        <v>110.92</v>
      </c>
      <c r="D12">
        <v>47.4</v>
      </c>
      <c r="E12" s="1">
        <f>281.763/269.241-1</f>
        <v>4.6508518390586895E-2</v>
      </c>
      <c r="F12">
        <v>6653</v>
      </c>
      <c r="G12">
        <v>281.76299999999998</v>
      </c>
      <c r="H12">
        <v>0.37</v>
      </c>
    </row>
    <row r="13" spans="1:8" x14ac:dyDescent="0.25">
      <c r="A13" t="s">
        <v>19</v>
      </c>
      <c r="B13" t="s">
        <v>21</v>
      </c>
      <c r="C13">
        <v>40.619999999999997</v>
      </c>
      <c r="D13">
        <v>34.11</v>
      </c>
      <c r="E13" s="1">
        <f>375.682/366.36-1</f>
        <v>2.5444917567420067E-2</v>
      </c>
      <c r="F13">
        <v>3953</v>
      </c>
      <c r="G13">
        <v>375.68200000000002</v>
      </c>
      <c r="H13">
        <v>0.46</v>
      </c>
    </row>
    <row r="14" spans="1:8" x14ac:dyDescent="0.25">
      <c r="A14" t="s">
        <v>19</v>
      </c>
      <c r="B14" t="s">
        <v>22</v>
      </c>
      <c r="C14">
        <v>99.9</v>
      </c>
      <c r="D14">
        <v>28.85</v>
      </c>
      <c r="E14" s="1">
        <f>632.721/598.2-1</f>
        <v>5.7708124373119229E-2</v>
      </c>
      <c r="F14">
        <v>3569</v>
      </c>
      <c r="G14">
        <v>632.721</v>
      </c>
      <c r="H14">
        <v>7.0000000000000007E-2</v>
      </c>
    </row>
    <row r="15" spans="1:8" x14ac:dyDescent="0.25">
      <c r="A15" t="s">
        <v>19</v>
      </c>
      <c r="B15" t="s">
        <v>23</v>
      </c>
      <c r="C15">
        <v>77.739999999999995</v>
      </c>
      <c r="D15">
        <v>68.760000000000005</v>
      </c>
      <c r="E15" s="1">
        <f>38913.46/30184-1</f>
        <v>0.28920818976941431</v>
      </c>
      <c r="F15">
        <v>2922</v>
      </c>
      <c r="G15">
        <v>38913.46</v>
      </c>
      <c r="H15">
        <v>0.96</v>
      </c>
    </row>
    <row r="16" spans="1:8" x14ac:dyDescent="0.25">
      <c r="A16" t="s">
        <v>19</v>
      </c>
      <c r="B16" t="s">
        <v>24</v>
      </c>
      <c r="C16">
        <v>55.74</v>
      </c>
      <c r="D16">
        <v>25.54</v>
      </c>
      <c r="E16" s="1">
        <f>17739.1/17113.05-1</f>
        <v>3.6583192359047612E-2</v>
      </c>
      <c r="F16">
        <v>2196</v>
      </c>
      <c r="G16">
        <v>17739.099999999999</v>
      </c>
      <c r="H16">
        <v>0.56999999999999995</v>
      </c>
    </row>
    <row r="17" spans="1:8" x14ac:dyDescent="0.25">
      <c r="A17" t="s">
        <v>19</v>
      </c>
      <c r="B17" t="s">
        <v>25</v>
      </c>
      <c r="C17">
        <v>404.95</v>
      </c>
      <c r="D17">
        <v>29.85</v>
      </c>
      <c r="E17" s="1">
        <f>3028.7/2537.13-1</f>
        <v>0.19375041878027521</v>
      </c>
      <c r="F17">
        <v>1863</v>
      </c>
      <c r="G17">
        <v>3028.7</v>
      </c>
      <c r="H17">
        <v>0.64</v>
      </c>
    </row>
    <row r="18" spans="1:8" x14ac:dyDescent="0.25">
      <c r="A18" t="s">
        <v>19</v>
      </c>
      <c r="B18" t="s">
        <v>26</v>
      </c>
      <c r="C18">
        <v>6.15</v>
      </c>
      <c r="D18">
        <v>18.5</v>
      </c>
      <c r="E18" s="1">
        <f>6060.87/4759.21-1</f>
        <v>0.27350337556022941</v>
      </c>
      <c r="F18">
        <v>1228</v>
      </c>
      <c r="G18">
        <v>6060.87</v>
      </c>
      <c r="H18">
        <v>1.32</v>
      </c>
    </row>
    <row r="19" spans="1:8" x14ac:dyDescent="0.25">
      <c r="A19" t="s">
        <v>19</v>
      </c>
      <c r="B19" t="s">
        <v>27</v>
      </c>
      <c r="C19">
        <v>0.66</v>
      </c>
      <c r="D19">
        <v>20.71</v>
      </c>
      <c r="E19" s="1">
        <f>151161.14/140918.01-1</f>
        <v>7.2688579692546051E-2</v>
      </c>
      <c r="F19">
        <v>2269</v>
      </c>
      <c r="G19">
        <v>151161.14000000001</v>
      </c>
      <c r="H19">
        <v>0.67</v>
      </c>
    </row>
    <row r="20" spans="1:8" x14ac:dyDescent="0.25">
      <c r="A20" t="s">
        <v>19</v>
      </c>
      <c r="B20" t="s">
        <v>28</v>
      </c>
      <c r="C20">
        <v>0.67</v>
      </c>
      <c r="D20">
        <v>26.81</v>
      </c>
      <c r="E20" s="1">
        <f>165655.87/135102.66-1</f>
        <v>0.22614810100704164</v>
      </c>
      <c r="F20">
        <v>2366</v>
      </c>
      <c r="G20">
        <v>165655.87</v>
      </c>
      <c r="H20">
        <v>0.84</v>
      </c>
    </row>
    <row r="21" spans="1:8" x14ac:dyDescent="0.25">
      <c r="A21" t="s">
        <v>19</v>
      </c>
      <c r="B21" t="s">
        <v>29</v>
      </c>
      <c r="C21">
        <v>1.59</v>
      </c>
      <c r="D21">
        <v>39.54</v>
      </c>
      <c r="E21" s="1">
        <f>132774.53/126569.95-1</f>
        <v>4.9020956396048199E-2</v>
      </c>
      <c r="F21">
        <v>6589</v>
      </c>
      <c r="G21">
        <v>132774.53</v>
      </c>
      <c r="H21"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Domonkos</dc:creator>
  <cp:lastModifiedBy>Domonkos</cp:lastModifiedBy>
  <dcterms:created xsi:type="dcterms:W3CDTF">2020-05-05T20:46:16Z</dcterms:created>
  <dcterms:modified xsi:type="dcterms:W3CDTF">2020-05-05T20:46:57Z</dcterms:modified>
</cp:coreProperties>
</file>