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onkos\Documents\company-valuation\"/>
    </mc:Choice>
  </mc:AlternateContent>
  <xr:revisionPtr revIDLastSave="0" documentId="13_ncr:1_{E5AA2820-22CC-47FE-AB85-838EEF596858}" xr6:coauthVersionLast="45" xr6:coauthVersionMax="45" xr10:uidLastSave="{00000000-0000-0000-0000-000000000000}"/>
  <bookViews>
    <workbookView xWindow="28680" yWindow="-120" windowWidth="20730" windowHeight="11160" activeTab="1" xr2:uid="{5C91A3F5-2AD5-4828-8819-5B19CE4219D9}"/>
  </bookViews>
  <sheets>
    <sheet name="Regresszióhoz" sheetId="1" r:id="rId1"/>
    <sheet name="Munka2" sheetId="2" r:id="rId2"/>
    <sheet name="Modellek összehasonlítás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F15" i="2"/>
  <c r="D15" i="2"/>
  <c r="E15" i="2"/>
  <c r="C15" i="2"/>
  <c r="D2" i="2"/>
  <c r="C4" i="2" l="1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3" i="2"/>
  <c r="E3" i="2"/>
</calcChain>
</file>

<file path=xl/sharedStrings.xml><?xml version="1.0" encoding="utf-8"?>
<sst xmlns="http://schemas.openxmlformats.org/spreadsheetml/2006/main" count="91" uniqueCount="49">
  <si>
    <t>Main company</t>
  </si>
  <si>
    <t>Peer company</t>
  </si>
  <si>
    <t>Market cap</t>
  </si>
  <si>
    <t>Beta</t>
  </si>
  <si>
    <t>Revenue</t>
  </si>
  <si>
    <t>    RevYoY Growth %</t>
  </si>
  <si>
    <t>Alteo</t>
  </si>
  <si>
    <t>CEZ</t>
  </si>
  <si>
    <t>PGE</t>
  </si>
  <si>
    <t>ENELrussia</t>
  </si>
  <si>
    <t>Rushydro</t>
  </si>
  <si>
    <t>ERGspa</t>
  </si>
  <si>
    <t>2GEnergyAG</t>
  </si>
  <si>
    <t>AlbiomaSA</t>
  </si>
  <si>
    <t>PolenergiaSA</t>
  </si>
  <si>
    <t>VeoliaSA</t>
  </si>
  <si>
    <t>EDPRenovaveisSA</t>
  </si>
  <si>
    <t>AccionaSA</t>
  </si>
  <si>
    <t>HeraSPA</t>
  </si>
  <si>
    <t>Béta</t>
  </si>
  <si>
    <t>Árbevétel</t>
  </si>
  <si>
    <t>cseh</t>
  </si>
  <si>
    <t>lengyel</t>
  </si>
  <si>
    <t>orosz</t>
  </si>
  <si>
    <t>olasz</t>
  </si>
  <si>
    <t>német</t>
  </si>
  <si>
    <t>francia</t>
  </si>
  <si>
    <t>spanyol</t>
  </si>
  <si>
    <t>Vállat neve</t>
  </si>
  <si>
    <t>Ország</t>
  </si>
  <si>
    <t>P/E</t>
  </si>
  <si>
    <t>EV/EBITDA</t>
  </si>
  <si>
    <t>1. Regresszió</t>
  </si>
  <si>
    <t>2. Regresszió</t>
  </si>
  <si>
    <t>3. Regresszió</t>
  </si>
  <si>
    <t>R^2</t>
  </si>
  <si>
    <t>adj R^2</t>
  </si>
  <si>
    <t>F- statisztika</t>
  </si>
  <si>
    <t>Használt változók</t>
  </si>
  <si>
    <t>Árb. Növekedés, Árbevétel, Béta</t>
  </si>
  <si>
    <t>Árb. Növekedés, Árbevétel</t>
  </si>
  <si>
    <t>Estimate</t>
  </si>
  <si>
    <t>Intercept</t>
  </si>
  <si>
    <t>Növekedés</t>
  </si>
  <si>
    <t>magyar</t>
  </si>
  <si>
    <t>Átlag</t>
  </si>
  <si>
    <t>-</t>
  </si>
  <si>
    <t>Árbevétel (Mft), 2021 becsült</t>
  </si>
  <si>
    <t>Árbevétel növekedés, 2021 becsült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</si>
</sst>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7" formatCode="0.000"/>
    <numFmt numFmtId="176" formatCode="0.0000000"/>
    <numFmt numFmtId="18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7" fontId="0" fillId="0" borderId="0" xfId="0" applyNumberFormat="1"/>
    <xf numFmtId="2" fontId="0" fillId="0" borderId="0" xfId="0" applyNumberFormat="1"/>
    <xf numFmtId="11" fontId="0" fillId="0" borderId="0" xfId="0" applyNumberFormat="1"/>
    <xf numFmtId="11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0" fillId="2" borderId="0" xfId="0" applyFill="1"/>
    <xf numFmtId="180" fontId="0" fillId="2" borderId="0" xfId="1" applyNumberFormat="1" applyFont="1" applyFill="1"/>
    <xf numFmtId="164" fontId="0" fillId="2" borderId="0" xfId="2" applyNumberFormat="1" applyFont="1" applyFill="1"/>
    <xf numFmtId="0" fontId="0" fillId="3" borderId="0" xfId="0" applyFill="1"/>
    <xf numFmtId="180" fontId="0" fillId="3" borderId="0" xfId="1" applyNumberFormat="1" applyFont="1" applyFill="1"/>
    <xf numFmtId="10" fontId="0" fillId="3" borderId="0" xfId="2" applyNumberFormat="1" applyFont="1" applyFill="1"/>
    <xf numFmtId="0" fontId="5" fillId="4" borderId="0" xfId="0" applyFont="1" applyFill="1"/>
    <xf numFmtId="180" fontId="5" fillId="4" borderId="0" xfId="1" applyNumberFormat="1" applyFont="1" applyFill="1"/>
    <xf numFmtId="10" fontId="5" fillId="4" borderId="0" xfId="2" applyNumberFormat="1" applyFont="1" applyFill="1"/>
    <xf numFmtId="2" fontId="0" fillId="2" borderId="0" xfId="2" applyNumberFormat="1" applyFont="1" applyFill="1"/>
    <xf numFmtId="2" fontId="0" fillId="3" borderId="0" xfId="2" applyNumberFormat="1" applyFont="1" applyFill="1"/>
    <xf numFmtId="2" fontId="5" fillId="4" borderId="0" xfId="2" applyNumberFormat="1" applyFont="1" applyFill="1"/>
    <xf numFmtId="0" fontId="2" fillId="0" borderId="1" xfId="0" applyFont="1" applyBorder="1" applyAlignment="1">
      <alignment wrapText="1"/>
    </xf>
  </cellXfs>
  <cellStyles count="3">
    <cellStyle name="Ezres" xfId="1" builtinId="3"/>
    <cellStyle name="Normál" xfId="0" builtinId="0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7741-336C-46F3-996F-637D2214DC1A}">
  <dimension ref="A1:H13"/>
  <sheetViews>
    <sheetView workbookViewId="0">
      <selection activeCell="E2" sqref="E2:E13"/>
    </sheetView>
  </sheetViews>
  <sheetFormatPr defaultRowHeight="15" x14ac:dyDescent="0.25"/>
  <cols>
    <col min="2" max="2" width="17" bestFit="1" customWidth="1"/>
    <col min="3" max="3" width="12" bestFit="1" customWidth="1"/>
    <col min="4" max="4" width="5" bestFit="1" customWidth="1"/>
    <col min="5" max="5" width="17.85546875" bestFit="1" customWidth="1"/>
    <col min="6" max="6" width="1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</row>
    <row r="2" spans="1:8" x14ac:dyDescent="0.25">
      <c r="A2" t="s">
        <v>6</v>
      </c>
      <c r="B2" t="s">
        <v>7</v>
      </c>
      <c r="C2">
        <v>3202928.4924000003</v>
      </c>
      <c r="D2">
        <v>0.57999999999999996</v>
      </c>
      <c r="E2">
        <v>2956968.6553472001</v>
      </c>
      <c r="F2">
        <v>7.4832138246164904E-3</v>
      </c>
      <c r="G2">
        <v>11.731071353015375</v>
      </c>
      <c r="H2">
        <v>7.262837725948863</v>
      </c>
    </row>
    <row r="3" spans="1:8" x14ac:dyDescent="0.25">
      <c r="A3" t="s">
        <v>6</v>
      </c>
      <c r="B3" t="s">
        <v>8</v>
      </c>
      <c r="C3">
        <v>693192.6825972735</v>
      </c>
      <c r="D3">
        <v>1.54</v>
      </c>
      <c r="E3">
        <v>3230320.8387449998</v>
      </c>
      <c r="F3">
        <v>2.2516874148753901E-2</v>
      </c>
      <c r="G3">
        <v>3.7122416534181237</v>
      </c>
      <c r="H3">
        <v>3.4022082290295659</v>
      </c>
    </row>
    <row r="4" spans="1:8" x14ac:dyDescent="0.25">
      <c r="A4" t="s">
        <v>6</v>
      </c>
      <c r="B4" t="s">
        <v>9</v>
      </c>
      <c r="C4">
        <v>124058.79669846001</v>
      </c>
      <c r="D4">
        <v>0.59</v>
      </c>
      <c r="E4">
        <v>162217.79191120001</v>
      </c>
      <c r="F4">
        <v>-4.4036712971626903E-2</v>
      </c>
      <c r="G4">
        <v>22.611545248298466</v>
      </c>
      <c r="H4">
        <v>7.2583612696561071</v>
      </c>
    </row>
    <row r="5" spans="1:8" x14ac:dyDescent="0.25">
      <c r="A5" t="s">
        <v>6</v>
      </c>
      <c r="B5" t="s">
        <v>10</v>
      </c>
      <c r="C5">
        <v>1204936.064765</v>
      </c>
      <c r="D5">
        <v>0.25</v>
      </c>
      <c r="E5">
        <v>1624380.2789669002</v>
      </c>
      <c r="F5">
        <v>2.9226178524176596E-2</v>
      </c>
      <c r="G5">
        <v>5.2192888316519994</v>
      </c>
      <c r="H5">
        <v>3.8924210868945401</v>
      </c>
    </row>
    <row r="6" spans="1:8" x14ac:dyDescent="0.25">
      <c r="A6" t="s">
        <v>6</v>
      </c>
      <c r="B6" t="s">
        <v>11</v>
      </c>
      <c r="C6">
        <v>1090549.5763584001</v>
      </c>
      <c r="D6">
        <v>0.87</v>
      </c>
      <c r="E6">
        <v>390239.16410604003</v>
      </c>
      <c r="F6">
        <v>5.7139862325044401E-2</v>
      </c>
      <c r="G6">
        <v>26.235357391156061</v>
      </c>
      <c r="H6">
        <v>8.7255154409857951</v>
      </c>
    </row>
    <row r="7" spans="1:8" x14ac:dyDescent="0.25">
      <c r="A7" t="s">
        <v>6</v>
      </c>
      <c r="B7" t="s">
        <v>12</v>
      </c>
      <c r="C7">
        <v>98978.763479999994</v>
      </c>
      <c r="D7">
        <v>1.25</v>
      </c>
      <c r="E7">
        <v>96696.864000000001</v>
      </c>
      <c r="F7">
        <v>0.1</v>
      </c>
      <c r="G7">
        <v>20.436195517437771</v>
      </c>
      <c r="H7">
        <v>11.15662017167382</v>
      </c>
    </row>
    <row r="8" spans="1:8" x14ac:dyDescent="0.25">
      <c r="A8" t="s">
        <v>6</v>
      </c>
      <c r="B8" t="s">
        <v>13</v>
      </c>
      <c r="C8">
        <v>579023.01928800007</v>
      </c>
      <c r="D8">
        <v>0.98</v>
      </c>
      <c r="E8">
        <v>195677.42955792</v>
      </c>
      <c r="F8">
        <v>4.8891524493432502E-2</v>
      </c>
      <c r="G8">
        <v>24.47638029301724</v>
      </c>
      <c r="H8">
        <v>10.380406699667693</v>
      </c>
    </row>
    <row r="9" spans="1:8" x14ac:dyDescent="0.25">
      <c r="A9" t="s">
        <v>6</v>
      </c>
      <c r="B9" t="s">
        <v>14</v>
      </c>
      <c r="C9">
        <v>162623.85995382999</v>
      </c>
      <c r="D9">
        <v>0.74</v>
      </c>
      <c r="E9">
        <v>135887.88365325701</v>
      </c>
      <c r="F9">
        <v>4.72658063750441E-2</v>
      </c>
      <c r="G9">
        <v>19.690539808945008</v>
      </c>
      <c r="H9">
        <v>9.4591358240116925</v>
      </c>
    </row>
    <row r="10" spans="1:8" x14ac:dyDescent="0.25">
      <c r="A10" t="s">
        <v>6</v>
      </c>
      <c r="B10" t="s">
        <v>15</v>
      </c>
      <c r="C10">
        <v>3449086.3756872006</v>
      </c>
      <c r="D10">
        <v>0.82</v>
      </c>
      <c r="E10">
        <v>9994126.3845820799</v>
      </c>
      <c r="F10">
        <v>5.1716946841820099E-2</v>
      </c>
      <c r="G10">
        <v>12.933385274639658</v>
      </c>
      <c r="H10">
        <v>5.6907446081431576</v>
      </c>
    </row>
    <row r="11" spans="1:8" x14ac:dyDescent="0.25">
      <c r="A11" t="s">
        <v>6</v>
      </c>
      <c r="B11" t="s">
        <v>16</v>
      </c>
      <c r="C11">
        <v>5182379.9173892355</v>
      </c>
      <c r="D11">
        <v>0.2</v>
      </c>
      <c r="E11">
        <v>740998.72013807995</v>
      </c>
      <c r="F11">
        <v>9.6628863005181601E-2</v>
      </c>
      <c r="G11">
        <v>32.505010020040075</v>
      </c>
      <c r="H11">
        <v>11.386466311644519</v>
      </c>
    </row>
    <row r="12" spans="1:8" x14ac:dyDescent="0.25">
      <c r="A12" t="s">
        <v>6</v>
      </c>
      <c r="B12" t="s">
        <v>17</v>
      </c>
      <c r="C12">
        <v>1782231.5845884003</v>
      </c>
      <c r="D12">
        <v>0.64</v>
      </c>
      <c r="E12">
        <v>2553610.2727275603</v>
      </c>
      <c r="F12">
        <v>0.109940780199576</v>
      </c>
      <c r="G12">
        <v>15.113590474519031</v>
      </c>
      <c r="H12">
        <v>8.0309778010474506</v>
      </c>
    </row>
    <row r="13" spans="1:8" x14ac:dyDescent="0.25">
      <c r="A13" t="s">
        <v>6</v>
      </c>
      <c r="B13" t="s">
        <v>18</v>
      </c>
      <c r="C13">
        <v>1469182.9623490083</v>
      </c>
      <c r="D13">
        <v>0.7</v>
      </c>
      <c r="E13">
        <v>2964306.7242759601</v>
      </c>
      <c r="F13">
        <v>8.024960910923401E-2</v>
      </c>
      <c r="G13">
        <v>12.842393097920892</v>
      </c>
      <c r="H13">
        <v>7.0158409592895374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4F4A-6140-4D9A-A70B-97FD4A01076E}">
  <dimension ref="A1:G15"/>
  <sheetViews>
    <sheetView tabSelected="1" workbookViewId="0">
      <selection activeCell="K5" sqref="K5"/>
    </sheetView>
  </sheetViews>
  <sheetFormatPr defaultRowHeight="15" x14ac:dyDescent="0.25"/>
  <cols>
    <col min="1" max="1" width="17" bestFit="1" customWidth="1"/>
    <col min="2" max="2" width="7.85546875" bestFit="1" customWidth="1"/>
    <col min="3" max="3" width="5" bestFit="1" customWidth="1"/>
    <col min="4" max="4" width="15.5703125" customWidth="1"/>
    <col min="5" max="5" width="12.7109375" customWidth="1"/>
    <col min="6" max="6" width="6.140625" bestFit="1" customWidth="1"/>
    <col min="7" max="7" width="10.42578125" bestFit="1" customWidth="1"/>
    <col min="8" max="11" width="9.28515625" bestFit="1" customWidth="1"/>
    <col min="12" max="12" width="10.28515625" bestFit="1" customWidth="1"/>
  </cols>
  <sheetData>
    <row r="1" spans="1:7" ht="45.75" thickBot="1" x14ac:dyDescent="0.3">
      <c r="A1" s="18" t="s">
        <v>28</v>
      </c>
      <c r="B1" s="18" t="s">
        <v>29</v>
      </c>
      <c r="C1" s="18" t="s">
        <v>19</v>
      </c>
      <c r="D1" s="18" t="s">
        <v>47</v>
      </c>
      <c r="E1" s="18" t="s">
        <v>48</v>
      </c>
      <c r="F1" s="18" t="s">
        <v>30</v>
      </c>
      <c r="G1" s="18" t="s">
        <v>31</v>
      </c>
    </row>
    <row r="2" spans="1:7" x14ac:dyDescent="0.25">
      <c r="A2" s="6" t="s">
        <v>6</v>
      </c>
      <c r="B2" s="6" t="s">
        <v>44</v>
      </c>
      <c r="C2" s="6">
        <v>0.28000000000000003</v>
      </c>
      <c r="D2" s="7">
        <f>40066530.5316957/1000</f>
        <v>40066.530531695702</v>
      </c>
      <c r="E2" s="8">
        <v>0.25169999999999998</v>
      </c>
      <c r="F2" s="15">
        <v>89.05052324124263</v>
      </c>
      <c r="G2" s="15">
        <v>4.2890427942618201</v>
      </c>
    </row>
    <row r="3" spans="1:7" x14ac:dyDescent="0.25">
      <c r="A3" s="9" t="s">
        <v>7</v>
      </c>
      <c r="B3" s="9" t="s">
        <v>21</v>
      </c>
      <c r="C3" s="9">
        <f>+Regresszióhoz!D2</f>
        <v>0.57999999999999996</v>
      </c>
      <c r="D3" s="10">
        <v>2956968.6553472001</v>
      </c>
      <c r="E3" s="11">
        <f>+Regresszióhoz!F2</f>
        <v>7.4832138246164904E-3</v>
      </c>
      <c r="F3" s="16">
        <v>11.731071353015375</v>
      </c>
      <c r="G3" s="16">
        <v>7.262837725948863</v>
      </c>
    </row>
    <row r="4" spans="1:7" x14ac:dyDescent="0.25">
      <c r="A4" s="9" t="s">
        <v>8</v>
      </c>
      <c r="B4" s="9" t="s">
        <v>22</v>
      </c>
      <c r="C4" s="9">
        <f>+Regresszióhoz!D3</f>
        <v>1.54</v>
      </c>
      <c r="D4" s="10">
        <v>3230320.8387449998</v>
      </c>
      <c r="E4" s="11">
        <f>+Regresszióhoz!F3</f>
        <v>2.2516874148753901E-2</v>
      </c>
      <c r="F4" s="16">
        <v>3.7122416534181237</v>
      </c>
      <c r="G4" s="16">
        <v>3.4022082290295659</v>
      </c>
    </row>
    <row r="5" spans="1:7" x14ac:dyDescent="0.25">
      <c r="A5" s="9" t="s">
        <v>9</v>
      </c>
      <c r="B5" s="9" t="s">
        <v>23</v>
      </c>
      <c r="C5" s="9">
        <f>+Regresszióhoz!D4</f>
        <v>0.59</v>
      </c>
      <c r="D5" s="10">
        <v>162217.79191120001</v>
      </c>
      <c r="E5" s="11">
        <f>+Regresszióhoz!F4</f>
        <v>-4.4036712971626903E-2</v>
      </c>
      <c r="F5" s="16">
        <v>22.611545248298466</v>
      </c>
      <c r="G5" s="16">
        <v>7.2583612696561071</v>
      </c>
    </row>
    <row r="6" spans="1:7" x14ac:dyDescent="0.25">
      <c r="A6" s="9" t="s">
        <v>10</v>
      </c>
      <c r="B6" s="9" t="s">
        <v>23</v>
      </c>
      <c r="C6" s="9">
        <f>+Regresszióhoz!D5</f>
        <v>0.25</v>
      </c>
      <c r="D6" s="10">
        <v>1624380.2789669002</v>
      </c>
      <c r="E6" s="11">
        <f>+Regresszióhoz!F5</f>
        <v>2.9226178524176596E-2</v>
      </c>
      <c r="F6" s="16">
        <v>5.2192888316519994</v>
      </c>
      <c r="G6" s="16">
        <v>3.8924210868945401</v>
      </c>
    </row>
    <row r="7" spans="1:7" x14ac:dyDescent="0.25">
      <c r="A7" s="9" t="s">
        <v>11</v>
      </c>
      <c r="B7" s="9" t="s">
        <v>24</v>
      </c>
      <c r="C7" s="9">
        <f>+Regresszióhoz!D6</f>
        <v>0.87</v>
      </c>
      <c r="D7" s="10">
        <v>390239.16410604003</v>
      </c>
      <c r="E7" s="11">
        <f>+Regresszióhoz!F6</f>
        <v>5.7139862325044401E-2</v>
      </c>
      <c r="F7" s="16">
        <v>26.235357391156061</v>
      </c>
      <c r="G7" s="16">
        <v>8.7255154409857951</v>
      </c>
    </row>
    <row r="8" spans="1:7" x14ac:dyDescent="0.25">
      <c r="A8" s="9" t="s">
        <v>12</v>
      </c>
      <c r="B8" s="9" t="s">
        <v>25</v>
      </c>
      <c r="C8" s="9">
        <f>+Regresszióhoz!D7</f>
        <v>1.25</v>
      </c>
      <c r="D8" s="10">
        <v>96696.864000000001</v>
      </c>
      <c r="E8" s="11">
        <f>+Regresszióhoz!F7</f>
        <v>0.1</v>
      </c>
      <c r="F8" s="16">
        <v>20.436195517437771</v>
      </c>
      <c r="G8" s="16">
        <v>11.15662017167382</v>
      </c>
    </row>
    <row r="9" spans="1:7" x14ac:dyDescent="0.25">
      <c r="A9" s="9" t="s">
        <v>13</v>
      </c>
      <c r="B9" s="9" t="s">
        <v>26</v>
      </c>
      <c r="C9" s="9">
        <f>+Regresszióhoz!D8</f>
        <v>0.98</v>
      </c>
      <c r="D9" s="10">
        <v>195677.42955792</v>
      </c>
      <c r="E9" s="11">
        <f>+Regresszióhoz!F8</f>
        <v>4.8891524493432502E-2</v>
      </c>
      <c r="F9" s="16">
        <v>24.47638029301724</v>
      </c>
      <c r="G9" s="16">
        <v>10.380406699667693</v>
      </c>
    </row>
    <row r="10" spans="1:7" x14ac:dyDescent="0.25">
      <c r="A10" s="9" t="s">
        <v>14</v>
      </c>
      <c r="B10" s="9" t="s">
        <v>22</v>
      </c>
      <c r="C10" s="9">
        <f>+Regresszióhoz!D9</f>
        <v>0.74</v>
      </c>
      <c r="D10" s="10">
        <v>135887.88365325701</v>
      </c>
      <c r="E10" s="11">
        <f>+Regresszióhoz!F9</f>
        <v>4.72658063750441E-2</v>
      </c>
      <c r="F10" s="16">
        <v>19.690539808945008</v>
      </c>
      <c r="G10" s="16">
        <v>9.4591358240116925</v>
      </c>
    </row>
    <row r="11" spans="1:7" x14ac:dyDescent="0.25">
      <c r="A11" s="9" t="s">
        <v>15</v>
      </c>
      <c r="B11" s="9" t="s">
        <v>26</v>
      </c>
      <c r="C11" s="9">
        <f>+Regresszióhoz!D10</f>
        <v>0.82</v>
      </c>
      <c r="D11" s="10">
        <v>9994126.3845820799</v>
      </c>
      <c r="E11" s="11">
        <f>+Regresszióhoz!F10</f>
        <v>5.1716946841820099E-2</v>
      </c>
      <c r="F11" s="16">
        <v>12.933385274639658</v>
      </c>
      <c r="G11" s="16">
        <v>5.6907446081431576</v>
      </c>
    </row>
    <row r="12" spans="1:7" x14ac:dyDescent="0.25">
      <c r="A12" s="9" t="s">
        <v>16</v>
      </c>
      <c r="B12" s="9" t="s">
        <v>27</v>
      </c>
      <c r="C12" s="9">
        <f>+Regresszióhoz!D11</f>
        <v>0.2</v>
      </c>
      <c r="D12" s="10">
        <v>740998.72013807995</v>
      </c>
      <c r="E12" s="11">
        <f>+Regresszióhoz!F11</f>
        <v>9.6628863005181601E-2</v>
      </c>
      <c r="F12" s="16">
        <v>32.505010020040075</v>
      </c>
      <c r="G12" s="16">
        <v>11.386466311644519</v>
      </c>
    </row>
    <row r="13" spans="1:7" x14ac:dyDescent="0.25">
      <c r="A13" s="9" t="s">
        <v>17</v>
      </c>
      <c r="B13" s="9" t="s">
        <v>27</v>
      </c>
      <c r="C13" s="9">
        <f>+Regresszióhoz!D12</f>
        <v>0.64</v>
      </c>
      <c r="D13" s="10">
        <v>2553610.2727275603</v>
      </c>
      <c r="E13" s="11">
        <f>+Regresszióhoz!F12</f>
        <v>0.109940780199576</v>
      </c>
      <c r="F13" s="16">
        <v>15.113590474519031</v>
      </c>
      <c r="G13" s="16">
        <v>8.0309778010474506</v>
      </c>
    </row>
    <row r="14" spans="1:7" x14ac:dyDescent="0.25">
      <c r="A14" s="9" t="s">
        <v>18</v>
      </c>
      <c r="B14" s="9" t="s">
        <v>24</v>
      </c>
      <c r="C14" s="9">
        <f>+Regresszióhoz!D13</f>
        <v>0.7</v>
      </c>
      <c r="D14" s="10">
        <v>2964306.7242759601</v>
      </c>
      <c r="E14" s="11">
        <f>+Regresszióhoz!F13</f>
        <v>8.024960910923401E-2</v>
      </c>
      <c r="F14" s="16">
        <v>12.842393097920892</v>
      </c>
      <c r="G14" s="16">
        <v>7.0158409592895374</v>
      </c>
    </row>
    <row r="15" spans="1:7" x14ac:dyDescent="0.25">
      <c r="A15" s="12" t="s">
        <v>45</v>
      </c>
      <c r="B15" s="12" t="s">
        <v>46</v>
      </c>
      <c r="C15" s="12">
        <f>+AVERAGE(C2:C14)</f>
        <v>0.72615384615384615</v>
      </c>
      <c r="D15" s="13">
        <f t="shared" ref="D15:G15" si="0">+AVERAGE(D2:D14)</f>
        <v>1929653.6568109917</v>
      </c>
      <c r="E15" s="14">
        <f t="shared" si="0"/>
        <v>6.6055611221173288E-2</v>
      </c>
      <c r="F15" s="17">
        <f t="shared" si="0"/>
        <v>22.81211709271556</v>
      </c>
      <c r="G15" s="17">
        <f t="shared" si="0"/>
        <v>7.534659917096505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E1FD-E5AE-4E5C-B3C3-F52EF207FD62}">
  <dimension ref="B3:I18"/>
  <sheetViews>
    <sheetView workbookViewId="0">
      <selection activeCell="B9" sqref="B9:F12"/>
    </sheetView>
  </sheetViews>
  <sheetFormatPr defaultRowHeight="15" x14ac:dyDescent="0.25"/>
  <cols>
    <col min="2" max="2" width="12.42578125" bestFit="1" customWidth="1"/>
    <col min="3" max="3" width="4.5703125" bestFit="1" customWidth="1"/>
    <col min="4" max="4" width="11" bestFit="1" customWidth="1"/>
    <col min="5" max="5" width="12" bestFit="1" customWidth="1"/>
    <col min="6" max="6" width="30.7109375" bestFit="1" customWidth="1"/>
    <col min="9" max="9" width="14.85546875" bestFit="1" customWidth="1"/>
  </cols>
  <sheetData>
    <row r="3" spans="2:9" x14ac:dyDescent="0.25">
      <c r="C3" t="s">
        <v>35</v>
      </c>
      <c r="D3" t="s">
        <v>36</v>
      </c>
      <c r="E3" t="s">
        <v>37</v>
      </c>
      <c r="F3" t="s">
        <v>38</v>
      </c>
    </row>
    <row r="4" spans="2:9" x14ac:dyDescent="0.25">
      <c r="B4" t="s">
        <v>32</v>
      </c>
      <c r="C4" s="2">
        <v>0.32969999999999999</v>
      </c>
      <c r="D4" s="2">
        <v>7.8280000000000002E-2</v>
      </c>
      <c r="E4">
        <v>1.3109999999999999</v>
      </c>
      <c r="F4" t="s">
        <v>39</v>
      </c>
    </row>
    <row r="5" spans="2:9" x14ac:dyDescent="0.25">
      <c r="B5" t="s">
        <v>33</v>
      </c>
      <c r="C5" s="2">
        <v>0.28649999999999998</v>
      </c>
      <c r="D5" s="2">
        <v>0.128</v>
      </c>
      <c r="E5">
        <v>1.8069999999999999</v>
      </c>
      <c r="F5" t="s">
        <v>40</v>
      </c>
    </row>
    <row r="6" spans="2:9" x14ac:dyDescent="0.25">
      <c r="B6" t="s">
        <v>34</v>
      </c>
      <c r="C6" s="2">
        <v>0.22359999999999999</v>
      </c>
      <c r="D6" s="2">
        <v>0.1459</v>
      </c>
      <c r="E6" s="1">
        <v>2.88</v>
      </c>
      <c r="F6" t="s">
        <v>20</v>
      </c>
    </row>
    <row r="8" spans="2:9" x14ac:dyDescent="0.25">
      <c r="I8" s="4">
        <v>28.84</v>
      </c>
    </row>
    <row r="9" spans="2:9" x14ac:dyDescent="0.25">
      <c r="C9" t="s">
        <v>35</v>
      </c>
      <c r="D9" t="s">
        <v>36</v>
      </c>
      <c r="E9" t="s">
        <v>37</v>
      </c>
      <c r="F9" t="s">
        <v>38</v>
      </c>
      <c r="I9" s="5">
        <v>-4.8839999999999995E-7</v>
      </c>
    </row>
    <row r="10" spans="2:9" x14ac:dyDescent="0.25">
      <c r="B10" t="s">
        <v>32</v>
      </c>
      <c r="C10" s="2">
        <v>0.50370000000000004</v>
      </c>
      <c r="D10" s="2">
        <v>0.31759999999999999</v>
      </c>
      <c r="E10">
        <v>2.706</v>
      </c>
      <c r="F10" t="s">
        <v>39</v>
      </c>
    </row>
    <row r="11" spans="2:9" x14ac:dyDescent="0.25">
      <c r="B11" t="s">
        <v>33</v>
      </c>
      <c r="C11" s="2">
        <v>0.499</v>
      </c>
      <c r="D11" s="2">
        <v>0.38769999999999999</v>
      </c>
      <c r="E11">
        <v>4.4820000000000002</v>
      </c>
      <c r="F11" t="s">
        <v>40</v>
      </c>
      <c r="I11" s="2">
        <v>28.84</v>
      </c>
    </row>
    <row r="12" spans="2:9" x14ac:dyDescent="0.25">
      <c r="B12" t="s">
        <v>34</v>
      </c>
      <c r="C12" s="2">
        <v>0.1206</v>
      </c>
      <c r="D12" s="2">
        <v>0.1459</v>
      </c>
      <c r="E12" s="1">
        <v>2.88</v>
      </c>
      <c r="F12" t="s">
        <v>20</v>
      </c>
      <c r="I12" s="3">
        <v>7.3650000000000002</v>
      </c>
    </row>
    <row r="15" spans="2:9" x14ac:dyDescent="0.25">
      <c r="E15" t="s">
        <v>41</v>
      </c>
    </row>
    <row r="16" spans="2:9" x14ac:dyDescent="0.25">
      <c r="D16" t="s">
        <v>42</v>
      </c>
      <c r="E16">
        <v>7.3650000000000002</v>
      </c>
    </row>
    <row r="17" spans="4:5" x14ac:dyDescent="0.25">
      <c r="D17" t="s">
        <v>43</v>
      </c>
      <c r="E17">
        <v>28.84</v>
      </c>
    </row>
    <row r="18" spans="4:5" x14ac:dyDescent="0.25">
      <c r="D18" t="s">
        <v>20</v>
      </c>
      <c r="E18" s="3">
        <v>-4.8839999999999995E-7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Regresszióhoz</vt:lpstr>
      <vt:lpstr>Munka2</vt:lpstr>
      <vt:lpstr>Modellek összehasonlítása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2020-11-20T11:14:46Z</dcterms:created>
  <dcterms:modified xsi:type="dcterms:W3CDTF">2020-11-21T10:36:17Z</dcterms:modified>
</cp:coreProperties>
</file>