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7271CD1F-F5F2-4714-A550-1565E459B48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3" r:id="rId1"/>
    <sheet name="Metadane" sheetId="4" r:id="rId2"/>
    <sheet name="CENY_CO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0" i="2" l="1"/>
  <c r="Q20" i="2" s="1"/>
  <c r="P21" i="2"/>
  <c r="Q21" i="2" s="1"/>
  <c r="P22" i="2"/>
  <c r="Q22" i="2" s="1"/>
  <c r="P19" i="2"/>
  <c r="Q19" i="2" s="1"/>
  <c r="Q18" i="2"/>
  <c r="M17" i="2"/>
  <c r="M18" i="2"/>
  <c r="M20" i="2"/>
  <c r="M22" i="2"/>
  <c r="M16" i="2"/>
  <c r="T17" i="2"/>
  <c r="U17" i="2" s="1"/>
  <c r="T18" i="2"/>
  <c r="U18" i="2" s="1"/>
  <c r="J11" i="2"/>
  <c r="L11" i="2"/>
  <c r="L13" i="2" s="1"/>
  <c r="M11" i="2"/>
  <c r="N11" i="2"/>
  <c r="N13" i="2" s="1"/>
  <c r="O11" i="2"/>
  <c r="P11" i="2"/>
  <c r="P13" i="2" s="1"/>
  <c r="Q11" i="2"/>
  <c r="Q13" i="2" s="1"/>
  <c r="R11" i="2"/>
  <c r="R13" i="2" s="1"/>
  <c r="S11" i="2"/>
  <c r="S13" i="2" s="1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<sst xmlns="http://schemas.openxmlformats.org/spreadsheetml/2006/main" count="51" uniqueCount="36">
  <si>
    <t>Year</t>
  </si>
  <si>
    <t>Cset_CN</t>
  </si>
  <si>
    <t>Attribute</t>
  </si>
  <si>
    <t>~TFM_INS</t>
  </si>
  <si>
    <t>AllRegions</t>
  </si>
  <si>
    <t>COM_TAXNET</t>
  </si>
  <si>
    <t>Rok</t>
  </si>
  <si>
    <r>
      <t>Prognoza cen uprawnień do emisji CO</t>
    </r>
    <r>
      <rPr>
        <vertAlign val="subscript"/>
        <sz val="11"/>
        <color rgb="FFFFFFFF"/>
        <rFont val="Arial"/>
        <family val="2"/>
        <charset val="238"/>
      </rPr>
      <t>2</t>
    </r>
    <r>
      <rPr>
        <sz val="11"/>
        <color indexed="9"/>
        <rFont val="Arial"/>
        <family val="2"/>
      </rPr>
      <t xml:space="preserve"> [MPLN/kt = PLN/kg]</t>
    </r>
  </si>
  <si>
    <t>\I: Nazwa atrybutu</t>
  </si>
  <si>
    <t>PP_CO2</t>
  </si>
  <si>
    <t>Wybór dóbr: nazwa dobra</t>
  </si>
  <si>
    <t>Prognoza</t>
  </si>
  <si>
    <t>ERAA 2023</t>
  </si>
  <si>
    <t>-</t>
  </si>
  <si>
    <t>1 Euro =</t>
  </si>
  <si>
    <t>zł</t>
  </si>
  <si>
    <r>
      <t>Ceny uprawnień do emisji CO</t>
    </r>
    <r>
      <rPr>
        <i/>
        <vertAlign val="subscript"/>
        <sz val="12"/>
        <color rgb="FF002060"/>
        <rFont val="Arial"/>
        <family val="2"/>
        <charset val="238"/>
      </rPr>
      <t>2</t>
    </r>
    <r>
      <rPr>
        <i/>
        <sz val="12"/>
        <color rgb="FF002060"/>
        <rFont val="Arial"/>
        <family val="2"/>
        <charset val="238"/>
      </rPr>
      <t xml:space="preserve"> [€/t]</t>
    </r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</si>
  <si>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</si>
  <si>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</si>
  <si>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</si>
  <si>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</si>
  <si>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</si>
  <si>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</si>
  <si>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</si>
  <si>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</si>
  <si>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</si>
  <si>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</si>
  <si>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</si>
  <si>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</si>
  <si>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Wprowadzenie cen uprawnień do emisji CO2</t>
  </si>
  <si>
    <t>Moduł:</t>
  </si>
  <si>
    <t>Bazowy</t>
  </si>
  <si>
    <t>MPLN/kt</t>
  </si>
  <si>
    <t>Bazowe</t>
  </si>
  <si>
    <t>Wzrost (o ok. 25% od 2030r.)</t>
  </si>
  <si>
    <t>Nowe Bazowy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</si>
</sst>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4"/>
      <color indexed="9"/>
      <name val="Arial"/>
      <family val="2"/>
    </font>
    <font>
      <sz val="11"/>
      <color indexed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vertAlign val="subscript"/>
      <sz val="11"/>
      <color rgb="FFFFFFFF"/>
      <name val="Arial"/>
      <family val="2"/>
      <charset val="238"/>
    </font>
    <font>
      <i/>
      <sz val="12"/>
      <color rgb="FF002060"/>
      <name val="Arial"/>
      <family val="2"/>
      <charset val="238"/>
    </font>
    <font>
      <i/>
      <vertAlign val="subscript"/>
      <sz val="12"/>
      <color rgb="FF002060"/>
      <name val="Arial"/>
      <family val="2"/>
      <charset val="238"/>
    </font>
    <font>
      <b/>
      <sz val="10"/>
      <color rgb="FFFFFFFF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Helvetica Neue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3" fillId="0" borderId="0" applyNumberFormat="0" applyFill="0" applyBorder="0" applyAlignment="0" applyProtection="0"/>
    <xf numFmtId="0" fontId="12" fillId="0" borderId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/>
    <xf numFmtId="164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4" xfId="0" applyFont="1" applyFill="1" applyBorder="1"/>
    <xf numFmtId="0" fontId="13" fillId="6" borderId="0" xfId="0" applyFont="1" applyFill="1"/>
    <xf numFmtId="165" fontId="13" fillId="6" borderId="0" xfId="0" applyNumberFormat="1" applyFont="1" applyFill="1"/>
    <xf numFmtId="0" fontId="13" fillId="5" borderId="0" xfId="0" applyFont="1" applyFill="1"/>
    <xf numFmtId="165" fontId="13" fillId="5" borderId="0" xfId="0" applyNumberFormat="1" applyFont="1" applyFill="1"/>
    <xf numFmtId="0" fontId="13" fillId="5" borderId="3" xfId="0" applyFont="1" applyFill="1" applyBorder="1"/>
    <xf numFmtId="1" fontId="13" fillId="5" borderId="3" xfId="0" applyNumberFormat="1" applyFont="1" applyFill="1" applyBorder="1"/>
    <xf numFmtId="0" fontId="15" fillId="0" borderId="0" xfId="0" applyFont="1" applyAlignment="1">
      <alignment vertical="center"/>
    </xf>
    <xf numFmtId="0" fontId="17" fillId="7" borderId="5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18" fillId="0" borderId="7" xfId="0" applyFont="1" applyBorder="1" applyAlignment="1">
      <alignment horizontal="right" vertical="center" wrapText="1"/>
    </xf>
    <xf numFmtId="0" fontId="19" fillId="0" borderId="0" xfId="0" applyFont="1"/>
    <xf numFmtId="165" fontId="13" fillId="8" borderId="4" xfId="0" applyNumberFormat="1" applyFont="1" applyFill="1" applyBorder="1"/>
    <xf numFmtId="0" fontId="20" fillId="3" borderId="0" xfId="3" applyFill="1"/>
    <xf numFmtId="0" fontId="20" fillId="9" borderId="0" xfId="3" applyFill="1"/>
    <xf numFmtId="0" fontId="20" fillId="4" borderId="9" xfId="3" applyFill="1" applyBorder="1"/>
    <xf numFmtId="0" fontId="20" fillId="4" borderId="10" xfId="3" applyFill="1" applyBorder="1"/>
    <xf numFmtId="0" fontId="20" fillId="4" borderId="11" xfId="3" applyFill="1" applyBorder="1"/>
    <xf numFmtId="0" fontId="20" fillId="4" borderId="12" xfId="3" applyFill="1" applyBorder="1"/>
    <xf numFmtId="0" fontId="20" fillId="9" borderId="9" xfId="3" applyFill="1" applyBorder="1"/>
    <xf numFmtId="0" fontId="20" fillId="9" borderId="10" xfId="3" applyFill="1" applyBorder="1"/>
    <xf numFmtId="0" fontId="20" fillId="9" borderId="11" xfId="3" applyFill="1" applyBorder="1"/>
    <xf numFmtId="0" fontId="20" fillId="4" borderId="13" xfId="3" applyFill="1" applyBorder="1"/>
    <xf numFmtId="0" fontId="20" fillId="9" borderId="12" xfId="3" applyFill="1" applyBorder="1"/>
    <xf numFmtId="0" fontId="20" fillId="9" borderId="13" xfId="3" applyFill="1" applyBorder="1"/>
    <xf numFmtId="0" fontId="2" fillId="0" borderId="0" xfId="4"/>
    <xf numFmtId="14" fontId="20" fillId="9" borderId="0" xfId="3" applyNumberFormat="1" applyFill="1" applyAlignment="1">
      <alignment horizontal="left" vertical="top"/>
    </xf>
    <xf numFmtId="0" fontId="20" fillId="9" borderId="0" xfId="3" applyFill="1" applyAlignment="1">
      <alignment vertical="top" wrapText="1"/>
    </xf>
    <xf numFmtId="0" fontId="21" fillId="9" borderId="0" xfId="3" applyFont="1" applyFill="1" applyAlignment="1">
      <alignment horizontal="left"/>
    </xf>
    <xf numFmtId="0" fontId="20" fillId="9" borderId="0" xfId="3" applyFill="1" applyAlignment="1">
      <alignment horizontal="left" vertical="top" wrapText="1"/>
    </xf>
    <xf numFmtId="14" fontId="20" fillId="9" borderId="0" xfId="3" applyNumberFormat="1" applyFill="1"/>
    <xf numFmtId="0" fontId="24" fillId="9" borderId="0" xfId="5" applyFont="1" applyFill="1"/>
    <xf numFmtId="0" fontId="20" fillId="9" borderId="14" xfId="3" applyFill="1" applyBorder="1"/>
    <xf numFmtId="0" fontId="20" fillId="9" borderId="15" xfId="3" applyFill="1" applyBorder="1"/>
    <xf numFmtId="0" fontId="20" fillId="9" borderId="16" xfId="3" applyFill="1" applyBorder="1"/>
    <xf numFmtId="0" fontId="20" fillId="4" borderId="14" xfId="3" applyFill="1" applyBorder="1"/>
    <xf numFmtId="0" fontId="20" fillId="4" borderId="15" xfId="3" applyFill="1" applyBorder="1"/>
    <xf numFmtId="0" fontId="20" fillId="4" borderId="16" xfId="3" applyFill="1" applyBorder="1"/>
    <xf numFmtId="0" fontId="12" fillId="9" borderId="0" xfId="6" applyFill="1"/>
    <xf numFmtId="0" fontId="21" fillId="9" borderId="0" xfId="3" applyFont="1" applyFill="1"/>
    <xf numFmtId="14" fontId="20" fillId="9" borderId="20" xfId="3" applyNumberFormat="1" applyFill="1" applyBorder="1" applyAlignment="1">
      <alignment horizontal="left" vertical="top"/>
    </xf>
    <xf numFmtId="0" fontId="20" fillId="9" borderId="20" xfId="3" applyFill="1" applyBorder="1" applyAlignment="1">
      <alignment vertical="top" wrapText="1"/>
    </xf>
    <xf numFmtId="0" fontId="20" fillId="9" borderId="20" xfId="3" applyFill="1" applyBorder="1" applyAlignment="1">
      <alignment horizontal="left" vertical="top"/>
    </xf>
    <xf numFmtId="0" fontId="20" fillId="9" borderId="20" xfId="3" applyFill="1" applyBorder="1" applyAlignment="1">
      <alignment horizontal="center" vertical="top"/>
    </xf>
    <xf numFmtId="0" fontId="21" fillId="9" borderId="20" xfId="3" applyFont="1" applyFill="1" applyBorder="1" applyAlignment="1">
      <alignment vertical="top"/>
    </xf>
    <xf numFmtId="0" fontId="21" fillId="9" borderId="20" xfId="3" applyFont="1" applyFill="1" applyBorder="1" applyAlignment="1">
      <alignment horizontal="left" vertical="top"/>
    </xf>
    <xf numFmtId="0" fontId="20" fillId="9" borderId="15" xfId="3" applyFill="1" applyBorder="1" applyAlignment="1">
      <alignment horizontal="left" vertical="top"/>
    </xf>
    <xf numFmtId="0" fontId="25" fillId="0" borderId="0" xfId="0" applyFont="1"/>
    <xf numFmtId="0" fontId="1" fillId="0" borderId="0" xfId="0" applyFont="1"/>
    <xf numFmtId="165" fontId="0" fillId="0" borderId="0" xfId="0" applyNumberFormat="1"/>
    <xf numFmtId="0" fontId="21" fillId="9" borderId="0" xfId="3" applyFont="1" applyFill="1" applyAlignment="1">
      <alignment horizontal="left"/>
    </xf>
    <xf numFmtId="0" fontId="21" fillId="9" borderId="0" xfId="3" applyFont="1" applyFill="1" applyAlignment="1">
      <alignment horizontal="left" vertical="center"/>
    </xf>
    <xf numFmtId="14" fontId="20" fillId="9" borderId="0" xfId="3" applyNumberFormat="1" applyFill="1" applyAlignment="1">
      <alignment horizontal="left" vertical="top" wrapText="1"/>
    </xf>
    <xf numFmtId="0" fontId="20" fillId="9" borderId="0" xfId="3" applyFill="1" applyAlignment="1">
      <alignment horizontal="left" vertical="top" wrapText="1"/>
    </xf>
    <xf numFmtId="0" fontId="22" fillId="9" borderId="0" xfId="3" applyFont="1" applyFill="1" applyAlignment="1">
      <alignment horizontal="left" vertical="top" wrapText="1"/>
    </xf>
    <xf numFmtId="0" fontId="21" fillId="9" borderId="0" xfId="3" applyFont="1" applyFill="1" applyAlignment="1">
      <alignment horizontal="center"/>
    </xf>
    <xf numFmtId="0" fontId="21" fillId="9" borderId="17" xfId="3" applyFont="1" applyFill="1" applyBorder="1" applyAlignment="1">
      <alignment horizontal="left" vertical="center"/>
    </xf>
    <xf numFmtId="0" fontId="21" fillId="9" borderId="18" xfId="3" applyFont="1" applyFill="1" applyBorder="1" applyAlignment="1">
      <alignment horizontal="left" vertical="center"/>
    </xf>
    <xf numFmtId="0" fontId="21" fillId="9" borderId="19" xfId="3" applyFont="1" applyFill="1" applyBorder="1" applyAlignment="1">
      <alignment horizontal="left" vertical="center"/>
    </xf>
  </cellXfs>
  <cellStyles count="7">
    <cellStyle name="Hiperłącze 2 4 2" xfId="5" xr:uid="{3F6BEF4B-9D7F-4FDE-A2A3-02FF5535AE14}"/>
    <cellStyle name="Normal 10" xfId="1" xr:uid="{00000000-0005-0000-0000-000000000000}"/>
    <cellStyle name="Normal 2" xfId="4" xr:uid="{A5FE0DF8-8AE4-4794-8C92-8C35297AC547}"/>
    <cellStyle name="Normale_Scen_UC_IND-StrucConst" xfId="2" xr:uid="{00000000-0005-0000-0000-000001000000}"/>
    <cellStyle name="Normalny" xfId="0" builtinId="0"/>
    <cellStyle name="Normalny 10 10" xfId="6" xr:uid="{DA4E7021-7377-4318-B7E5-F6A72B266592}"/>
    <cellStyle name="Normalny 43 2" xfId="3" xr:uid="{9E15E391-A02F-4FA4-9056-26250E222D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49633B9-8FCC-4055-8CE7-1443AC45FB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9423E8-49F4-4BD0-8A1B-7F2730475E1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88BA87-4C61-4AB4-9DE3-665D0227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F6F762-A827-497E-A970-41F6CE4B4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023-AEB9-4D51-9DB1-B05112A67F94}">
  <dimension ref="A1:O49"/>
  <sheetViews>
    <sheetView workbookViewId="0">
      <selection activeCell="E21" sqref="E21"/>
    </sheetView>
  </sheetViews>
  <sheetFormatPr defaultColWidth="9.109375" defaultRowHeight="18"/>
  <cols>
    <col min="1" max="3" width="4" style="25" customWidth="1"/>
    <col min="4" max="9" width="14.21875" style="25" customWidth="1"/>
    <col min="10" max="12" width="4" style="25" customWidth="1"/>
    <col min="13" max="16384" width="9.109375" style="25"/>
  </cols>
  <sheetData>
    <row r="1" spans="1:15" ht="22.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22.5" customHeight="1">
      <c r="A2" s="24"/>
      <c r="B2" s="26"/>
      <c r="C2" s="27"/>
      <c r="D2" s="27"/>
      <c r="E2" s="27"/>
      <c r="F2" s="27"/>
      <c r="G2" s="27"/>
      <c r="H2" s="27"/>
      <c r="I2" s="27"/>
      <c r="J2" s="27"/>
      <c r="K2" s="28"/>
      <c r="L2" s="24"/>
    </row>
    <row r="3" spans="1:15" ht="22.5" customHeight="1">
      <c r="A3" s="24"/>
      <c r="B3" s="29"/>
      <c r="C3" s="30"/>
      <c r="D3" s="31"/>
      <c r="E3" s="31"/>
      <c r="F3" s="31"/>
      <c r="G3" s="31"/>
      <c r="H3" s="31"/>
      <c r="I3" s="31"/>
      <c r="J3" s="32"/>
      <c r="K3" s="33"/>
      <c r="L3" s="24"/>
    </row>
    <row r="4" spans="1:15">
      <c r="A4" s="24"/>
      <c r="B4" s="29"/>
      <c r="C4" s="34"/>
      <c r="J4" s="35"/>
      <c r="K4" s="33"/>
      <c r="L4" s="24"/>
    </row>
    <row r="5" spans="1:15">
      <c r="A5" s="24"/>
      <c r="B5" s="29"/>
      <c r="C5" s="34"/>
      <c r="J5" s="35"/>
      <c r="K5" s="33"/>
      <c r="L5" s="24"/>
    </row>
    <row r="6" spans="1:15">
      <c r="A6" s="24"/>
      <c r="B6" s="29"/>
      <c r="C6" s="34"/>
      <c r="D6" s="62"/>
      <c r="E6" s="62"/>
      <c r="F6" s="62"/>
      <c r="J6" s="35"/>
      <c r="K6" s="33"/>
      <c r="L6" s="24"/>
      <c r="O6" s="36"/>
    </row>
    <row r="7" spans="1:15">
      <c r="A7" s="24"/>
      <c r="B7" s="29"/>
      <c r="C7" s="34"/>
      <c r="D7" s="37"/>
      <c r="E7" s="38"/>
      <c r="F7" s="38"/>
      <c r="J7" s="35"/>
      <c r="K7" s="33"/>
      <c r="L7" s="24"/>
    </row>
    <row r="8" spans="1:15">
      <c r="A8" s="24"/>
      <c r="B8" s="29"/>
      <c r="C8" s="34"/>
      <c r="D8" s="63"/>
      <c r="E8" s="63"/>
      <c r="F8" s="63"/>
      <c r="J8" s="35"/>
      <c r="K8" s="33"/>
      <c r="L8" s="24"/>
    </row>
    <row r="9" spans="1:15">
      <c r="A9" s="24"/>
      <c r="B9" s="29"/>
      <c r="C9" s="34"/>
      <c r="J9" s="35"/>
      <c r="K9" s="33"/>
      <c r="L9" s="24"/>
    </row>
    <row r="10" spans="1:15">
      <c r="A10" s="24"/>
      <c r="B10" s="29"/>
      <c r="C10" s="34"/>
      <c r="J10" s="35"/>
      <c r="K10" s="33"/>
      <c r="L10" s="24"/>
    </row>
    <row r="11" spans="1:15">
      <c r="A11" s="24"/>
      <c r="B11" s="29"/>
      <c r="C11" s="34"/>
      <c r="J11" s="35"/>
      <c r="K11" s="33"/>
      <c r="L11" s="24"/>
    </row>
    <row r="12" spans="1:15">
      <c r="A12" s="24"/>
      <c r="B12" s="29"/>
      <c r="C12" s="34"/>
      <c r="J12" s="35"/>
      <c r="K12" s="33"/>
      <c r="L12" s="24"/>
    </row>
    <row r="13" spans="1:15">
      <c r="A13" s="24"/>
      <c r="B13" s="29"/>
      <c r="C13" s="34"/>
      <c r="J13" s="35"/>
      <c r="K13" s="33"/>
      <c r="L13" s="24"/>
    </row>
    <row r="14" spans="1:15">
      <c r="A14" s="24"/>
      <c r="B14" s="29"/>
      <c r="C14" s="34"/>
      <c r="D14" s="61" t="s">
        <v>17</v>
      </c>
      <c r="E14" s="61"/>
      <c r="F14" s="64" t="s">
        <v>18</v>
      </c>
      <c r="G14" s="64"/>
      <c r="H14" s="64"/>
      <c r="J14" s="35"/>
      <c r="K14" s="33"/>
      <c r="L14" s="24"/>
    </row>
    <row r="15" spans="1:15">
      <c r="A15" s="24"/>
      <c r="B15" s="29"/>
      <c r="C15" s="34"/>
      <c r="D15" s="39"/>
      <c r="E15" s="39"/>
      <c r="F15" s="64"/>
      <c r="G15" s="64"/>
      <c r="H15" s="64"/>
      <c r="J15" s="35"/>
      <c r="K15" s="33"/>
      <c r="L15" s="24"/>
    </row>
    <row r="16" spans="1:15">
      <c r="A16" s="24"/>
      <c r="B16" s="29"/>
      <c r="C16" s="34"/>
      <c r="J16" s="35"/>
      <c r="K16" s="33"/>
      <c r="L16" s="24"/>
    </row>
    <row r="17" spans="1:12">
      <c r="A17" s="24"/>
      <c r="B17" s="29"/>
      <c r="C17" s="34"/>
      <c r="J17" s="35"/>
      <c r="K17" s="33"/>
      <c r="L17" s="24"/>
    </row>
    <row r="18" spans="1:12" ht="18.75" customHeight="1">
      <c r="A18" s="24"/>
      <c r="B18" s="29"/>
      <c r="C18" s="34"/>
      <c r="D18" s="61" t="s">
        <v>19</v>
      </c>
      <c r="E18" s="61"/>
      <c r="F18" s="65" t="s">
        <v>29</v>
      </c>
      <c r="G18" s="65"/>
      <c r="H18" s="65"/>
      <c r="I18" s="65"/>
      <c r="J18" s="35"/>
      <c r="K18" s="33"/>
      <c r="L18" s="24"/>
    </row>
    <row r="19" spans="1:12">
      <c r="A19" s="24"/>
      <c r="B19" s="29"/>
      <c r="C19" s="34"/>
      <c r="D19" s="39"/>
      <c r="E19" s="39"/>
      <c r="F19" s="65"/>
      <c r="G19" s="65"/>
      <c r="H19" s="65"/>
      <c r="I19" s="65"/>
      <c r="J19" s="35"/>
      <c r="K19" s="33"/>
      <c r="L19" s="24"/>
    </row>
    <row r="20" spans="1:12">
      <c r="A20" s="24"/>
      <c r="B20" s="29"/>
      <c r="C20" s="34"/>
      <c r="D20" s="39"/>
      <c r="E20" s="39"/>
      <c r="F20" s="65"/>
      <c r="G20" s="65"/>
      <c r="H20" s="65"/>
      <c r="I20" s="65"/>
      <c r="J20" s="35"/>
      <c r="K20" s="33"/>
      <c r="L20" s="24"/>
    </row>
    <row r="21" spans="1:12">
      <c r="A21" s="24"/>
      <c r="B21" s="29"/>
      <c r="C21" s="34"/>
      <c r="F21" s="38"/>
      <c r="G21" s="38"/>
      <c r="H21" s="38"/>
      <c r="J21" s="35"/>
      <c r="K21" s="33"/>
      <c r="L21" s="24"/>
    </row>
    <row r="22" spans="1:12">
      <c r="A22" s="24"/>
      <c r="B22" s="29"/>
      <c r="C22" s="34"/>
      <c r="D22" s="61" t="s">
        <v>20</v>
      </c>
      <c r="E22" s="61"/>
      <c r="F22" s="41">
        <v>45078</v>
      </c>
      <c r="G22" s="40"/>
      <c r="H22" s="40"/>
      <c r="J22" s="35"/>
      <c r="K22" s="33"/>
      <c r="L22" s="24"/>
    </row>
    <row r="23" spans="1:12">
      <c r="A23" s="24"/>
      <c r="B23" s="29"/>
      <c r="C23" s="34"/>
      <c r="D23" s="39"/>
      <c r="E23" s="39"/>
      <c r="F23" s="41"/>
      <c r="G23" s="40"/>
      <c r="H23" s="40"/>
      <c r="J23" s="35"/>
      <c r="K23" s="33"/>
      <c r="L23" s="24"/>
    </row>
    <row r="24" spans="1:12">
      <c r="A24" s="24"/>
      <c r="B24" s="29"/>
      <c r="C24" s="34"/>
      <c r="D24" s="39"/>
      <c r="E24" s="39"/>
      <c r="F24" s="41"/>
      <c r="G24" s="40"/>
      <c r="H24" s="40"/>
      <c r="J24" s="35"/>
      <c r="K24" s="33"/>
      <c r="L24" s="24"/>
    </row>
    <row r="25" spans="1:12">
      <c r="A25" s="24"/>
      <c r="B25" s="29"/>
      <c r="C25" s="34"/>
      <c r="D25" s="39" t="s">
        <v>21</v>
      </c>
      <c r="E25" s="39"/>
      <c r="F25" s="41">
        <v>45289</v>
      </c>
      <c r="G25" s="40"/>
      <c r="H25" s="40"/>
      <c r="J25" s="35"/>
      <c r="K25" s="33"/>
      <c r="L25" s="24"/>
    </row>
    <row r="26" spans="1:12">
      <c r="A26" s="24"/>
      <c r="B26" s="29"/>
      <c r="C26" s="34"/>
      <c r="D26" s="39"/>
      <c r="E26" s="39"/>
      <c r="F26" s="41"/>
      <c r="G26" s="40"/>
      <c r="H26" s="40"/>
      <c r="J26" s="35"/>
      <c r="K26" s="33"/>
      <c r="L26" s="24"/>
    </row>
    <row r="27" spans="1:12">
      <c r="A27" s="24"/>
      <c r="B27" s="29"/>
      <c r="C27" s="34"/>
      <c r="J27" s="35"/>
      <c r="K27" s="33"/>
      <c r="L27" s="24"/>
    </row>
    <row r="28" spans="1:12">
      <c r="A28" s="24"/>
      <c r="B28" s="29"/>
      <c r="C28" s="34"/>
      <c r="D28" s="61" t="s">
        <v>22</v>
      </c>
      <c r="E28" s="61"/>
      <c r="F28" s="25" t="s">
        <v>23</v>
      </c>
      <c r="J28" s="35"/>
      <c r="K28" s="33"/>
      <c r="L28" s="24"/>
    </row>
    <row r="29" spans="1:12">
      <c r="A29" s="24"/>
      <c r="B29" s="29"/>
      <c r="C29" s="34"/>
      <c r="F29" s="25" t="s">
        <v>24</v>
      </c>
      <c r="J29" s="35"/>
      <c r="K29" s="33"/>
      <c r="L29" s="24"/>
    </row>
    <row r="30" spans="1:12">
      <c r="A30" s="24"/>
      <c r="B30" s="29"/>
      <c r="C30" s="34"/>
      <c r="J30" s="35"/>
      <c r="K30" s="33"/>
      <c r="L30" s="24"/>
    </row>
    <row r="31" spans="1:12">
      <c r="A31" s="24"/>
      <c r="B31" s="29"/>
      <c r="C31" s="34"/>
      <c r="J31" s="35"/>
      <c r="K31" s="33"/>
      <c r="L31" s="24"/>
    </row>
    <row r="32" spans="1:12">
      <c r="A32" s="24"/>
      <c r="B32" s="29"/>
      <c r="C32" s="34"/>
      <c r="D32" s="61" t="s">
        <v>25</v>
      </c>
      <c r="E32" s="61"/>
      <c r="F32" s="25" t="s">
        <v>23</v>
      </c>
      <c r="J32" s="35"/>
      <c r="K32" s="33"/>
      <c r="L32" s="24"/>
    </row>
    <row r="33" spans="1:12">
      <c r="A33" s="24"/>
      <c r="B33" s="29"/>
      <c r="C33" s="34"/>
      <c r="F33" s="42" t="s">
        <v>26</v>
      </c>
      <c r="J33" s="35"/>
      <c r="K33" s="33"/>
      <c r="L33" s="24"/>
    </row>
    <row r="34" spans="1:12">
      <c r="A34" s="24"/>
      <c r="B34" s="29"/>
      <c r="C34" s="34"/>
      <c r="J34" s="35"/>
      <c r="K34" s="33"/>
      <c r="L34" s="24"/>
    </row>
    <row r="35" spans="1:12">
      <c r="A35" s="24"/>
      <c r="B35" s="29"/>
      <c r="C35" s="34"/>
      <c r="J35" s="35"/>
      <c r="K35" s="33"/>
      <c r="L35" s="24"/>
    </row>
    <row r="36" spans="1:12">
      <c r="A36" s="24"/>
      <c r="B36" s="29"/>
      <c r="C36" s="34"/>
      <c r="J36" s="35"/>
      <c r="K36" s="33"/>
      <c r="L36" s="24"/>
    </row>
    <row r="37" spans="1:12">
      <c r="A37" s="24"/>
      <c r="B37" s="29"/>
      <c r="C37" s="34"/>
      <c r="J37" s="35"/>
      <c r="K37" s="33"/>
      <c r="L37" s="24"/>
    </row>
    <row r="38" spans="1:12">
      <c r="A38" s="24"/>
      <c r="B38" s="29"/>
      <c r="C38" s="43"/>
      <c r="D38" s="44"/>
      <c r="E38" s="44"/>
      <c r="F38" s="44"/>
      <c r="G38" s="44"/>
      <c r="H38" s="44"/>
      <c r="I38" s="44"/>
      <c r="J38" s="45"/>
      <c r="K38" s="33"/>
      <c r="L38" s="24"/>
    </row>
    <row r="39" spans="1:12" ht="22.5" customHeight="1">
      <c r="A39" s="24"/>
      <c r="B39" s="46"/>
      <c r="C39" s="47"/>
      <c r="D39" s="47"/>
      <c r="E39" s="47"/>
      <c r="F39" s="47"/>
      <c r="G39" s="47"/>
      <c r="H39" s="47"/>
      <c r="I39" s="47"/>
      <c r="J39" s="47"/>
      <c r="K39" s="48"/>
      <c r="L39" s="24"/>
    </row>
    <row r="40" spans="1:12" ht="22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8ACAE5E6-3E11-4BD8-B9F4-CC0DF94FDF9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366-B124-42C8-856A-3DA75E53EB16}">
  <dimension ref="A1:I40"/>
  <sheetViews>
    <sheetView workbookViewId="0">
      <selection activeCell="D8" sqref="D8"/>
    </sheetView>
  </sheetViews>
  <sheetFormatPr defaultColWidth="9.109375" defaultRowHeight="13.2"/>
  <cols>
    <col min="1" max="3" width="4" style="49" customWidth="1"/>
    <col min="4" max="4" width="17.109375" style="49" customWidth="1"/>
    <col min="5" max="5" width="24.33203125" style="49" customWidth="1"/>
    <col min="6" max="6" width="44.33203125" style="49" customWidth="1"/>
    <col min="7" max="9" width="4" style="49" customWidth="1"/>
    <col min="10" max="16384" width="9.109375" style="49"/>
  </cols>
  <sheetData>
    <row r="1" spans="1:9" ht="22.5" customHeight="1">
      <c r="A1" s="24"/>
      <c r="B1" s="24"/>
      <c r="C1" s="24"/>
      <c r="D1" s="24"/>
      <c r="E1" s="24"/>
      <c r="F1" s="24"/>
      <c r="G1" s="24"/>
      <c r="H1" s="24"/>
      <c r="I1" s="24"/>
    </row>
    <row r="2" spans="1:9" ht="22.5" customHeight="1">
      <c r="A2" s="24"/>
      <c r="B2" s="26"/>
      <c r="C2" s="27"/>
      <c r="D2" s="27"/>
      <c r="E2" s="27"/>
      <c r="F2" s="27"/>
      <c r="G2" s="27"/>
      <c r="H2" s="28"/>
      <c r="I2" s="24"/>
    </row>
    <row r="3" spans="1:9" ht="18">
      <c r="A3" s="24"/>
      <c r="B3" s="29"/>
      <c r="C3" s="30"/>
      <c r="D3" s="31"/>
      <c r="E3" s="31"/>
      <c r="F3" s="31"/>
      <c r="G3" s="32"/>
      <c r="H3" s="33"/>
      <c r="I3" s="24"/>
    </row>
    <row r="4" spans="1:9" ht="18">
      <c r="A4" s="24"/>
      <c r="B4" s="29"/>
      <c r="C4" s="34"/>
      <c r="D4" s="66" t="s">
        <v>27</v>
      </c>
      <c r="E4" s="66"/>
      <c r="F4" s="66"/>
      <c r="G4" s="35"/>
      <c r="H4" s="33"/>
      <c r="I4" s="24"/>
    </row>
    <row r="5" spans="1:9" ht="18">
      <c r="A5" s="24"/>
      <c r="B5" s="29"/>
      <c r="C5" s="34"/>
      <c r="D5" s="50"/>
      <c r="E5" s="50"/>
      <c r="F5" s="50"/>
      <c r="G5" s="35"/>
      <c r="H5" s="33"/>
      <c r="I5" s="24"/>
    </row>
    <row r="6" spans="1:9" ht="18">
      <c r="A6" s="24"/>
      <c r="B6" s="29"/>
      <c r="C6" s="34"/>
      <c r="D6" s="67" t="s">
        <v>28</v>
      </c>
      <c r="E6" s="68"/>
      <c r="F6" s="69"/>
      <c r="G6" s="35"/>
      <c r="H6" s="33"/>
      <c r="I6" s="24"/>
    </row>
    <row r="7" spans="1:9" ht="18">
      <c r="A7" s="24"/>
      <c r="B7" s="29"/>
      <c r="C7" s="34"/>
      <c r="D7" s="51"/>
      <c r="E7" s="52"/>
      <c r="F7" s="52"/>
      <c r="G7" s="35"/>
      <c r="H7" s="33"/>
      <c r="I7" s="24"/>
    </row>
    <row r="8" spans="1:9" ht="18">
      <c r="A8" s="24"/>
      <c r="B8" s="29"/>
      <c r="C8" s="34"/>
      <c r="D8" s="56" t="s">
        <v>30</v>
      </c>
      <c r="E8" s="54" t="s">
        <v>31</v>
      </c>
      <c r="F8" s="54"/>
      <c r="G8" s="35"/>
      <c r="H8" s="33"/>
      <c r="I8" s="24"/>
    </row>
    <row r="9" spans="1:9" ht="18">
      <c r="A9" s="24"/>
      <c r="B9" s="29"/>
      <c r="C9" s="34"/>
      <c r="D9" s="53"/>
      <c r="E9" s="54"/>
      <c r="F9" s="54"/>
      <c r="G9" s="35"/>
      <c r="H9" s="33"/>
      <c r="I9" s="24"/>
    </row>
    <row r="10" spans="1:9" ht="18">
      <c r="A10" s="24"/>
      <c r="B10" s="29"/>
      <c r="C10" s="34"/>
      <c r="D10" s="53"/>
      <c r="E10" s="54"/>
      <c r="F10" s="54"/>
      <c r="G10" s="35"/>
      <c r="H10" s="33"/>
      <c r="I10" s="24"/>
    </row>
    <row r="11" spans="1:9" ht="18">
      <c r="A11" s="24"/>
      <c r="B11" s="29"/>
      <c r="C11" s="34"/>
      <c r="D11" s="53"/>
      <c r="E11" s="54"/>
      <c r="F11" s="54"/>
      <c r="G11" s="35"/>
      <c r="H11" s="33"/>
      <c r="I11" s="24"/>
    </row>
    <row r="12" spans="1:9" ht="18">
      <c r="A12" s="24"/>
      <c r="B12" s="29"/>
      <c r="C12" s="34"/>
      <c r="D12" s="53"/>
      <c r="E12" s="54"/>
      <c r="F12" s="54"/>
      <c r="G12" s="35"/>
      <c r="H12" s="33"/>
      <c r="I12" s="24"/>
    </row>
    <row r="13" spans="1:9" ht="18">
      <c r="A13" s="24"/>
      <c r="B13" s="29"/>
      <c r="C13" s="34"/>
      <c r="D13" s="53"/>
      <c r="E13" s="54"/>
      <c r="F13" s="54"/>
      <c r="G13" s="35"/>
      <c r="H13" s="33"/>
      <c r="I13" s="24"/>
    </row>
    <row r="14" spans="1:9" ht="18">
      <c r="A14" s="24"/>
      <c r="B14" s="29"/>
      <c r="C14" s="34"/>
      <c r="D14" s="55"/>
      <c r="E14" s="54"/>
      <c r="F14" s="54"/>
      <c r="G14" s="35"/>
      <c r="H14" s="33"/>
      <c r="I14" s="24"/>
    </row>
    <row r="15" spans="1:9" ht="18">
      <c r="A15" s="24"/>
      <c r="B15" s="29"/>
      <c r="C15" s="34"/>
      <c r="D15" s="56"/>
      <c r="E15" s="54"/>
      <c r="F15" s="54"/>
      <c r="G15" s="35"/>
      <c r="H15" s="33"/>
      <c r="I15" s="24"/>
    </row>
    <row r="16" spans="1:9" ht="18">
      <c r="A16" s="24"/>
      <c r="B16" s="29"/>
      <c r="C16" s="34"/>
      <c r="D16" s="53"/>
      <c r="E16" s="54"/>
      <c r="F16" s="54"/>
      <c r="G16" s="35"/>
      <c r="H16" s="33"/>
      <c r="I16" s="24"/>
    </row>
    <row r="17" spans="1:9" ht="18">
      <c r="A17" s="24"/>
      <c r="B17" s="29"/>
      <c r="C17" s="34"/>
      <c r="D17" s="53"/>
      <c r="E17" s="54"/>
      <c r="F17" s="54"/>
      <c r="G17" s="35"/>
      <c r="H17" s="33"/>
      <c r="I17" s="24"/>
    </row>
    <row r="18" spans="1:9" ht="18">
      <c r="A18" s="24"/>
      <c r="B18" s="29"/>
      <c r="C18" s="34"/>
      <c r="D18" s="55"/>
      <c r="E18" s="54"/>
      <c r="F18" s="54"/>
      <c r="G18" s="35"/>
      <c r="H18" s="33"/>
      <c r="I18" s="24"/>
    </row>
    <row r="19" spans="1:9" ht="18">
      <c r="A19" s="24"/>
      <c r="B19" s="29"/>
      <c r="C19" s="34"/>
      <c r="D19" s="56"/>
      <c r="E19" s="54"/>
      <c r="F19" s="54"/>
      <c r="G19" s="35"/>
      <c r="H19" s="33"/>
      <c r="I19" s="24"/>
    </row>
    <row r="20" spans="1:9" ht="18">
      <c r="A20" s="24"/>
      <c r="B20" s="29"/>
      <c r="C20" s="34"/>
      <c r="D20" s="56"/>
      <c r="E20" s="54"/>
      <c r="F20" s="54"/>
      <c r="G20" s="35"/>
      <c r="H20" s="33"/>
      <c r="I20" s="24"/>
    </row>
    <row r="21" spans="1:9" ht="18">
      <c r="A21" s="24"/>
      <c r="B21" s="29"/>
      <c r="C21" s="34"/>
      <c r="D21" s="53"/>
      <c r="E21" s="54"/>
      <c r="F21" s="54"/>
      <c r="G21" s="35"/>
      <c r="H21" s="33"/>
      <c r="I21" s="24"/>
    </row>
    <row r="22" spans="1:9" ht="18">
      <c r="A22" s="24"/>
      <c r="B22" s="29"/>
      <c r="C22" s="34"/>
      <c r="D22" s="55"/>
      <c r="E22" s="54"/>
      <c r="F22" s="54"/>
      <c r="G22" s="35"/>
      <c r="H22" s="33"/>
      <c r="I22" s="24"/>
    </row>
    <row r="23" spans="1:9" ht="18">
      <c r="A23" s="24"/>
      <c r="B23" s="29"/>
      <c r="C23" s="34"/>
      <c r="D23" s="56"/>
      <c r="E23" s="54"/>
      <c r="F23" s="54"/>
      <c r="G23" s="35"/>
      <c r="H23" s="33"/>
      <c r="I23" s="24"/>
    </row>
    <row r="24" spans="1:9" ht="18">
      <c r="A24" s="24"/>
      <c r="B24" s="29"/>
      <c r="C24" s="34"/>
      <c r="D24" s="56"/>
      <c r="E24" s="54"/>
      <c r="F24" s="54"/>
      <c r="G24" s="35"/>
      <c r="H24" s="33"/>
      <c r="I24" s="24"/>
    </row>
    <row r="25" spans="1:9" ht="18">
      <c r="A25" s="24"/>
      <c r="B25" s="29"/>
      <c r="C25" s="34"/>
      <c r="D25" s="56"/>
      <c r="E25" s="54"/>
      <c r="F25" s="54"/>
      <c r="G25" s="35"/>
      <c r="H25" s="33"/>
      <c r="I25" s="24"/>
    </row>
    <row r="26" spans="1:9" ht="18">
      <c r="A26" s="24"/>
      <c r="B26" s="29"/>
      <c r="C26" s="34"/>
      <c r="D26" s="56"/>
      <c r="E26" s="54"/>
      <c r="F26" s="54"/>
      <c r="G26" s="35"/>
      <c r="H26" s="33"/>
      <c r="I26" s="24"/>
    </row>
    <row r="27" spans="1:9" ht="18">
      <c r="A27" s="24"/>
      <c r="B27" s="29"/>
      <c r="C27" s="34"/>
      <c r="D27" s="53"/>
      <c r="E27" s="54"/>
      <c r="F27" s="54"/>
      <c r="G27" s="35"/>
      <c r="H27" s="33"/>
      <c r="I27" s="24"/>
    </row>
    <row r="28" spans="1:9" ht="18">
      <c r="A28" s="24"/>
      <c r="B28" s="29"/>
      <c r="C28" s="34"/>
      <c r="D28" s="55"/>
      <c r="E28" s="54"/>
      <c r="F28" s="54"/>
      <c r="G28" s="35"/>
      <c r="H28" s="33"/>
      <c r="I28" s="24"/>
    </row>
    <row r="29" spans="1:9" ht="18">
      <c r="A29" s="24"/>
      <c r="B29" s="29"/>
      <c r="C29" s="34"/>
      <c r="D29" s="53"/>
      <c r="E29" s="54"/>
      <c r="F29" s="54"/>
      <c r="G29" s="35"/>
      <c r="H29" s="33"/>
      <c r="I29" s="24"/>
    </row>
    <row r="30" spans="1:9" ht="18">
      <c r="A30" s="24"/>
      <c r="B30" s="29"/>
      <c r="C30" s="34"/>
      <c r="D30" s="53"/>
      <c r="E30" s="54"/>
      <c r="F30" s="54"/>
      <c r="G30" s="35"/>
      <c r="H30" s="33"/>
      <c r="I30" s="24"/>
    </row>
    <row r="31" spans="1:9" ht="18">
      <c r="A31" s="24"/>
      <c r="B31" s="29"/>
      <c r="C31" s="34"/>
      <c r="D31" s="53"/>
      <c r="E31" s="54"/>
      <c r="F31" s="54"/>
      <c r="G31" s="35"/>
      <c r="H31" s="33"/>
      <c r="I31" s="24"/>
    </row>
    <row r="32" spans="1:9" ht="18">
      <c r="A32" s="24"/>
      <c r="B32" s="29"/>
      <c r="C32" s="34"/>
      <c r="D32" s="55"/>
      <c r="E32" s="54"/>
      <c r="F32" s="54"/>
      <c r="G32" s="35"/>
      <c r="H32" s="33"/>
      <c r="I32" s="24"/>
    </row>
    <row r="33" spans="1:9" ht="18">
      <c r="A33" s="24"/>
      <c r="B33" s="29"/>
      <c r="C33" s="34"/>
      <c r="D33" s="53"/>
      <c r="E33" s="54"/>
      <c r="F33" s="54"/>
      <c r="G33" s="35"/>
      <c r="H33" s="33"/>
      <c r="I33" s="24"/>
    </row>
    <row r="34" spans="1:9" ht="18">
      <c r="A34" s="24"/>
      <c r="B34" s="29"/>
      <c r="C34" s="34"/>
      <c r="D34" s="53"/>
      <c r="E34" s="54"/>
      <c r="F34" s="54"/>
      <c r="G34" s="35"/>
      <c r="H34" s="33"/>
      <c r="I34" s="24"/>
    </row>
    <row r="35" spans="1:9" ht="18">
      <c r="A35" s="24"/>
      <c r="B35" s="29"/>
      <c r="C35" s="34"/>
      <c r="D35" s="53"/>
      <c r="E35" s="54"/>
      <c r="F35" s="54"/>
      <c r="G35" s="35"/>
      <c r="H35" s="33"/>
      <c r="I35" s="24"/>
    </row>
    <row r="36" spans="1:9" ht="18">
      <c r="A36" s="24"/>
      <c r="B36" s="29"/>
      <c r="C36" s="34"/>
      <c r="D36" s="53"/>
      <c r="E36" s="54"/>
      <c r="F36" s="54"/>
      <c r="G36" s="35"/>
      <c r="H36" s="33"/>
      <c r="I36" s="24"/>
    </row>
    <row r="37" spans="1:9" ht="18">
      <c r="A37" s="24"/>
      <c r="B37" s="29"/>
      <c r="C37" s="34"/>
      <c r="D37" s="53"/>
      <c r="E37" s="54"/>
      <c r="F37" s="54"/>
      <c r="G37" s="35"/>
      <c r="H37" s="33"/>
      <c r="I37" s="24"/>
    </row>
    <row r="38" spans="1:9" ht="18">
      <c r="A38" s="24"/>
      <c r="B38" s="29"/>
      <c r="C38" s="43"/>
      <c r="D38" s="57"/>
      <c r="E38" s="57"/>
      <c r="F38" s="57"/>
      <c r="G38" s="45"/>
      <c r="H38" s="33"/>
      <c r="I38" s="24"/>
    </row>
    <row r="39" spans="1:9" ht="22.5" customHeight="1">
      <c r="A39" s="24"/>
      <c r="B39" s="46"/>
      <c r="C39" s="47"/>
      <c r="D39" s="47"/>
      <c r="E39" s="47"/>
      <c r="F39" s="47"/>
      <c r="G39" s="47"/>
      <c r="H39" s="48"/>
      <c r="I39" s="24"/>
    </row>
    <row r="40" spans="1:9" ht="22.5" customHeight="1">
      <c r="A40" s="24"/>
      <c r="B40" s="24"/>
      <c r="C40" s="24"/>
      <c r="D40" s="24"/>
      <c r="E40" s="24"/>
      <c r="F40" s="24"/>
      <c r="G40" s="24"/>
      <c r="H40" s="24"/>
      <c r="I40" s="2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2"/>
  <sheetViews>
    <sheetView tabSelected="1" topLeftCell="D4" zoomScale="120" zoomScaleNormal="120" workbookViewId="0">
      <selection activeCell="P18" sqref="P18"/>
    </sheetView>
  </sheetViews>
  <sheetFormatPr defaultRowHeight="14.4"/>
  <cols>
    <col min="1" max="1" width="2.88671875" customWidth="1"/>
    <col min="2" max="2" width="14.5546875" customWidth="1"/>
    <col min="3" max="3" width="8.6640625" customWidth="1"/>
    <col min="4" max="4" width="11" bestFit="1" customWidth="1"/>
    <col min="5" max="5" width="12" customWidth="1"/>
    <col min="6" max="6" width="10.44140625" customWidth="1"/>
    <col min="9" max="9" width="15.44140625" customWidth="1"/>
  </cols>
  <sheetData>
    <row r="1" spans="2:21" ht="12.75" customHeight="1"/>
    <row r="2" spans="2:21" ht="18">
      <c r="B2" s="3" t="s">
        <v>7</v>
      </c>
      <c r="C2" s="2"/>
      <c r="D2" s="2"/>
      <c r="E2" s="2"/>
      <c r="F2" s="2"/>
    </row>
    <row r="3" spans="2:21" ht="12.75" customHeight="1"/>
    <row r="4" spans="2:21" ht="15.75" customHeight="1">
      <c r="B4" s="4" t="s">
        <v>3</v>
      </c>
      <c r="F4" s="1"/>
      <c r="K4" s="22" t="s">
        <v>14</v>
      </c>
      <c r="L4">
        <v>4.5</v>
      </c>
      <c r="M4" t="s">
        <v>15</v>
      </c>
    </row>
    <row r="5" spans="2:21" ht="15.75" customHeight="1">
      <c r="B5" s="5" t="s">
        <v>2</v>
      </c>
      <c r="C5" s="5" t="s">
        <v>0</v>
      </c>
      <c r="D5" s="6" t="s">
        <v>4</v>
      </c>
      <c r="E5" s="5" t="s">
        <v>1</v>
      </c>
    </row>
    <row r="6" spans="2:21" ht="31.65" customHeight="1" thickBot="1">
      <c r="B6" s="7" t="s">
        <v>8</v>
      </c>
      <c r="C6" s="7" t="s">
        <v>6</v>
      </c>
      <c r="D6" s="8" t="s">
        <v>32</v>
      </c>
      <c r="E6" s="7" t="s">
        <v>10</v>
      </c>
      <c r="I6" s="16" t="s">
        <v>16</v>
      </c>
    </row>
    <row r="7" spans="2:21" ht="15.75" customHeight="1" thickBot="1">
      <c r="B7" s="9" t="s">
        <v>5</v>
      </c>
      <c r="C7" s="9">
        <v>2020</v>
      </c>
      <c r="D7" s="23">
        <v>0.10625</v>
      </c>
      <c r="E7" s="9" t="s">
        <v>9</v>
      </c>
      <c r="I7" s="17" t="s">
        <v>11</v>
      </c>
      <c r="J7" s="18">
        <v>2020</v>
      </c>
      <c r="K7" s="18">
        <v>2023</v>
      </c>
      <c r="L7" s="18">
        <v>2025</v>
      </c>
      <c r="M7" s="18">
        <v>2028</v>
      </c>
      <c r="N7" s="18">
        <v>2030</v>
      </c>
      <c r="O7" s="19">
        <v>2033</v>
      </c>
      <c r="P7" s="19">
        <v>2035</v>
      </c>
      <c r="Q7" s="19">
        <v>2040</v>
      </c>
      <c r="R7" s="19">
        <v>2045</v>
      </c>
      <c r="S7" s="19">
        <v>2050</v>
      </c>
    </row>
    <row r="8" spans="2:21" ht="15.75" customHeight="1" thickBot="1">
      <c r="B8" s="10" t="s">
        <v>5</v>
      </c>
      <c r="C8" s="10">
        <v>2025</v>
      </c>
      <c r="D8" s="11">
        <v>0.39563999999999999</v>
      </c>
      <c r="E8" s="10" t="s">
        <v>9</v>
      </c>
      <c r="I8" s="20" t="s">
        <v>12</v>
      </c>
      <c r="J8" s="21" t="s">
        <v>13</v>
      </c>
      <c r="K8" s="21">
        <v>77.73</v>
      </c>
      <c r="L8" s="21">
        <v>87.92</v>
      </c>
      <c r="M8" s="21">
        <v>103.21</v>
      </c>
      <c r="N8" s="21">
        <v>113.4</v>
      </c>
      <c r="O8" s="21">
        <v>123.48</v>
      </c>
      <c r="P8" s="21">
        <v>128.72</v>
      </c>
      <c r="Q8" s="21">
        <v>147</v>
      </c>
      <c r="R8" s="21">
        <v>154.91</v>
      </c>
      <c r="S8" s="21">
        <v>168</v>
      </c>
    </row>
    <row r="9" spans="2:21" ht="15.75" customHeight="1">
      <c r="B9" s="12" t="s">
        <v>5</v>
      </c>
      <c r="C9" s="12">
        <v>2030</v>
      </c>
      <c r="D9" s="13">
        <v>0.51029999999999998</v>
      </c>
      <c r="E9" s="12" t="s">
        <v>9</v>
      </c>
    </row>
    <row r="10" spans="2:21" ht="15.75" customHeight="1">
      <c r="B10" s="10" t="s">
        <v>5</v>
      </c>
      <c r="C10" s="10">
        <v>2035</v>
      </c>
      <c r="D10" s="11">
        <v>0.58589999999999998</v>
      </c>
      <c r="E10" s="10" t="s">
        <v>9</v>
      </c>
    </row>
    <row r="11" spans="2:21" ht="15.75" customHeight="1">
      <c r="B11" s="12" t="s">
        <v>5</v>
      </c>
      <c r="C11" s="12">
        <v>2040</v>
      </c>
      <c r="D11" s="13">
        <v>0.66149999999999998</v>
      </c>
      <c r="E11" s="12" t="s">
        <v>9</v>
      </c>
      <c r="J11" t="e">
        <f>J8*$L$4</f>
        <v>#VALUE!</v>
      </c>
      <c r="K11">
        <f>K8*$L$4</f>
        <v>349.78500000000003</v>
      </c>
      <c r="L11">
        <f t="shared" ref="L11:S11" si="0">L8*$L$4</f>
        <v>395.64</v>
      </c>
      <c r="M11">
        <f t="shared" si="0"/>
        <v>464.44499999999999</v>
      </c>
      <c r="N11">
        <f t="shared" si="0"/>
        <v>510.3</v>
      </c>
      <c r="O11">
        <f t="shared" si="0"/>
        <v>555.66</v>
      </c>
      <c r="P11">
        <f t="shared" si="0"/>
        <v>579.24</v>
      </c>
      <c r="Q11">
        <f t="shared" si="0"/>
        <v>661.5</v>
      </c>
      <c r="R11">
        <f t="shared" si="0"/>
        <v>697.09500000000003</v>
      </c>
      <c r="S11">
        <f t="shared" si="0"/>
        <v>756</v>
      </c>
    </row>
    <row r="12" spans="2:21">
      <c r="B12" s="10" t="s">
        <v>5</v>
      </c>
      <c r="C12" s="10">
        <v>2045</v>
      </c>
      <c r="D12" s="11">
        <v>0.70879999999999999</v>
      </c>
      <c r="E12" s="10" t="s">
        <v>9</v>
      </c>
    </row>
    <row r="13" spans="2:21">
      <c r="B13" s="12" t="s">
        <v>5</v>
      </c>
      <c r="C13" s="12">
        <v>2050</v>
      </c>
      <c r="D13" s="13">
        <v>0.75600000000000001</v>
      </c>
      <c r="E13" s="12" t="s">
        <v>9</v>
      </c>
      <c r="L13">
        <f t="shared" ref="L13:S13" si="1">L11/1000</f>
        <v>0.39563999999999999</v>
      </c>
      <c r="N13">
        <f t="shared" si="1"/>
        <v>0.51029999999999998</v>
      </c>
      <c r="P13">
        <f t="shared" si="1"/>
        <v>0.57923999999999998</v>
      </c>
      <c r="Q13">
        <f t="shared" si="1"/>
        <v>0.66149999999999998</v>
      </c>
      <c r="R13">
        <f t="shared" si="1"/>
        <v>0.69709500000000002</v>
      </c>
      <c r="S13">
        <f t="shared" si="1"/>
        <v>0.75600000000000001</v>
      </c>
    </row>
    <row r="14" spans="2:21" ht="15" thickBot="1">
      <c r="B14" s="14" t="s">
        <v>5</v>
      </c>
      <c r="C14" s="14">
        <v>0</v>
      </c>
      <c r="D14" s="15">
        <v>5</v>
      </c>
      <c r="E14" s="14" t="s">
        <v>9</v>
      </c>
    </row>
    <row r="15" spans="2:21">
      <c r="J15" s="59" t="s">
        <v>33</v>
      </c>
      <c r="L15" s="58" t="s">
        <v>35</v>
      </c>
      <c r="P15" s="58" t="s">
        <v>34</v>
      </c>
    </row>
    <row r="16" spans="2:21">
      <c r="I16">
        <v>2020</v>
      </c>
      <c r="J16">
        <v>0.10625</v>
      </c>
      <c r="L16">
        <v>2020</v>
      </c>
      <c r="M16" s="60">
        <f>J16</f>
        <v>0.10625</v>
      </c>
      <c r="O16">
        <v>2020</v>
      </c>
      <c r="P16">
        <v>0.106</v>
      </c>
      <c r="R16">
        <v>2020</v>
      </c>
      <c r="U16">
        <v>0.106</v>
      </c>
    </row>
    <row r="17" spans="9:21">
      <c r="I17">
        <v>2025</v>
      </c>
      <c r="J17">
        <v>0.39563999999999999</v>
      </c>
      <c r="L17">
        <v>2025</v>
      </c>
      <c r="M17" s="60">
        <f t="shared" ref="M17:M22" si="2">J17</f>
        <v>0.39563999999999999</v>
      </c>
      <c r="O17">
        <v>2025</v>
      </c>
      <c r="P17">
        <v>0.39563999999999999</v>
      </c>
      <c r="R17">
        <v>2025</v>
      </c>
      <c r="S17">
        <v>71.03</v>
      </c>
      <c r="T17">
        <f>S17*$L$4</f>
        <v>319.63499999999999</v>
      </c>
      <c r="U17">
        <f>T17/1000</f>
        <v>0.319635</v>
      </c>
    </row>
    <row r="18" spans="9:21">
      <c r="I18">
        <v>2030</v>
      </c>
      <c r="J18">
        <v>0.51029999999999998</v>
      </c>
      <c r="L18">
        <v>2030</v>
      </c>
      <c r="M18" s="60">
        <f t="shared" si="2"/>
        <v>0.51029999999999998</v>
      </c>
      <c r="O18">
        <v>2030</v>
      </c>
      <c r="P18">
        <v>0.67049999999999998</v>
      </c>
      <c r="Q18">
        <f>(P18-M18)/M18</f>
        <v>0.3139329805996473</v>
      </c>
      <c r="R18">
        <v>2030</v>
      </c>
      <c r="S18">
        <v>149</v>
      </c>
      <c r="T18">
        <f>S18*$L$4</f>
        <v>670.5</v>
      </c>
      <c r="U18">
        <f>T18/1000</f>
        <v>0.67049999999999998</v>
      </c>
    </row>
    <row r="19" spans="9:21">
      <c r="I19">
        <v>2035</v>
      </c>
      <c r="J19">
        <v>0.57923999999999998</v>
      </c>
      <c r="L19">
        <v>2035</v>
      </c>
      <c r="M19" s="60">
        <v>0.58589999999999998</v>
      </c>
      <c r="O19">
        <v>2035</v>
      </c>
      <c r="P19">
        <f>M19*1.3</f>
        <v>0.76166999999999996</v>
      </c>
      <c r="Q19">
        <f t="shared" ref="Q19:Q22" si="3">(P19-M19)/M19</f>
        <v>0.3</v>
      </c>
    </row>
    <row r="20" spans="9:21">
      <c r="I20">
        <v>2040</v>
      </c>
      <c r="J20">
        <v>0.66149999999999998</v>
      </c>
      <c r="L20">
        <v>2040</v>
      </c>
      <c r="M20" s="60">
        <f t="shared" si="2"/>
        <v>0.66149999999999998</v>
      </c>
      <c r="O20">
        <v>2040</v>
      </c>
      <c r="P20">
        <f t="shared" ref="P20:P22" si="4">M20*1.3</f>
        <v>0.85994999999999999</v>
      </c>
      <c r="Q20">
        <f t="shared" si="3"/>
        <v>0.30000000000000004</v>
      </c>
    </row>
    <row r="21" spans="9:21">
      <c r="I21">
        <v>2045</v>
      </c>
      <c r="J21">
        <v>0.69709500000000002</v>
      </c>
      <c r="L21">
        <v>2045</v>
      </c>
      <c r="M21" s="60">
        <v>0.70879999999999999</v>
      </c>
      <c r="O21">
        <v>2045</v>
      </c>
      <c r="P21">
        <f t="shared" si="4"/>
        <v>0.92144000000000004</v>
      </c>
      <c r="Q21">
        <f t="shared" si="3"/>
        <v>0.3000000000000001</v>
      </c>
    </row>
    <row r="22" spans="9:21">
      <c r="I22">
        <v>2050</v>
      </c>
      <c r="J22">
        <v>0.75600000000000001</v>
      </c>
      <c r="L22">
        <v>2050</v>
      </c>
      <c r="M22" s="60">
        <f t="shared" si="2"/>
        <v>0.75600000000000001</v>
      </c>
      <c r="O22">
        <v>2050</v>
      </c>
      <c r="P22">
        <f t="shared" si="4"/>
        <v>0.98280000000000001</v>
      </c>
      <c r="Q22">
        <f t="shared" si="3"/>
        <v>0.3</v>
      </c>
    </row>
  </sheetData>
  <phoneticPr fontId="7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7587157-7320-4A24-A6F7-427909F39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CENY_CO2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dcterms:created xsi:type="dcterms:W3CDTF">2009-05-27T15:40:55Z</dcterms:created>
  <dcterms:modified xsi:type="dcterms:W3CDTF">2025-08-13T15:09:52Z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457271814346313</vt:r8>
  </property>
</Properties>
</file>