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9C75BD5C-EAC6-42E6-AB48-A0C49928C4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P20" i="2"/>
  <c r="Q20" i="2" s="1"/>
  <c r="P21" i="2"/>
  <c r="Q21" i="2" s="1"/>
  <c r="P22" i="2"/>
  <c r="Q22" i="2" s="1"/>
  <c r="P19" i="2"/>
  <c r="Q19" i="2" s="1"/>
  <c r="Q18" i="2"/>
  <c r="M17" i="2"/>
  <c r="M18" i="2"/>
  <c r="M20" i="2"/>
  <c r="M22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<sst xmlns="http://schemas.openxmlformats.org/spreadsheetml/2006/main" count="51" uniqueCount="36">
  <si>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</si>
  <si>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</si>
  <si>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</si>
  <si>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</si>
  <si>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</si>
  <si>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</si>
  <si>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</si>
  <si>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</si>
  <si>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</si>
  <si>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</si>
  <si>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</si>
  <si>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</si>
  <si>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</si>
  <si>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</si>
  <si>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</si>
  <si>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</si>
  <si>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</si>
  <si>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</si>
  <si>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</si>
  <si>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</si>
  <si>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</si>
  <si>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</si>
  <si>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</si>
  <si>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</si>
  <si>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</si>
  <si>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</si>
  <si>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</si>
  <si>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</si>
  <si>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</si>
  <si>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</si>
  <si>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</si>
  <si>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</si>
  <si>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</si>
  <si>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</si>
  <si>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Nowe Bazowy</t>
  </si>
  <si>
    <t>Wzrost (o ok. 30%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</si>
</sst>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1" fillId="0" borderId="0" xfId="0" applyFont="1"/>
    <xf numFmtId="165" fontId="0" fillId="0" borderId="0" xfId="0" applyNumberForma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2"/>
      <c r="E6" s="62"/>
      <c r="F6" s="62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3"/>
      <c r="E8" s="63"/>
      <c r="F8" s="63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61" t="s">
        <v>17</v>
      </c>
      <c r="E14" s="61"/>
      <c r="F14" s="64" t="s">
        <v>18</v>
      </c>
      <c r="G14" s="64"/>
      <c r="H14" s="64"/>
      <c r="J14" s="35"/>
      <c r="K14" s="33"/>
      <c r="L14" s="24"/>
    </row>
    <row r="15" spans="1:15">
      <c r="A15" s="24"/>
      <c r="B15" s="29"/>
      <c r="C15" s="34"/>
      <c r="D15" s="39"/>
      <c r="E15" s="39"/>
      <c r="F15" s="64"/>
      <c r="G15" s="64"/>
      <c r="H15" s="64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61" t="s">
        <v>19</v>
      </c>
      <c r="E18" s="61"/>
      <c r="F18" s="65" t="s">
        <v>29</v>
      </c>
      <c r="G18" s="65"/>
      <c r="H18" s="65"/>
      <c r="I18" s="65"/>
      <c r="J18" s="35"/>
      <c r="K18" s="33"/>
      <c r="L18" s="24"/>
    </row>
    <row r="19" spans="1:12">
      <c r="A19" s="24"/>
      <c r="B19" s="29"/>
      <c r="C19" s="34"/>
      <c r="D19" s="39"/>
      <c r="E19" s="39"/>
      <c r="F19" s="65"/>
      <c r="G19" s="65"/>
      <c r="H19" s="65"/>
      <c r="I19" s="65"/>
      <c r="J19" s="35"/>
      <c r="K19" s="33"/>
      <c r="L19" s="24"/>
    </row>
    <row r="20" spans="1:12">
      <c r="A20" s="24"/>
      <c r="B20" s="29"/>
      <c r="C20" s="34"/>
      <c r="D20" s="39"/>
      <c r="E20" s="39"/>
      <c r="F20" s="65"/>
      <c r="G20" s="65"/>
      <c r="H20" s="65"/>
      <c r="I20" s="65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61" t="s">
        <v>20</v>
      </c>
      <c r="E22" s="61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61" t="s">
        <v>22</v>
      </c>
      <c r="E28" s="61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61" t="s">
        <v>25</v>
      </c>
      <c r="E32" s="61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6" t="s">
        <v>27</v>
      </c>
      <c r="E4" s="66"/>
      <c r="F4" s="66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7" t="s">
        <v>28</v>
      </c>
      <c r="E6" s="68"/>
      <c r="F6" s="69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topLeftCell="A4" zoomScale="120" zoomScaleNormal="120" workbookViewId="0">
      <selection activeCell="O23" sqref="O23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0.67049999999999998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0.76166999999999996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0.85994999999999999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0.92144000000000004</v>
      </c>
      <c r="E12" s="10" t="s">
        <v>9</v>
      </c>
    </row>
    <row r="13" spans="2:21">
      <c r="B13" s="12" t="s">
        <v>5</v>
      </c>
      <c r="C13" s="12">
        <v>2050</v>
      </c>
      <c r="D13" s="13">
        <v>0.98280000000000001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59" t="s">
        <v>33</v>
      </c>
      <c r="L15" s="58" t="s">
        <v>34</v>
      </c>
      <c r="P15" s="58" t="s">
        <v>35</v>
      </c>
    </row>
    <row r="16" spans="2:21">
      <c r="I16">
        <v>2020</v>
      </c>
      <c r="J16">
        <v>0.10625</v>
      </c>
      <c r="L16">
        <v>2020</v>
      </c>
      <c r="M16" s="60">
        <f>J16</f>
        <v>0.10625</v>
      </c>
      <c r="O16">
        <v>2020</v>
      </c>
      <c r="P16" s="60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0">
        <f t="shared" ref="M17:M22" si="2">J17</f>
        <v>0.39563999999999999</v>
      </c>
      <c r="O17">
        <v>2025</v>
      </c>
      <c r="P17" s="60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0">
        <f t="shared" si="2"/>
        <v>0.51029999999999998</v>
      </c>
      <c r="O18">
        <v>2030</v>
      </c>
      <c r="P18" s="60">
        <v>0.67049999999999998</v>
      </c>
      <c r="Q18">
        <f>(P18-M18)/M18</f>
        <v>0.3139329805996473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0">
        <v>0.58589999999999998</v>
      </c>
      <c r="O19">
        <v>2035</v>
      </c>
      <c r="P19" s="60">
        <f>M19*1.3</f>
        <v>0.76166999999999996</v>
      </c>
      <c r="Q19">
        <f t="shared" ref="Q19:Q22" si="3">(P19-M19)/M19</f>
        <v>0.3</v>
      </c>
    </row>
    <row r="20" spans="9:21">
      <c r="I20">
        <v>2040</v>
      </c>
      <c r="J20">
        <v>0.66149999999999998</v>
      </c>
      <c r="L20">
        <v>2040</v>
      </c>
      <c r="M20" s="60">
        <f t="shared" si="2"/>
        <v>0.66149999999999998</v>
      </c>
      <c r="O20">
        <v>2040</v>
      </c>
      <c r="P20" s="60">
        <f t="shared" ref="P20:P22" si="4">M20*1.3</f>
        <v>0.85994999999999999</v>
      </c>
      <c r="Q20">
        <f t="shared" si="3"/>
        <v>0.30000000000000004</v>
      </c>
    </row>
    <row r="21" spans="9:21">
      <c r="I21">
        <v>2045</v>
      </c>
      <c r="J21">
        <v>0.69709500000000002</v>
      </c>
      <c r="L21">
        <v>2045</v>
      </c>
      <c r="M21" s="60">
        <v>0.70879999999999999</v>
      </c>
      <c r="O21">
        <v>2045</v>
      </c>
      <c r="P21" s="60">
        <f t="shared" si="4"/>
        <v>0.92144000000000004</v>
      </c>
      <c r="Q21">
        <f t="shared" si="3"/>
        <v>0.3000000000000001</v>
      </c>
    </row>
    <row r="22" spans="9:21">
      <c r="I22">
        <v>2050</v>
      </c>
      <c r="J22">
        <v>0.75600000000000001</v>
      </c>
      <c r="L22">
        <v>2050</v>
      </c>
      <c r="M22" s="60">
        <f t="shared" si="2"/>
        <v>0.75600000000000001</v>
      </c>
      <c r="O22">
        <v>2050</v>
      </c>
      <c r="P22" s="60">
        <f t="shared" si="4"/>
        <v>0.98280000000000001</v>
      </c>
      <c r="Q22">
        <f t="shared" si="3"/>
        <v>0.3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2025-08-18T07:17:32Z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