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minicLuke\Documents\UiPath\KMG-RobotMetrics_UpdateJobMetrics\"/>
    </mc:Choice>
  </mc:AlternateContent>
  <xr:revisionPtr revIDLastSave="0" documentId="13_ncr:1_{A1051385-DA67-4BCB-85B6-D79C59A7CC14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Breakdown" sheetId="3" r:id="rId1"/>
    <sheet name="Department Summary" sheetId="4" r:id="rId2"/>
  </sheets>
  <definedNames>
    <definedName name="_xlnm._FilterDatabase" localSheetId="0" hidden="1">Breakdown!$A$1:$E$55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4" l="1"/>
  <c r="C4" i="4"/>
  <c r="C5" i="4"/>
  <c r="C6" i="4"/>
  <c r="C7" i="4"/>
  <c r="C8" i="4"/>
  <c r="C2" i="4"/>
  <c r="D51" i="3"/>
  <c r="D40" i="3"/>
  <c r="D39" i="3"/>
  <c r="D34" i="3"/>
  <c r="D31" i="3"/>
  <c r="D29" i="3"/>
  <c r="D26" i="3"/>
  <c r="D22" i="3"/>
  <c r="D21" i="3"/>
  <c r="D20" i="3"/>
  <c r="D17" i="3"/>
  <c r="D16" i="3"/>
  <c r="D15" i="3"/>
  <c r="D13" i="3"/>
  <c r="D3" i="3"/>
  <c r="D2" i="3"/>
</calcChain>
</file>

<file path=xl/sharedStrings.xml><?xml version="1.0" encoding="utf-8"?>
<sst xmlns="http://schemas.openxmlformats.org/spreadsheetml/2006/main" count="123" uniqueCount="68">
  <si>
    <t>Process ^</t>
  </si>
  <si>
    <t>Successful</t>
  </si>
  <si>
    <t>Stopped</t>
  </si>
  <si>
    <t>AdvancePayments_Dispatcher_toQueue</t>
  </si>
  <si>
    <t>AdvancePayments_Performer</t>
  </si>
  <si>
    <t>AgreementRegistrationsUpdater</t>
  </si>
  <si>
    <t>AMRA_Analogy_Creation</t>
  </si>
  <si>
    <t>BatchImportProcess_MicroRes</t>
  </si>
  <si>
    <t>BatchImportProcess_StartAsyncImport</t>
  </si>
  <si>
    <t>BulkAgreementRegUpdater_Performer</t>
  </si>
  <si>
    <t>DDEX_ProcessRequests</t>
  </si>
  <si>
    <t>DisputeCreation_GetRequest</t>
  </si>
  <si>
    <t>DisputeCreation_Performer</t>
  </si>
  <si>
    <t>ExSAsOnHold</t>
  </si>
  <si>
    <t>ISRCFinder</t>
  </si>
  <si>
    <t>Netsuite_UploadProcess_Performer</t>
  </si>
  <si>
    <t>ReceiptsAllocation_Dispatcher</t>
  </si>
  <si>
    <t>ReceiptsAllocation_Performer</t>
  </si>
  <si>
    <t>StatementManagementReport_Process</t>
  </si>
  <si>
    <t>SynchIncomeTracking_Dispatcher</t>
  </si>
  <si>
    <t>SynchIncomeTracking_Performer</t>
  </si>
  <si>
    <t>SynchIncomeTracking_Reports</t>
  </si>
  <si>
    <t>SynchLicensingAdmin_GetRequest</t>
  </si>
  <si>
    <t>SynchLicensingAdmin_Performer</t>
  </si>
  <si>
    <t>SynchPaymentChasing_Dispatcher</t>
  </si>
  <si>
    <t>TestGetTWCShares</t>
  </si>
  <si>
    <t>TWC_ASCAP</t>
  </si>
  <si>
    <t>TWC_BMI</t>
  </si>
  <si>
    <t>TWC_BUMA</t>
  </si>
  <si>
    <t>TWC_SOCAN</t>
  </si>
  <si>
    <t>TWC_STIM</t>
  </si>
  <si>
    <t>UnknownWriters_UpdateWorkRegs</t>
  </si>
  <si>
    <t>UnpublishedWriters_Dispatcher</t>
  </si>
  <si>
    <t>UnpublishedWriters_Performer</t>
  </si>
  <si>
    <t>UpdateWorkRegistrationStatuses</t>
  </si>
  <si>
    <t>Treasury</t>
  </si>
  <si>
    <t>Department</t>
  </si>
  <si>
    <t>Royalties</t>
  </si>
  <si>
    <t>Copyright</t>
  </si>
  <si>
    <t>AMRA</t>
  </si>
  <si>
    <t>Global Digital Business</t>
  </si>
  <si>
    <t>Creative</t>
  </si>
  <si>
    <t>Synch</t>
  </si>
  <si>
    <t>AdvancePayments_Dispatcher_toTracker</t>
  </si>
  <si>
    <t>AdvancePayments_SearchAGR_MondayBoard</t>
  </si>
  <si>
    <t>BatchImportProcess_BackgroundIdentification</t>
  </si>
  <si>
    <t>ICEAgreementConfirmations_GetRequest</t>
  </si>
  <si>
    <t>SynchSheetCreator_GetRequest</t>
  </si>
  <si>
    <t>APRAAgreementConfirmations_GetRequest</t>
  </si>
  <si>
    <t>DDEX_GetRequest</t>
  </si>
  <si>
    <t>DirectDebits_UploadProcess_Dispatcher</t>
  </si>
  <si>
    <t>DirectDebitsICOs_UploadProcess_Dispatcher</t>
  </si>
  <si>
    <t>GEMAAgreementConfirmations_GetRequest</t>
  </si>
  <si>
    <t>IATs_UploadProcess_Dispatcher</t>
  </si>
  <si>
    <t>OutboundRegistrationCoverageConfirmed</t>
  </si>
  <si>
    <t>SAsWithNoWorks_Dispatcher</t>
  </si>
  <si>
    <t>StatementManagementReport_Dispatcher</t>
  </si>
  <si>
    <t>SynchPaymentChasing_Performer</t>
  </si>
  <si>
    <t>SynchSheetCreator_CreateSynch</t>
  </si>
  <si>
    <t>SynchSheetCreator_Dispatcher</t>
  </si>
  <si>
    <t>TWC_HFA</t>
  </si>
  <si>
    <t>TWC_PRS</t>
  </si>
  <si>
    <t>TWC_Report</t>
  </si>
  <si>
    <t>TWC_SACEM</t>
  </si>
  <si>
    <t>USCO_Manual_Work_Registrations</t>
  </si>
  <si>
    <t>Avg. Duration (mins)</t>
  </si>
  <si>
    <t>Overall Processing (hours)</t>
  </si>
  <si>
    <t>Overall Processing (mins)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</si>
</sst>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273139"/>
      <name val="Segoe UI"/>
      <family val="2"/>
    </font>
    <font>
      <sz val="11"/>
      <color rgb="FF464E55"/>
      <name val="Segoe UI"/>
      <family val="2"/>
    </font>
    <font>
      <sz val="11"/>
      <color rgb="FF464E55"/>
      <name val="Calibri"/>
      <family val="2"/>
    </font>
    <font>
      <sz val="11"/>
      <color rgb="FF273139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6">
    <xf numFmtId="0" fontId="0" fillId="0" borderId="0" xfId="0"/>
    <xf numFmtId="0" fontId="1" fillId="0" borderId="0" xfId="0" applyFont="1"/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FDE0B-1B9B-4602-A556-EC2449B9117F}">
  <dimension ref="A1:I55"/>
  <sheetViews>
    <sheetView tabSelected="1" workbookViewId="0">
      <selection activeCell="E15" sqref="E15"/>
    </sheetView>
  </sheetViews>
  <sheetFormatPr defaultRowHeight="15" x14ac:dyDescent="0.25"/>
  <cols>
    <col min="1" max="1" width="45.5703125" bestFit="1" customWidth="1"/>
    <col min="2" max="2" width="10.140625" bestFit="1" customWidth="1"/>
    <col min="3" max="3" width="8.42578125" bestFit="1" customWidth="1"/>
    <col min="4" max="4" width="19.42578125" bestFit="1" customWidth="1"/>
    <col min="5" max="5" width="21.42578125" bestFit="1" customWidth="1"/>
    <col min="7" max="7" width="21.42578125" bestFit="1" customWidth="1"/>
    <col min="8" max="8" width="23.85546875" bestFit="1" customWidth="1"/>
    <col min="9" max="9" width="24.7109375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65</v>
      </c>
      <c r="E1" s="1" t="s">
        <v>36</v>
      </c>
      <c r="G1" s="1"/>
      <c r="H1" s="1"/>
      <c r="I1" s="1"/>
    </row>
    <row r="2" spans="1:9" ht="16.5" x14ac:dyDescent="0.25">
      <c r="A2" s="2" t="s">
        <v>3</v>
      </c>
      <c r="B2" s="3">
        <v>707</v>
      </c>
      <c r="C2" s="3">
        <v>1</v>
      </c>
      <c r="D2" s="3">
        <f>(23/60)</f>
        <v>0.38333333333333336</v>
      </c>
      <c r="E2" t="s">
        <v>35</v>
      </c>
    </row>
    <row r="3" spans="1:9" ht="16.5" x14ac:dyDescent="0.25">
      <c r="A3" s="2" t="s">
        <v>43</v>
      </c>
      <c r="B3" s="3">
        <v>9</v>
      </c>
      <c r="C3" s="3">
        <v>1</v>
      </c>
      <c r="D3" s="3">
        <f>(20/60)</f>
        <v>0.33333333333333331</v>
      </c>
      <c r="E3" t="s">
        <v>35</v>
      </c>
    </row>
    <row r="4" spans="1:9" ht="16.5" x14ac:dyDescent="0.25">
      <c r="A4" s="2" t="s">
        <v>4</v>
      </c>
      <c r="B4" s="3">
        <v>20</v>
      </c>
      <c r="C4" s="3">
        <v>4</v>
      </c>
      <c r="D4" s="3">
        <v>4</v>
      </c>
      <c r="E4" t="s">
        <v>35</v>
      </c>
    </row>
    <row r="5" spans="1:9" ht="16.5" x14ac:dyDescent="0.25">
      <c r="A5" s="2" t="s">
        <v>44</v>
      </c>
      <c r="B5" s="3">
        <v>42</v>
      </c>
      <c r="C5" s="3">
        <v>1</v>
      </c>
      <c r="D5" s="3">
        <v>18</v>
      </c>
      <c r="E5" t="s">
        <v>35</v>
      </c>
    </row>
    <row r="6" spans="1:9" ht="16.5" x14ac:dyDescent="0.25">
      <c r="A6" s="2" t="s">
        <v>5</v>
      </c>
      <c r="B6" s="3">
        <v>278</v>
      </c>
      <c r="C6" s="3">
        <v>3</v>
      </c>
      <c r="D6" s="3">
        <v>7</v>
      </c>
      <c r="E6" t="s">
        <v>38</v>
      </c>
    </row>
    <row r="7" spans="1:9" ht="16.5" x14ac:dyDescent="0.25">
      <c r="A7" s="2" t="s">
        <v>6</v>
      </c>
      <c r="B7" s="3">
        <v>122</v>
      </c>
      <c r="C7" s="3">
        <v>7</v>
      </c>
      <c r="D7" s="3">
        <v>5</v>
      </c>
      <c r="E7" t="s">
        <v>39</v>
      </c>
    </row>
    <row r="8" spans="1:9" ht="16.5" x14ac:dyDescent="0.25">
      <c r="A8" s="2" t="s">
        <v>48</v>
      </c>
      <c r="B8" s="3">
        <v>22</v>
      </c>
      <c r="C8" s="3">
        <v>0</v>
      </c>
      <c r="D8" s="3">
        <v>18</v>
      </c>
      <c r="E8" t="s">
        <v>38</v>
      </c>
    </row>
    <row r="9" spans="1:9" ht="16.5" x14ac:dyDescent="0.25">
      <c r="A9" s="2" t="s">
        <v>45</v>
      </c>
      <c r="B9" s="3">
        <v>652</v>
      </c>
      <c r="C9" s="3">
        <v>1</v>
      </c>
      <c r="D9" s="3">
        <v>6</v>
      </c>
      <c r="E9" t="s">
        <v>37</v>
      </c>
    </row>
    <row r="10" spans="1:9" ht="16.5" x14ac:dyDescent="0.25">
      <c r="A10" s="2" t="s">
        <v>7</v>
      </c>
      <c r="B10" s="3">
        <v>643</v>
      </c>
      <c r="C10" s="3">
        <v>2</v>
      </c>
      <c r="D10" s="3">
        <v>6</v>
      </c>
      <c r="E10" t="s">
        <v>37</v>
      </c>
    </row>
    <row r="11" spans="1:9" ht="16.5" x14ac:dyDescent="0.25">
      <c r="A11" s="2" t="s">
        <v>8</v>
      </c>
      <c r="B11" s="3">
        <v>89</v>
      </c>
      <c r="C11" s="3">
        <v>0</v>
      </c>
      <c r="D11" s="3">
        <v>24</v>
      </c>
      <c r="E11" t="s">
        <v>37</v>
      </c>
    </row>
    <row r="12" spans="1:9" ht="16.5" x14ac:dyDescent="0.25">
      <c r="A12" s="2" t="s">
        <v>9</v>
      </c>
      <c r="B12" s="3">
        <v>5</v>
      </c>
      <c r="C12" s="3">
        <v>1</v>
      </c>
      <c r="D12" s="3">
        <v>9</v>
      </c>
      <c r="E12" t="s">
        <v>38</v>
      </c>
    </row>
    <row r="13" spans="1:9" ht="16.5" x14ac:dyDescent="0.25">
      <c r="A13" s="2" t="s">
        <v>49</v>
      </c>
      <c r="B13" s="3">
        <v>15</v>
      </c>
      <c r="C13" s="3">
        <v>0</v>
      </c>
      <c r="D13" s="3">
        <f>(35/60)</f>
        <v>0.58333333333333337</v>
      </c>
      <c r="E13" t="s">
        <v>40</v>
      </c>
    </row>
    <row r="14" spans="1:9" ht="16.5" x14ac:dyDescent="0.25">
      <c r="A14" s="2" t="s">
        <v>10</v>
      </c>
      <c r="B14" s="3">
        <v>13</v>
      </c>
      <c r="C14" s="3">
        <v>0</v>
      </c>
      <c r="D14" s="3">
        <v>60</v>
      </c>
      <c r="E14" t="s">
        <v>40</v>
      </c>
    </row>
    <row r="15" spans="1:9" ht="16.5" x14ac:dyDescent="0.25">
      <c r="A15" s="2" t="s">
        <v>50</v>
      </c>
      <c r="B15" s="3">
        <v>6</v>
      </c>
      <c r="C15" s="3">
        <v>0</v>
      </c>
      <c r="D15" s="3">
        <f>(54/60)</f>
        <v>0.9</v>
      </c>
      <c r="E15" t="s">
        <v>35</v>
      </c>
    </row>
    <row r="16" spans="1:9" ht="16.5" x14ac:dyDescent="0.25">
      <c r="A16" s="2" t="s">
        <v>51</v>
      </c>
      <c r="B16" s="3">
        <v>2</v>
      </c>
      <c r="C16" s="3">
        <v>0</v>
      </c>
      <c r="D16" s="3">
        <f>(36 /60)</f>
        <v>0.6</v>
      </c>
      <c r="E16" t="s">
        <v>35</v>
      </c>
    </row>
    <row r="17" spans="1:5" ht="16.5" x14ac:dyDescent="0.25">
      <c r="A17" s="2" t="s">
        <v>11</v>
      </c>
      <c r="B17" s="3">
        <v>232</v>
      </c>
      <c r="C17" s="3">
        <v>0</v>
      </c>
      <c r="D17" s="3">
        <f>(33/60)</f>
        <v>0.55000000000000004</v>
      </c>
      <c r="E17" t="s">
        <v>38</v>
      </c>
    </row>
    <row r="18" spans="1:5" ht="16.5" x14ac:dyDescent="0.25">
      <c r="A18" s="2" t="s">
        <v>12</v>
      </c>
      <c r="B18" s="3">
        <v>172</v>
      </c>
      <c r="C18" s="3">
        <v>2</v>
      </c>
      <c r="D18" s="3">
        <v>17</v>
      </c>
      <c r="E18" t="s">
        <v>38</v>
      </c>
    </row>
    <row r="19" spans="1:5" ht="16.5" x14ac:dyDescent="0.25">
      <c r="A19" s="2" t="s">
        <v>13</v>
      </c>
      <c r="B19" s="3">
        <v>26</v>
      </c>
      <c r="C19" s="3">
        <v>1</v>
      </c>
      <c r="D19" s="3">
        <v>1</v>
      </c>
      <c r="E19" t="s">
        <v>38</v>
      </c>
    </row>
    <row r="20" spans="1:5" ht="16.5" x14ac:dyDescent="0.25">
      <c r="A20" s="2" t="s">
        <v>52</v>
      </c>
      <c r="B20" s="3">
        <v>27</v>
      </c>
      <c r="C20" s="3">
        <v>0</v>
      </c>
      <c r="D20" s="3">
        <f>(25/60)</f>
        <v>0.41666666666666669</v>
      </c>
      <c r="E20" t="s">
        <v>38</v>
      </c>
    </row>
    <row r="21" spans="1:5" ht="16.5" x14ac:dyDescent="0.25">
      <c r="A21" s="2" t="s">
        <v>53</v>
      </c>
      <c r="B21" s="3">
        <v>3</v>
      </c>
      <c r="C21" s="3">
        <v>1</v>
      </c>
      <c r="D21" s="3">
        <f>(49/60)</f>
        <v>0.81666666666666665</v>
      </c>
      <c r="E21" t="s">
        <v>35</v>
      </c>
    </row>
    <row r="22" spans="1:5" ht="16.5" x14ac:dyDescent="0.25">
      <c r="A22" s="2" t="s">
        <v>46</v>
      </c>
      <c r="B22" s="3">
        <v>345</v>
      </c>
      <c r="C22" s="3">
        <v>3</v>
      </c>
      <c r="D22" s="3">
        <f>(35/60)</f>
        <v>0.58333333333333337</v>
      </c>
      <c r="E22" t="s">
        <v>38</v>
      </c>
    </row>
    <row r="23" spans="1:5" ht="16.5" x14ac:dyDescent="0.25">
      <c r="A23" s="2" t="s">
        <v>14</v>
      </c>
      <c r="B23" s="3">
        <v>29</v>
      </c>
      <c r="C23" s="3">
        <v>1</v>
      </c>
      <c r="D23" s="3">
        <v>24</v>
      </c>
      <c r="E23" t="s">
        <v>38</v>
      </c>
    </row>
    <row r="24" spans="1:5" ht="16.5" x14ac:dyDescent="0.25">
      <c r="A24" s="2" t="s">
        <v>15</v>
      </c>
      <c r="B24" s="3">
        <v>11</v>
      </c>
      <c r="C24">
        <v>1</v>
      </c>
      <c r="D24" s="3">
        <v>2</v>
      </c>
      <c r="E24" t="s">
        <v>35</v>
      </c>
    </row>
    <row r="25" spans="1:5" ht="16.5" x14ac:dyDescent="0.25">
      <c r="A25" s="2" t="s">
        <v>54</v>
      </c>
      <c r="B25" s="3">
        <v>3</v>
      </c>
      <c r="C25">
        <v>0</v>
      </c>
      <c r="D25" s="3">
        <v>6</v>
      </c>
      <c r="E25" t="s">
        <v>38</v>
      </c>
    </row>
    <row r="26" spans="1:5" ht="16.5" x14ac:dyDescent="0.25">
      <c r="A26" s="2" t="s">
        <v>16</v>
      </c>
      <c r="B26" s="3">
        <v>181</v>
      </c>
      <c r="C26">
        <v>5</v>
      </c>
      <c r="D26" s="3">
        <f>(41/60)</f>
        <v>0.68333333333333335</v>
      </c>
      <c r="E26" t="s">
        <v>35</v>
      </c>
    </row>
    <row r="27" spans="1:5" ht="16.5" x14ac:dyDescent="0.25">
      <c r="A27" s="2" t="s">
        <v>17</v>
      </c>
      <c r="B27" s="3">
        <v>63</v>
      </c>
      <c r="C27">
        <v>0</v>
      </c>
      <c r="D27" s="3">
        <v>22</v>
      </c>
      <c r="E27" t="s">
        <v>35</v>
      </c>
    </row>
    <row r="28" spans="1:5" ht="16.5" x14ac:dyDescent="0.25">
      <c r="A28" s="2" t="s">
        <v>55</v>
      </c>
      <c r="B28" s="3">
        <v>3</v>
      </c>
      <c r="C28" s="3">
        <v>1</v>
      </c>
      <c r="D28" s="3">
        <v>5</v>
      </c>
      <c r="E28" t="s">
        <v>38</v>
      </c>
    </row>
    <row r="29" spans="1:5" ht="16.5" x14ac:dyDescent="0.25">
      <c r="A29" s="2" t="s">
        <v>56</v>
      </c>
      <c r="B29" s="3">
        <v>3</v>
      </c>
      <c r="C29">
        <v>1</v>
      </c>
      <c r="D29" s="3">
        <f>(43/60)</f>
        <v>0.71666666666666667</v>
      </c>
      <c r="E29" t="s">
        <v>37</v>
      </c>
    </row>
    <row r="30" spans="1:5" ht="16.5" x14ac:dyDescent="0.25">
      <c r="A30" s="2" t="s">
        <v>18</v>
      </c>
      <c r="B30" s="3">
        <v>5</v>
      </c>
      <c r="C30">
        <v>2</v>
      </c>
      <c r="D30" s="3">
        <v>60</v>
      </c>
      <c r="E30" t="s">
        <v>37</v>
      </c>
    </row>
    <row r="31" spans="1:5" x14ac:dyDescent="0.25">
      <c r="A31" s="4" t="s">
        <v>19</v>
      </c>
      <c r="B31" s="5">
        <v>2423</v>
      </c>
      <c r="C31" s="5">
        <v>7</v>
      </c>
      <c r="D31" s="5">
        <f>(27/60)</f>
        <v>0.45</v>
      </c>
      <c r="E31" t="s">
        <v>42</v>
      </c>
    </row>
    <row r="32" spans="1:5" x14ac:dyDescent="0.25">
      <c r="A32" s="4" t="s">
        <v>20</v>
      </c>
      <c r="B32" s="5">
        <v>143</v>
      </c>
      <c r="C32" s="5">
        <v>5</v>
      </c>
      <c r="D32" s="5">
        <v>12</v>
      </c>
      <c r="E32" t="s">
        <v>42</v>
      </c>
    </row>
    <row r="33" spans="1:5" x14ac:dyDescent="0.25">
      <c r="A33" s="4" t="s">
        <v>21</v>
      </c>
      <c r="B33" s="5">
        <v>9</v>
      </c>
      <c r="C33">
        <v>0</v>
      </c>
      <c r="D33" s="5">
        <v>4</v>
      </c>
      <c r="E33" t="s">
        <v>42</v>
      </c>
    </row>
    <row r="34" spans="1:5" x14ac:dyDescent="0.25">
      <c r="A34" s="4" t="s">
        <v>22</v>
      </c>
      <c r="B34" s="5">
        <v>579</v>
      </c>
      <c r="C34">
        <v>1</v>
      </c>
      <c r="D34" s="5">
        <f>(19/60)</f>
        <v>0.31666666666666665</v>
      </c>
      <c r="E34" t="s">
        <v>42</v>
      </c>
    </row>
    <row r="35" spans="1:5" x14ac:dyDescent="0.25">
      <c r="A35" s="4" t="s">
        <v>23</v>
      </c>
      <c r="B35" s="5">
        <v>280</v>
      </c>
      <c r="C35">
        <v>1</v>
      </c>
      <c r="D35" s="5">
        <v>12</v>
      </c>
      <c r="E35" t="s">
        <v>42</v>
      </c>
    </row>
    <row r="36" spans="1:5" x14ac:dyDescent="0.25">
      <c r="A36" s="4" t="s">
        <v>24</v>
      </c>
      <c r="B36" s="5">
        <v>12</v>
      </c>
      <c r="C36">
        <v>1</v>
      </c>
      <c r="D36" s="5">
        <v>3</v>
      </c>
      <c r="E36" t="s">
        <v>42</v>
      </c>
    </row>
    <row r="37" spans="1:5" x14ac:dyDescent="0.25">
      <c r="A37" s="4" t="s">
        <v>57</v>
      </c>
      <c r="B37" s="5">
        <v>12</v>
      </c>
      <c r="C37">
        <v>6</v>
      </c>
      <c r="D37" s="5">
        <v>44</v>
      </c>
      <c r="E37" t="s">
        <v>42</v>
      </c>
    </row>
    <row r="38" spans="1:5" x14ac:dyDescent="0.25">
      <c r="A38" s="4" t="s">
        <v>58</v>
      </c>
      <c r="B38" s="5">
        <v>67</v>
      </c>
      <c r="C38">
        <v>9</v>
      </c>
      <c r="D38" s="5">
        <v>43</v>
      </c>
      <c r="E38" t="s">
        <v>42</v>
      </c>
    </row>
    <row r="39" spans="1:5" x14ac:dyDescent="0.25">
      <c r="A39" s="4" t="s">
        <v>59</v>
      </c>
      <c r="B39" s="5">
        <v>66</v>
      </c>
      <c r="C39">
        <v>7</v>
      </c>
      <c r="D39" s="5">
        <f>(28/60)</f>
        <v>0.46666666666666667</v>
      </c>
      <c r="E39" t="s">
        <v>42</v>
      </c>
    </row>
    <row r="40" spans="1:5" ht="16.5" x14ac:dyDescent="0.25">
      <c r="A40" s="2" t="s">
        <v>47</v>
      </c>
      <c r="B40" s="3">
        <v>651</v>
      </c>
      <c r="C40" s="3">
        <v>3</v>
      </c>
      <c r="D40" s="3">
        <f>40/60</f>
        <v>0.66666666666666663</v>
      </c>
      <c r="E40" t="s">
        <v>42</v>
      </c>
    </row>
    <row r="41" spans="1:5" x14ac:dyDescent="0.25">
      <c r="A41" s="4" t="s">
        <v>25</v>
      </c>
      <c r="B41" s="5">
        <v>113</v>
      </c>
      <c r="C41" s="5">
        <v>6</v>
      </c>
      <c r="D41" s="5">
        <v>7</v>
      </c>
      <c r="E41" t="s">
        <v>38</v>
      </c>
    </row>
    <row r="42" spans="1:5" x14ac:dyDescent="0.25">
      <c r="A42" s="4" t="s">
        <v>26</v>
      </c>
      <c r="B42" s="5">
        <v>17</v>
      </c>
      <c r="C42" s="5">
        <v>3</v>
      </c>
      <c r="D42" s="5">
        <v>60</v>
      </c>
      <c r="E42" t="s">
        <v>38</v>
      </c>
    </row>
    <row r="43" spans="1:5" x14ac:dyDescent="0.25">
      <c r="A43" s="4" t="s">
        <v>27</v>
      </c>
      <c r="B43" s="5">
        <v>26</v>
      </c>
      <c r="C43" s="5">
        <v>1</v>
      </c>
      <c r="D43" s="5">
        <v>59</v>
      </c>
      <c r="E43" t="s">
        <v>38</v>
      </c>
    </row>
    <row r="44" spans="1:5" x14ac:dyDescent="0.25">
      <c r="A44" s="4" t="s">
        <v>28</v>
      </c>
      <c r="B44" s="5">
        <v>23</v>
      </c>
      <c r="C44" s="5">
        <v>1</v>
      </c>
      <c r="D44" s="5">
        <v>31</v>
      </c>
      <c r="E44" t="s">
        <v>38</v>
      </c>
    </row>
    <row r="45" spans="1:5" x14ac:dyDescent="0.25">
      <c r="A45" s="4" t="s">
        <v>60</v>
      </c>
      <c r="B45" s="5">
        <v>15</v>
      </c>
      <c r="C45" s="5">
        <v>1</v>
      </c>
      <c r="D45" s="5">
        <v>21</v>
      </c>
      <c r="E45" t="s">
        <v>38</v>
      </c>
    </row>
    <row r="46" spans="1:5" x14ac:dyDescent="0.25">
      <c r="A46" s="4" t="s">
        <v>61</v>
      </c>
      <c r="B46" s="5">
        <v>34</v>
      </c>
      <c r="C46" s="5">
        <v>2</v>
      </c>
      <c r="D46" s="5">
        <v>60</v>
      </c>
      <c r="E46" t="s">
        <v>38</v>
      </c>
    </row>
    <row r="47" spans="1:5" x14ac:dyDescent="0.25">
      <c r="A47" s="4" t="s">
        <v>62</v>
      </c>
      <c r="B47" s="5">
        <v>2</v>
      </c>
      <c r="C47">
        <v>0</v>
      </c>
      <c r="D47" s="5">
        <v>3</v>
      </c>
      <c r="E47" t="s">
        <v>38</v>
      </c>
    </row>
    <row r="48" spans="1:5" ht="16.5" x14ac:dyDescent="0.25">
      <c r="A48" s="2" t="s">
        <v>63</v>
      </c>
      <c r="B48" s="3">
        <v>21</v>
      </c>
      <c r="C48">
        <v>0</v>
      </c>
      <c r="D48" s="3">
        <v>23</v>
      </c>
      <c r="E48" t="s">
        <v>38</v>
      </c>
    </row>
    <row r="49" spans="1:5" x14ac:dyDescent="0.25">
      <c r="A49" s="4" t="s">
        <v>29</v>
      </c>
      <c r="B49" s="5">
        <v>24</v>
      </c>
      <c r="C49" s="5">
        <v>1</v>
      </c>
      <c r="D49" s="5">
        <v>60</v>
      </c>
      <c r="E49" t="s">
        <v>38</v>
      </c>
    </row>
    <row r="50" spans="1:5" x14ac:dyDescent="0.25">
      <c r="A50" s="4" t="s">
        <v>30</v>
      </c>
      <c r="B50" s="5">
        <v>26</v>
      </c>
      <c r="C50" s="5">
        <v>3</v>
      </c>
      <c r="D50" s="5">
        <v>48</v>
      </c>
      <c r="E50" t="s">
        <v>38</v>
      </c>
    </row>
    <row r="51" spans="1:5" x14ac:dyDescent="0.25">
      <c r="A51" s="4" t="s">
        <v>31</v>
      </c>
      <c r="B51" s="5">
        <v>4</v>
      </c>
      <c r="C51">
        <v>0</v>
      </c>
      <c r="D51" s="5">
        <f>32/60</f>
        <v>0.53333333333333333</v>
      </c>
      <c r="E51" t="s">
        <v>38</v>
      </c>
    </row>
    <row r="52" spans="1:5" x14ac:dyDescent="0.25">
      <c r="A52" s="4" t="s">
        <v>32</v>
      </c>
      <c r="B52" s="5">
        <v>42</v>
      </c>
      <c r="C52">
        <v>0</v>
      </c>
      <c r="D52" s="5">
        <v>1</v>
      </c>
      <c r="E52" t="s">
        <v>41</v>
      </c>
    </row>
    <row r="53" spans="1:5" x14ac:dyDescent="0.25">
      <c r="A53" s="4" t="s">
        <v>33</v>
      </c>
      <c r="B53" s="5">
        <v>58</v>
      </c>
      <c r="C53">
        <v>1</v>
      </c>
      <c r="D53" s="5">
        <v>11</v>
      </c>
      <c r="E53" t="s">
        <v>41</v>
      </c>
    </row>
    <row r="54" spans="1:5" x14ac:dyDescent="0.25">
      <c r="A54" s="4" t="s">
        <v>34</v>
      </c>
      <c r="B54" s="5">
        <v>277</v>
      </c>
      <c r="C54" s="5">
        <v>2</v>
      </c>
      <c r="D54" s="5">
        <v>6</v>
      </c>
      <c r="E54" t="s">
        <v>38</v>
      </c>
    </row>
    <row r="55" spans="1:5" x14ac:dyDescent="0.25">
      <c r="A55" s="4" t="s">
        <v>64</v>
      </c>
      <c r="B55" s="5">
        <v>239</v>
      </c>
      <c r="C55">
        <v>0</v>
      </c>
      <c r="D55" s="5">
        <v>6</v>
      </c>
      <c r="E55" t="s">
        <v>38</v>
      </c>
    </row>
  </sheetData>
  <autoFilter ref="A1:E55" xr:uid="{8CDFDE0B-1B9B-4602-A556-EC2449B9117F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42E49-7FEE-415C-A26E-DB4B429998BA}">
  <dimension ref="A1:C8"/>
  <sheetViews>
    <sheetView workbookViewId="0">
      <selection activeCell="B9" sqref="B9"/>
    </sheetView>
  </sheetViews>
  <sheetFormatPr defaultRowHeight="15" x14ac:dyDescent="0.25"/>
  <cols>
    <col min="1" max="1" width="21.42578125" bestFit="1" customWidth="1"/>
    <col min="2" max="2" width="23.85546875" bestFit="1" customWidth="1"/>
    <col min="3" max="3" width="24.5703125" bestFit="1" customWidth="1"/>
  </cols>
  <sheetData>
    <row r="1" spans="1:3" x14ac:dyDescent="0.25">
      <c r="A1" s="1" t="s">
        <v>36</v>
      </c>
      <c r="B1" s="1" t="s">
        <v>67</v>
      </c>
      <c r="C1" s="1" t="s">
        <v>66</v>
      </c>
    </row>
    <row r="2" spans="1:3" x14ac:dyDescent="0.25">
      <c r="A2" t="s">
        <v>39</v>
      </c>
      <c r="B2">
        <v>645</v>
      </c>
      <c r="C2">
        <f>B2/60</f>
        <v>10.75</v>
      </c>
    </row>
    <row r="3" spans="1:3" x14ac:dyDescent="0.25">
      <c r="A3" t="s">
        <v>37</v>
      </c>
      <c r="B3">
        <v>10346</v>
      </c>
      <c r="C3">
        <f t="shared" ref="C3:C8" si="0">B3/60</f>
        <v>172.43333333333334</v>
      </c>
    </row>
    <row r="4" spans="1:3" x14ac:dyDescent="0.25">
      <c r="A4" t="s">
        <v>38</v>
      </c>
      <c r="B4">
        <v>19859</v>
      </c>
      <c r="C4">
        <f t="shared" si="0"/>
        <v>330.98333333333335</v>
      </c>
    </row>
    <row r="5" spans="1:3" x14ac:dyDescent="0.25">
      <c r="A5" t="s">
        <v>40</v>
      </c>
      <c r="B5">
        <v>789</v>
      </c>
      <c r="C5">
        <f t="shared" si="0"/>
        <v>13.15</v>
      </c>
    </row>
    <row r="6" spans="1:3" x14ac:dyDescent="0.25">
      <c r="A6" t="s">
        <v>42</v>
      </c>
      <c r="B6">
        <v>11030</v>
      </c>
      <c r="C6">
        <f t="shared" si="0"/>
        <v>183.83333333333334</v>
      </c>
    </row>
    <row r="7" spans="1:3" x14ac:dyDescent="0.25">
      <c r="A7" t="s">
        <v>41</v>
      </c>
      <c r="B7">
        <v>691</v>
      </c>
      <c r="C7">
        <f t="shared" si="0"/>
        <v>11.516666666666667</v>
      </c>
    </row>
    <row r="8" spans="1:3" x14ac:dyDescent="0.25">
      <c r="A8" t="s">
        <v>35</v>
      </c>
      <c r="B8">
        <v>2692</v>
      </c>
      <c r="C8">
        <f t="shared" si="0"/>
        <v>44.866666666666667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Breakdown</vt:lpstr>
      <vt:lpstr>Department 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 Luke</dc:creator>
  <cp:lastModifiedBy>Dominic Luke</cp:lastModifiedBy>
  <cp:lastPrinted>2024-04-17T09:36:59Z</cp:lastPrinted>
  <dcterms:created xsi:type="dcterms:W3CDTF">2024-04-17T08:40:05Z</dcterms:created>
  <dcterms:modified xsi:type="dcterms:W3CDTF">2024-04-17T11:43:07Z</dcterms:modified>
</cp:coreProperties>
</file>