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Report\"/>
    </mc:Choice>
  </mc:AlternateContent>
  <xr:revisionPtr revIDLastSave="0" documentId="13_ncr:1_{1A6BD6B5-5EAC-4154-9007-07C72F6F39AD}" xr6:coauthVersionLast="47" xr6:coauthVersionMax="47" xr10:uidLastSave="{00000000-0000-0000-0000-000000000000}"/>
  <bookViews>
    <workbookView xWindow="-108" yWindow="-108" windowWidth="23256" windowHeight="12576" xr2:uid="{C07B6654-8913-4DDF-B7A7-FF3E5B264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3" i="1" l="1"/>
  <c r="B152" i="1"/>
  <c r="B151" i="1"/>
  <c r="B150" i="1"/>
  <c r="B149" i="1"/>
  <c r="B148" i="1"/>
  <c r="B147" i="1"/>
  <c r="B146" i="1"/>
  <c r="B145" i="1"/>
  <c r="B144" i="1"/>
  <c r="B143" i="1"/>
  <c r="H83" i="1"/>
  <c r="H84" i="1"/>
  <c r="I84" i="1" s="1"/>
  <c r="H85" i="1"/>
  <c r="H86" i="1"/>
  <c r="H87" i="1"/>
  <c r="H88" i="1"/>
  <c r="H89" i="1"/>
  <c r="H90" i="1"/>
  <c r="H91" i="1"/>
  <c r="I91" i="1" s="1"/>
  <c r="H92" i="1"/>
  <c r="I92" i="1" s="1"/>
  <c r="H93" i="1"/>
  <c r="H94" i="1"/>
  <c r="H95" i="1"/>
  <c r="H96" i="1"/>
  <c r="H97" i="1"/>
  <c r="H98" i="1"/>
  <c r="H99" i="1"/>
  <c r="I99" i="1" s="1"/>
  <c r="H100" i="1"/>
  <c r="I100" i="1" s="1"/>
  <c r="H101" i="1"/>
  <c r="H102" i="1"/>
  <c r="H103" i="1"/>
  <c r="H82" i="1"/>
  <c r="I82" i="1" s="1"/>
  <c r="F83" i="1"/>
  <c r="F84" i="1"/>
  <c r="F85" i="1"/>
  <c r="F86" i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G101" i="1" s="1"/>
  <c r="F102" i="1"/>
  <c r="F103" i="1"/>
  <c r="F82" i="1"/>
  <c r="G82" i="1" s="1"/>
  <c r="G83" i="1"/>
  <c r="G84" i="1"/>
  <c r="G85" i="1"/>
  <c r="G86" i="1"/>
  <c r="G87" i="1"/>
  <c r="G90" i="1"/>
  <c r="G92" i="1"/>
  <c r="G93" i="1"/>
  <c r="G94" i="1"/>
  <c r="G95" i="1"/>
  <c r="G98" i="1"/>
  <c r="G99" i="1"/>
  <c r="G100" i="1"/>
  <c r="G102" i="1"/>
  <c r="G103" i="1"/>
  <c r="I83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82" i="1"/>
  <c r="D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96" i="1"/>
  <c r="B97" i="1"/>
  <c r="B98" i="1"/>
  <c r="B99" i="1"/>
  <c r="B100" i="1"/>
  <c r="B101" i="1"/>
  <c r="B102" i="1"/>
  <c r="B10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82" i="1"/>
  <c r="C82" i="1" s="1"/>
  <c r="F58" i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<sst xmlns="http://schemas.openxmlformats.org/spreadsheetml/2006/main" count="38" uniqueCount="26">
  <si>
    <t>Мощность(мВт)</t>
  </si>
  <si>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</si>
  <si>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</si>
  <si>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</si>
  <si>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</si>
  <si>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</si>
  <si>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</si>
  <si>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</si>
  <si>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</si>
  <si>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</si>
  <si>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</si>
  <si>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</si>
  <si>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</si>
  <si>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</si>
  <si>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Ipd=150мкА</t>
  </si>
  <si>
    <t>Стабилизация тока лазерного диода, ILD=20мА</t>
  </si>
  <si>
    <t>ВАХ</t>
  </si>
  <si>
    <t>Сопротивление</t>
  </si>
  <si>
    <t>U</t>
  </si>
  <si>
    <t>I=100мА</t>
  </si>
  <si>
    <t>Режим постоянного тока</t>
  </si>
  <si>
    <t>Режим постоянной мощности</t>
  </si>
  <si>
    <t>Ток лазера</t>
  </si>
  <si>
    <t>Мощность</t>
  </si>
  <si>
    <t>Ток фотодиода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</si>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</sst>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Мощность(мВт)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231285056621"/>
          <c:y val="4.7924686543776324E-2"/>
          <c:w val="0.83326296449790005"/>
          <c:h val="0.81968855557541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I=100мА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Лист1!$C$82:$C$103</c:f>
              <c:numCache>
                <c:formatCode>General</c:formatCode>
                <c:ptCount val="22"/>
                <c:pt idx="0">
                  <c:v>0.03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Лист1!$B$82:$B$103</c:f>
              <c:numCache>
                <c:formatCode>General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3-466A-87BD-D8768EA797A4}"/>
            </c:ext>
          </c:extLst>
        </c:ser>
        <c:ser>
          <c:idx val="1"/>
          <c:order val="1"/>
          <c:tx>
            <c:strRef>
              <c:f>Лист1!$D$80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Лист1!$E$82:$E$103</c:f>
              <c:numCache>
                <c:formatCode>General</c:formatCode>
                <c:ptCount val="22"/>
                <c:pt idx="0">
                  <c:v>0.06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Лист1!$D$82:$D$103</c:f>
              <c:numCache>
                <c:formatCode>General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3-466A-87BD-D8768EA797A4}"/>
            </c:ext>
          </c:extLst>
        </c:ser>
        <c:ser>
          <c:idx val="2"/>
          <c:order val="2"/>
          <c:tx>
            <c:strRef>
              <c:f>Лист1!$F$80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Лист1!$G$82:$G$103</c:f>
              <c:numCache>
                <c:formatCode>General</c:formatCode>
                <c:ptCount val="22"/>
                <c:pt idx="0">
                  <c:v>0.09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Лист1!$F$82:$F$103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3-466A-87BD-D8768EA797A4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Лист1!$I$82:$I$103</c:f>
              <c:numCache>
                <c:formatCode>General</c:formatCode>
                <c:ptCount val="22"/>
                <c:pt idx="0">
                  <c:v>0.12</c:v>
                </c:pt>
                <c:pt idx="1">
                  <c:v>0.8</c:v>
                </c:pt>
                <c:pt idx="2">
                  <c:v>1.153846153846154</c:v>
                </c:pt>
                <c:pt idx="3">
                  <c:v>1.4285714285714286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Лист1!$H$82:$H$103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0.35714285714285715</c:v>
                </c:pt>
                <c:pt idx="4">
                  <c:v>0.33333333333333331</c:v>
                </c:pt>
                <c:pt idx="5">
                  <c:v>0.3125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3-466A-87BD-D8768EA7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1672"/>
        <c:axId val="419898720"/>
      </c:scatterChart>
      <c:valAx>
        <c:axId val="419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на нагрузке,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8720"/>
        <c:crosses val="autoZero"/>
        <c:crossBetween val="midCat"/>
      </c:valAx>
      <c:valAx>
        <c:axId val="419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Выходной 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01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97971</xdr:colOff>
      <xdr:row>75</xdr:row>
      <xdr:rowOff>43543</xdr:rowOff>
    </xdr:from>
    <xdr:to>
      <xdr:col>30</xdr:col>
      <xdr:colOff>359229</xdr:colOff>
      <xdr:row>95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1273628</xdr:colOff>
      <xdr:row>106</xdr:row>
      <xdr:rowOff>81643</xdr:rowOff>
    </xdr:from>
    <xdr:to>
      <xdr:col>4</xdr:col>
      <xdr:colOff>1502229</xdr:colOff>
      <xdr:row>129</xdr:row>
      <xdr:rowOff>65315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406BB1-DCF2-A07A-154C-89BF901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I170"/>
  <sheetViews>
    <sheetView tabSelected="1" topLeftCell="A151" zoomScale="85" zoomScaleNormal="85" workbookViewId="0">
      <selection activeCell="A172" sqref="A172:E179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27.44140625" customWidth="1"/>
    <col min="6" max="6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7</v>
      </c>
      <c r="B33" t="s">
        <v>8</v>
      </c>
    </row>
    <row r="34" spans="1:5" x14ac:dyDescent="0.3">
      <c r="A34" t="s">
        <v>5</v>
      </c>
      <c r="C34">
        <v>10000</v>
      </c>
    </row>
    <row r="35" spans="1:5" x14ac:dyDescent="0.3">
      <c r="A35" t="s">
        <v>6</v>
      </c>
      <c r="C35">
        <v>298</v>
      </c>
    </row>
    <row r="36" spans="1:5" x14ac:dyDescent="0.3">
      <c r="A36" t="s">
        <v>3</v>
      </c>
      <c r="B36" t="s">
        <v>4</v>
      </c>
      <c r="C36" t="s">
        <v>15</v>
      </c>
      <c r="D36" t="s">
        <v>20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9</v>
      </c>
    </row>
    <row r="50" spans="1:7" x14ac:dyDescent="0.3">
      <c r="A50" t="s">
        <v>3</v>
      </c>
      <c r="B50" t="s">
        <v>4</v>
      </c>
      <c r="C50" t="s">
        <v>21</v>
      </c>
      <c r="D50" t="s">
        <v>10</v>
      </c>
    </row>
    <row r="51" spans="1:7" x14ac:dyDescent="0.3">
      <c r="A51">
        <v>5000</v>
      </c>
      <c r="B51">
        <f>1/((LN(A51)-LN($C$34))/3887+1/$C$35)-273</f>
        <v>41.724686838634909</v>
      </c>
      <c r="C51">
        <v>1.1000000000000001</v>
      </c>
      <c r="D51">
        <v>44.2</v>
      </c>
      <c r="E51" t="s">
        <v>11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1.42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 t="shared" ref="F54:F55" si="2"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 t="shared" si="2"/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13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2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3</v>
      </c>
      <c r="B64" t="s">
        <v>4</v>
      </c>
      <c r="C64" t="s">
        <v>14</v>
      </c>
      <c r="D64" t="s">
        <v>10</v>
      </c>
      <c r="E64" t="s">
        <v>12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3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3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3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3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3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3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3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3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3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3"/>
        <v>16.015852464218028</v>
      </c>
      <c r="C75">
        <v>4.45</v>
      </c>
      <c r="D75">
        <v>59</v>
      </c>
    </row>
    <row r="80" spans="1:4" x14ac:dyDescent="0.3">
      <c r="A80" t="s">
        <v>16</v>
      </c>
      <c r="B80" t="s">
        <v>19</v>
      </c>
    </row>
    <row r="81" spans="1:9" x14ac:dyDescent="0.3">
      <c r="A81" t="s">
        <v>17</v>
      </c>
      <c r="B81">
        <v>0.1</v>
      </c>
      <c r="C81" t="s">
        <v>18</v>
      </c>
      <c r="D81">
        <v>0.2</v>
      </c>
      <c r="F81">
        <v>0.3</v>
      </c>
      <c r="H81">
        <v>0.4</v>
      </c>
    </row>
    <row r="82" spans="1:9" x14ac:dyDescent="0.3">
      <c r="A82">
        <v>0.3</v>
      </c>
      <c r="B82">
        <f>IF(((10+A82)*B$81&lt;5),B$81,5/(10+A82))</f>
        <v>0.1</v>
      </c>
      <c r="C82">
        <f>A82*B82</f>
        <v>0.03</v>
      </c>
      <c r="D82">
        <f>IF(((10+A82)*D$81&lt;5),D$81,5/(10+A82))</f>
        <v>0.2</v>
      </c>
      <c r="E82">
        <f>D82*A82</f>
        <v>0.06</v>
      </c>
      <c r="F82">
        <f>IF(((10+A82)*F$81&lt;5),F$81,5/(10+A82))</f>
        <v>0.3</v>
      </c>
      <c r="G82">
        <f>F82*A82</f>
        <v>0.09</v>
      </c>
      <c r="H82">
        <f>IF(((10+A82)*H$81&lt;5),H$81,5/(10+A82))</f>
        <v>0.4</v>
      </c>
      <c r="I82">
        <f>H82*A82</f>
        <v>0.12</v>
      </c>
    </row>
    <row r="83" spans="1:9" x14ac:dyDescent="0.3">
      <c r="A83">
        <v>2</v>
      </c>
      <c r="B83">
        <f t="shared" ref="B83:B103" si="4">IF(((10+A83)*B$81&lt;5),B$81,5/(10+A83))</f>
        <v>0.1</v>
      </c>
      <c r="C83">
        <f t="shared" ref="C83:C103" si="5">A83*B83</f>
        <v>0.2</v>
      </c>
      <c r="D83">
        <f t="shared" ref="D83:D103" si="6">IF(((10+A83)*D$81&lt;5),D$81,5/(10+A83))</f>
        <v>0.2</v>
      </c>
      <c r="E83">
        <f t="shared" ref="E83:E103" si="7">D83*A83</f>
        <v>0.4</v>
      </c>
      <c r="F83">
        <f t="shared" ref="F83:F103" si="8">IF(((10+A83)*F$81&lt;5),F$81,5/(10+A83))</f>
        <v>0.3</v>
      </c>
      <c r="G83">
        <f t="shared" ref="G83:G103" si="9">F83*A83</f>
        <v>0.6</v>
      </c>
      <c r="H83">
        <f t="shared" ref="H83:H103" si="10">IF(((10+A83)*H$81&lt;5),H$81,5/(10+A83))</f>
        <v>0.4</v>
      </c>
      <c r="I83">
        <f t="shared" ref="I83:I103" si="11">H83*A83</f>
        <v>0.8</v>
      </c>
    </row>
    <row r="84" spans="1:9" x14ac:dyDescent="0.3">
      <c r="A84">
        <v>3</v>
      </c>
      <c r="B84">
        <f t="shared" si="4"/>
        <v>0.1</v>
      </c>
      <c r="C84">
        <f t="shared" si="5"/>
        <v>0.30000000000000004</v>
      </c>
      <c r="D84">
        <f t="shared" si="6"/>
        <v>0.2</v>
      </c>
      <c r="E84">
        <f t="shared" si="7"/>
        <v>0.60000000000000009</v>
      </c>
      <c r="F84">
        <f t="shared" si="8"/>
        <v>0.3</v>
      </c>
      <c r="G84">
        <f t="shared" si="9"/>
        <v>0.89999999999999991</v>
      </c>
      <c r="H84">
        <f t="shared" si="10"/>
        <v>0.38461538461538464</v>
      </c>
      <c r="I84">
        <f t="shared" si="11"/>
        <v>1.153846153846154</v>
      </c>
    </row>
    <row r="85" spans="1:9" x14ac:dyDescent="0.3">
      <c r="A85">
        <v>4</v>
      </c>
      <c r="B85">
        <f t="shared" si="4"/>
        <v>0.1</v>
      </c>
      <c r="C85">
        <f t="shared" si="5"/>
        <v>0.4</v>
      </c>
      <c r="D85">
        <f t="shared" si="6"/>
        <v>0.2</v>
      </c>
      <c r="E85">
        <f t="shared" si="7"/>
        <v>0.8</v>
      </c>
      <c r="F85">
        <f t="shared" si="8"/>
        <v>0.3</v>
      </c>
      <c r="G85">
        <f t="shared" si="9"/>
        <v>1.2</v>
      </c>
      <c r="H85">
        <f t="shared" si="10"/>
        <v>0.35714285714285715</v>
      </c>
      <c r="I85">
        <f t="shared" si="11"/>
        <v>1.4285714285714286</v>
      </c>
    </row>
    <row r="86" spans="1:9" x14ac:dyDescent="0.3">
      <c r="A86">
        <v>5</v>
      </c>
      <c r="B86">
        <f t="shared" si="4"/>
        <v>0.1</v>
      </c>
      <c r="C86">
        <f t="shared" si="5"/>
        <v>0.5</v>
      </c>
      <c r="D86">
        <f t="shared" si="6"/>
        <v>0.2</v>
      </c>
      <c r="E86">
        <f t="shared" si="7"/>
        <v>1</v>
      </c>
      <c r="F86">
        <f t="shared" si="8"/>
        <v>0.3</v>
      </c>
      <c r="G86">
        <f t="shared" si="9"/>
        <v>1.5</v>
      </c>
      <c r="H86">
        <f t="shared" si="10"/>
        <v>0.33333333333333331</v>
      </c>
      <c r="I86">
        <f t="shared" si="11"/>
        <v>1.6666666666666665</v>
      </c>
    </row>
    <row r="87" spans="1:9" x14ac:dyDescent="0.3">
      <c r="A87">
        <v>6</v>
      </c>
      <c r="B87">
        <f t="shared" si="4"/>
        <v>0.1</v>
      </c>
      <c r="C87">
        <f t="shared" si="5"/>
        <v>0.60000000000000009</v>
      </c>
      <c r="D87">
        <f t="shared" si="6"/>
        <v>0.2</v>
      </c>
      <c r="E87">
        <f t="shared" si="7"/>
        <v>1.2000000000000002</v>
      </c>
      <c r="F87">
        <f t="shared" si="8"/>
        <v>0.3</v>
      </c>
      <c r="G87">
        <f t="shared" si="9"/>
        <v>1.7999999999999998</v>
      </c>
      <c r="H87">
        <f t="shared" si="10"/>
        <v>0.3125</v>
      </c>
      <c r="I87">
        <f t="shared" si="11"/>
        <v>1.875</v>
      </c>
    </row>
    <row r="88" spans="1:9" x14ac:dyDescent="0.3">
      <c r="A88">
        <v>7</v>
      </c>
      <c r="B88">
        <f t="shared" si="4"/>
        <v>0.1</v>
      </c>
      <c r="C88">
        <f t="shared" si="5"/>
        <v>0.70000000000000007</v>
      </c>
      <c r="D88">
        <f t="shared" si="6"/>
        <v>0.2</v>
      </c>
      <c r="E88">
        <f t="shared" si="7"/>
        <v>1.4000000000000001</v>
      </c>
      <c r="F88">
        <f t="shared" si="8"/>
        <v>0.29411764705882354</v>
      </c>
      <c r="G88">
        <f t="shared" si="9"/>
        <v>2.0588235294117649</v>
      </c>
      <c r="H88">
        <f t="shared" si="10"/>
        <v>0.29411764705882354</v>
      </c>
      <c r="I88">
        <f t="shared" si="11"/>
        <v>2.0588235294117649</v>
      </c>
    </row>
    <row r="89" spans="1:9" x14ac:dyDescent="0.3">
      <c r="A89">
        <v>8</v>
      </c>
      <c r="B89">
        <f t="shared" si="4"/>
        <v>0.1</v>
      </c>
      <c r="C89">
        <f t="shared" si="5"/>
        <v>0.8</v>
      </c>
      <c r="D89">
        <f t="shared" si="6"/>
        <v>0.2</v>
      </c>
      <c r="E89">
        <f t="shared" si="7"/>
        <v>1.6</v>
      </c>
      <c r="F89">
        <f t="shared" si="8"/>
        <v>0.27777777777777779</v>
      </c>
      <c r="G89">
        <f t="shared" si="9"/>
        <v>2.2222222222222223</v>
      </c>
      <c r="H89">
        <f t="shared" si="10"/>
        <v>0.27777777777777779</v>
      </c>
      <c r="I89">
        <f t="shared" si="11"/>
        <v>2.2222222222222223</v>
      </c>
    </row>
    <row r="90" spans="1:9" x14ac:dyDescent="0.3">
      <c r="A90">
        <v>9</v>
      </c>
      <c r="B90">
        <f t="shared" si="4"/>
        <v>0.1</v>
      </c>
      <c r="C90">
        <f t="shared" si="5"/>
        <v>0.9</v>
      </c>
      <c r="D90">
        <f t="shared" si="6"/>
        <v>0.2</v>
      </c>
      <c r="E90">
        <f t="shared" si="7"/>
        <v>1.8</v>
      </c>
      <c r="F90">
        <f t="shared" si="8"/>
        <v>0.26315789473684209</v>
      </c>
      <c r="G90">
        <f t="shared" si="9"/>
        <v>2.3684210526315788</v>
      </c>
      <c r="H90">
        <f t="shared" si="10"/>
        <v>0.26315789473684209</v>
      </c>
      <c r="I90">
        <f t="shared" si="11"/>
        <v>2.3684210526315788</v>
      </c>
    </row>
    <row r="91" spans="1:9" x14ac:dyDescent="0.3">
      <c r="A91">
        <v>10</v>
      </c>
      <c r="B91">
        <f t="shared" si="4"/>
        <v>0.1</v>
      </c>
      <c r="C91">
        <f t="shared" si="5"/>
        <v>1</v>
      </c>
      <c r="D91">
        <f t="shared" si="6"/>
        <v>0.2</v>
      </c>
      <c r="E91">
        <f t="shared" si="7"/>
        <v>2</v>
      </c>
      <c r="F91">
        <f t="shared" si="8"/>
        <v>0.25</v>
      </c>
      <c r="G91">
        <f t="shared" si="9"/>
        <v>2.5</v>
      </c>
      <c r="H91">
        <f t="shared" si="10"/>
        <v>0.25</v>
      </c>
      <c r="I91">
        <f t="shared" si="11"/>
        <v>2.5</v>
      </c>
    </row>
    <row r="92" spans="1:9" x14ac:dyDescent="0.3">
      <c r="A92">
        <v>15</v>
      </c>
      <c r="B92">
        <f t="shared" si="4"/>
        <v>0.1</v>
      </c>
      <c r="C92">
        <f t="shared" si="5"/>
        <v>1.5</v>
      </c>
      <c r="D92">
        <f t="shared" si="6"/>
        <v>0.2</v>
      </c>
      <c r="E92">
        <f t="shared" si="7"/>
        <v>3</v>
      </c>
      <c r="F92">
        <f t="shared" si="8"/>
        <v>0.2</v>
      </c>
      <c r="G92">
        <f t="shared" si="9"/>
        <v>3</v>
      </c>
      <c r="H92">
        <f t="shared" si="10"/>
        <v>0.2</v>
      </c>
      <c r="I92">
        <f t="shared" si="11"/>
        <v>3</v>
      </c>
    </row>
    <row r="93" spans="1:9" x14ac:dyDescent="0.3">
      <c r="A93">
        <v>20</v>
      </c>
      <c r="B93">
        <f t="shared" si="4"/>
        <v>0.1</v>
      </c>
      <c r="C93">
        <f t="shared" si="5"/>
        <v>2</v>
      </c>
      <c r="D93">
        <f t="shared" si="6"/>
        <v>0.16666666666666666</v>
      </c>
      <c r="E93">
        <f t="shared" si="7"/>
        <v>3.333333333333333</v>
      </c>
      <c r="F93">
        <f t="shared" si="8"/>
        <v>0.16666666666666666</v>
      </c>
      <c r="G93">
        <f t="shared" si="9"/>
        <v>3.333333333333333</v>
      </c>
      <c r="H93">
        <f t="shared" si="10"/>
        <v>0.16666666666666666</v>
      </c>
      <c r="I93">
        <f t="shared" si="11"/>
        <v>3.333333333333333</v>
      </c>
    </row>
    <row r="94" spans="1:9" x14ac:dyDescent="0.3">
      <c r="A94">
        <v>25</v>
      </c>
      <c r="B94">
        <f t="shared" si="4"/>
        <v>0.1</v>
      </c>
      <c r="C94">
        <f t="shared" si="5"/>
        <v>2.5</v>
      </c>
      <c r="D94">
        <f t="shared" si="6"/>
        <v>0.14285714285714285</v>
      </c>
      <c r="E94">
        <f t="shared" si="7"/>
        <v>3.5714285714285712</v>
      </c>
      <c r="F94">
        <f t="shared" si="8"/>
        <v>0.14285714285714285</v>
      </c>
      <c r="G94">
        <f t="shared" si="9"/>
        <v>3.5714285714285712</v>
      </c>
      <c r="H94">
        <f t="shared" si="10"/>
        <v>0.14285714285714285</v>
      </c>
      <c r="I94">
        <f t="shared" si="11"/>
        <v>3.5714285714285712</v>
      </c>
    </row>
    <row r="95" spans="1:9" x14ac:dyDescent="0.3">
      <c r="A95">
        <v>30</v>
      </c>
      <c r="B95">
        <f t="shared" si="4"/>
        <v>0.1</v>
      </c>
      <c r="C95">
        <f t="shared" si="5"/>
        <v>3</v>
      </c>
      <c r="D95">
        <f t="shared" si="6"/>
        <v>0.125</v>
      </c>
      <c r="E95">
        <f t="shared" si="7"/>
        <v>3.75</v>
      </c>
      <c r="F95">
        <f t="shared" si="8"/>
        <v>0.125</v>
      </c>
      <c r="G95">
        <f t="shared" si="9"/>
        <v>3.75</v>
      </c>
      <c r="H95">
        <f t="shared" si="10"/>
        <v>0.125</v>
      </c>
      <c r="I95">
        <f t="shared" si="11"/>
        <v>3.75</v>
      </c>
    </row>
    <row r="96" spans="1:9" x14ac:dyDescent="0.3">
      <c r="A96">
        <v>35</v>
      </c>
      <c r="B96">
        <f>IF(((10+A96)*B$81&lt;5),B$81,5/(10+A96))</f>
        <v>0.1</v>
      </c>
      <c r="C96">
        <f t="shared" si="5"/>
        <v>3.5</v>
      </c>
      <c r="D96">
        <f t="shared" si="6"/>
        <v>0.1111111111111111</v>
      </c>
      <c r="E96">
        <f t="shared" si="7"/>
        <v>3.8888888888888888</v>
      </c>
      <c r="F96">
        <f t="shared" si="8"/>
        <v>0.1111111111111111</v>
      </c>
      <c r="G96">
        <f t="shared" si="9"/>
        <v>3.8888888888888888</v>
      </c>
      <c r="H96">
        <f t="shared" si="10"/>
        <v>0.1111111111111111</v>
      </c>
      <c r="I96">
        <f t="shared" si="11"/>
        <v>3.8888888888888888</v>
      </c>
    </row>
    <row r="97" spans="1:9" x14ac:dyDescent="0.3">
      <c r="A97">
        <v>40</v>
      </c>
      <c r="B97">
        <f t="shared" si="4"/>
        <v>0.1</v>
      </c>
      <c r="C97">
        <f t="shared" si="5"/>
        <v>4</v>
      </c>
      <c r="D97">
        <f t="shared" si="6"/>
        <v>0.1</v>
      </c>
      <c r="E97">
        <f t="shared" si="7"/>
        <v>4</v>
      </c>
      <c r="F97">
        <f t="shared" si="8"/>
        <v>0.1</v>
      </c>
      <c r="G97">
        <f t="shared" si="9"/>
        <v>4</v>
      </c>
      <c r="H97">
        <f t="shared" si="10"/>
        <v>0.1</v>
      </c>
      <c r="I97">
        <f t="shared" si="11"/>
        <v>4</v>
      </c>
    </row>
    <row r="98" spans="1:9" x14ac:dyDescent="0.3">
      <c r="A98">
        <v>50</v>
      </c>
      <c r="B98">
        <f t="shared" si="4"/>
        <v>8.3333333333333329E-2</v>
      </c>
      <c r="C98">
        <f t="shared" si="5"/>
        <v>4.1666666666666661</v>
      </c>
      <c r="D98">
        <f t="shared" si="6"/>
        <v>8.3333333333333329E-2</v>
      </c>
      <c r="E98">
        <f t="shared" si="7"/>
        <v>4.1666666666666661</v>
      </c>
      <c r="F98">
        <f t="shared" si="8"/>
        <v>8.3333333333333329E-2</v>
      </c>
      <c r="G98">
        <f t="shared" si="9"/>
        <v>4.1666666666666661</v>
      </c>
      <c r="H98">
        <f t="shared" si="10"/>
        <v>8.3333333333333329E-2</v>
      </c>
      <c r="I98">
        <f t="shared" si="11"/>
        <v>4.1666666666666661</v>
      </c>
    </row>
    <row r="99" spans="1:9" x14ac:dyDescent="0.3">
      <c r="A99">
        <v>60</v>
      </c>
      <c r="B99">
        <f t="shared" si="4"/>
        <v>7.1428571428571425E-2</v>
      </c>
      <c r="C99">
        <f t="shared" si="5"/>
        <v>4.2857142857142856</v>
      </c>
      <c r="D99">
        <f t="shared" si="6"/>
        <v>7.1428571428571425E-2</v>
      </c>
      <c r="E99">
        <f t="shared" si="7"/>
        <v>4.2857142857142856</v>
      </c>
      <c r="F99">
        <f t="shared" si="8"/>
        <v>7.1428571428571425E-2</v>
      </c>
      <c r="G99">
        <f t="shared" si="9"/>
        <v>4.2857142857142856</v>
      </c>
      <c r="H99">
        <f t="shared" si="10"/>
        <v>7.1428571428571425E-2</v>
      </c>
      <c r="I99">
        <f t="shared" si="11"/>
        <v>4.2857142857142856</v>
      </c>
    </row>
    <row r="100" spans="1:9" x14ac:dyDescent="0.3">
      <c r="A100">
        <v>70</v>
      </c>
      <c r="B100">
        <f t="shared" si="4"/>
        <v>6.25E-2</v>
      </c>
      <c r="C100">
        <f t="shared" si="5"/>
        <v>4.375</v>
      </c>
      <c r="D100">
        <f t="shared" si="6"/>
        <v>6.25E-2</v>
      </c>
      <c r="E100">
        <f t="shared" si="7"/>
        <v>4.375</v>
      </c>
      <c r="F100">
        <f t="shared" si="8"/>
        <v>6.25E-2</v>
      </c>
      <c r="G100">
        <f t="shared" si="9"/>
        <v>4.375</v>
      </c>
      <c r="H100">
        <f t="shared" si="10"/>
        <v>6.25E-2</v>
      </c>
      <c r="I100">
        <f t="shared" si="11"/>
        <v>4.375</v>
      </c>
    </row>
    <row r="101" spans="1:9" x14ac:dyDescent="0.3">
      <c r="A101">
        <v>80</v>
      </c>
      <c r="B101">
        <f t="shared" si="4"/>
        <v>5.5555555555555552E-2</v>
      </c>
      <c r="C101">
        <f t="shared" si="5"/>
        <v>4.4444444444444446</v>
      </c>
      <c r="D101">
        <f t="shared" si="6"/>
        <v>5.5555555555555552E-2</v>
      </c>
      <c r="E101">
        <f t="shared" si="7"/>
        <v>4.4444444444444446</v>
      </c>
      <c r="F101">
        <f t="shared" si="8"/>
        <v>5.5555555555555552E-2</v>
      </c>
      <c r="G101">
        <f t="shared" si="9"/>
        <v>4.4444444444444446</v>
      </c>
      <c r="H101">
        <f t="shared" si="10"/>
        <v>5.5555555555555552E-2</v>
      </c>
      <c r="I101">
        <f t="shared" si="11"/>
        <v>4.4444444444444446</v>
      </c>
    </row>
    <row r="102" spans="1:9" x14ac:dyDescent="0.3">
      <c r="A102">
        <v>90</v>
      </c>
      <c r="B102">
        <f t="shared" si="4"/>
        <v>0.05</v>
      </c>
      <c r="C102">
        <f t="shared" si="5"/>
        <v>4.5</v>
      </c>
      <c r="D102">
        <f t="shared" si="6"/>
        <v>0.05</v>
      </c>
      <c r="E102">
        <f t="shared" si="7"/>
        <v>4.5</v>
      </c>
      <c r="F102">
        <f t="shared" si="8"/>
        <v>0.05</v>
      </c>
      <c r="G102">
        <f t="shared" si="9"/>
        <v>4.5</v>
      </c>
      <c r="H102">
        <f t="shared" si="10"/>
        <v>0.05</v>
      </c>
      <c r="I102">
        <f t="shared" si="11"/>
        <v>4.5</v>
      </c>
    </row>
    <row r="103" spans="1:9" x14ac:dyDescent="0.3">
      <c r="A103">
        <v>100</v>
      </c>
      <c r="B103">
        <f t="shared" si="4"/>
        <v>4.5454545454545456E-2</v>
      </c>
      <c r="C103">
        <f t="shared" si="5"/>
        <v>4.5454545454545459</v>
      </c>
      <c r="D103">
        <f t="shared" si="6"/>
        <v>4.5454545454545456E-2</v>
      </c>
      <c r="E103">
        <f t="shared" si="7"/>
        <v>4.5454545454545459</v>
      </c>
      <c r="F103">
        <f t="shared" si="8"/>
        <v>4.5454545454545456E-2</v>
      </c>
      <c r="G103">
        <f t="shared" si="9"/>
        <v>4.5454545454545459</v>
      </c>
      <c r="H103">
        <f t="shared" si="10"/>
        <v>4.5454545454545456E-2</v>
      </c>
      <c r="I103">
        <f t="shared" si="11"/>
        <v>4.5454545454545459</v>
      </c>
    </row>
    <row r="142" spans="1:5" x14ac:dyDescent="0.3">
      <c r="A142" t="s">
        <v>3</v>
      </c>
      <c r="B142" t="s">
        <v>4</v>
      </c>
    </row>
    <row r="143" spans="1:5" x14ac:dyDescent="0.3">
      <c r="A143">
        <v>5000</v>
      </c>
      <c r="B143">
        <f>1/((LN(A143)-LN($C$34))/3887+1/$C$35)-273</f>
        <v>41.724686838634909</v>
      </c>
      <c r="C143">
        <v>1.1000000000000001</v>
      </c>
      <c r="D143">
        <v>44.2</v>
      </c>
      <c r="E143" t="s">
        <v>11</v>
      </c>
    </row>
    <row r="144" spans="1:5" x14ac:dyDescent="0.3">
      <c r="A144">
        <v>6000</v>
      </c>
      <c r="B144">
        <f t="shared" ref="B144:B153" si="12">1/((LN(A144)-LN($C$34))/3887+1/$C$35)-273</f>
        <v>37.146212629933927</v>
      </c>
      <c r="C144">
        <v>1.25</v>
      </c>
      <c r="D144">
        <v>41</v>
      </c>
    </row>
    <row r="145" spans="1:5" x14ac:dyDescent="0.3">
      <c r="A145">
        <v>7000</v>
      </c>
      <c r="B145">
        <f t="shared" si="12"/>
        <v>33.377832327900194</v>
      </c>
      <c r="C145">
        <v>1.42</v>
      </c>
      <c r="D145">
        <v>39.700000000000003</v>
      </c>
    </row>
    <row r="146" spans="1:5" x14ac:dyDescent="0.3">
      <c r="A146">
        <v>8000</v>
      </c>
      <c r="B146">
        <f t="shared" si="12"/>
        <v>30.186761738168684</v>
      </c>
      <c r="C146">
        <v>1.56</v>
      </c>
      <c r="D146">
        <v>38.200000000000003</v>
      </c>
    </row>
    <row r="147" spans="1:5" x14ac:dyDescent="0.3">
      <c r="A147">
        <v>9000</v>
      </c>
      <c r="B147">
        <f t="shared" si="12"/>
        <v>27.426711537692029</v>
      </c>
      <c r="C147">
        <v>1.65</v>
      </c>
      <c r="D147">
        <v>37.1</v>
      </c>
      <c r="E147">
        <v>-6.42</v>
      </c>
    </row>
    <row r="148" spans="1:5" x14ac:dyDescent="0.3">
      <c r="A148">
        <v>10000</v>
      </c>
      <c r="B148">
        <f t="shared" si="12"/>
        <v>25</v>
      </c>
      <c r="C148">
        <v>1.72</v>
      </c>
      <c r="D148">
        <v>36.200000000000003</v>
      </c>
      <c r="E148">
        <v>-7</v>
      </c>
    </row>
    <row r="149" spans="1:5" x14ac:dyDescent="0.3">
      <c r="A149">
        <v>11000</v>
      </c>
      <c r="B149">
        <f t="shared" si="12"/>
        <v>22.838300059592939</v>
      </c>
      <c r="C149">
        <v>1.8</v>
      </c>
      <c r="D149">
        <v>35.44</v>
      </c>
      <c r="E149">
        <v>-6.42</v>
      </c>
    </row>
    <row r="150" spans="1:5" x14ac:dyDescent="0.3">
      <c r="A150">
        <v>12000</v>
      </c>
      <c r="B150">
        <f t="shared" si="12"/>
        <v>20.89202730121616</v>
      </c>
      <c r="C150">
        <v>1.87</v>
      </c>
      <c r="D150">
        <v>34.700000000000003</v>
      </c>
      <c r="E150">
        <v>1.9</v>
      </c>
    </row>
    <row r="151" spans="1:5" x14ac:dyDescent="0.3">
      <c r="A151">
        <v>13000</v>
      </c>
      <c r="B151">
        <f t="shared" si="12"/>
        <v>19.124108009801546</v>
      </c>
      <c r="C151">
        <v>1.954</v>
      </c>
      <c r="D151">
        <v>34.1</v>
      </c>
    </row>
    <row r="152" spans="1:5" x14ac:dyDescent="0.3">
      <c r="A152">
        <v>14000</v>
      </c>
      <c r="B152">
        <f t="shared" si="12"/>
        <v>17.506128242065984</v>
      </c>
      <c r="C152">
        <v>2</v>
      </c>
      <c r="D152">
        <v>33.5</v>
      </c>
    </row>
    <row r="153" spans="1:5" x14ac:dyDescent="0.3">
      <c r="A153">
        <v>15000</v>
      </c>
      <c r="B153">
        <f t="shared" si="12"/>
        <v>16.015852464218028</v>
      </c>
      <c r="C153">
        <v>2.0499999999999998</v>
      </c>
      <c r="D153">
        <v>33.299999999999997</v>
      </c>
    </row>
    <row r="155" spans="1:5" x14ac:dyDescent="0.3">
      <c r="A155" t="s">
        <v>22</v>
      </c>
      <c r="B155" t="s">
        <v>23</v>
      </c>
      <c r="C155" t="s">
        <v>24</v>
      </c>
      <c r="D155" t="s">
        <v>25</v>
      </c>
    </row>
    <row r="156" spans="1:5" x14ac:dyDescent="0.3">
      <c r="A156">
        <v>70</v>
      </c>
      <c r="B156">
        <v>3.63</v>
      </c>
      <c r="C156">
        <v>143</v>
      </c>
      <c r="D156">
        <v>40</v>
      </c>
      <c r="E156">
        <v>1.232</v>
      </c>
    </row>
    <row r="157" spans="1:5" x14ac:dyDescent="0.3">
      <c r="A157">
        <v>60</v>
      </c>
      <c r="B157">
        <v>2.58</v>
      </c>
      <c r="C157">
        <v>117</v>
      </c>
      <c r="D157">
        <v>40</v>
      </c>
      <c r="E157">
        <v>1.177</v>
      </c>
    </row>
    <row r="158" spans="1:5" x14ac:dyDescent="0.3">
      <c r="A158">
        <v>50</v>
      </c>
      <c r="B158">
        <v>1.17</v>
      </c>
      <c r="C158">
        <v>90</v>
      </c>
      <c r="D158">
        <v>40</v>
      </c>
      <c r="E158">
        <v>1.1200000000000001</v>
      </c>
    </row>
    <row r="159" spans="1:5" x14ac:dyDescent="0.3">
      <c r="A159">
        <v>40</v>
      </c>
      <c r="B159">
        <v>0.9</v>
      </c>
      <c r="C159">
        <v>60</v>
      </c>
      <c r="D159">
        <v>40</v>
      </c>
      <c r="E159">
        <v>1.0629999999999999</v>
      </c>
    </row>
    <row r="160" spans="1:5" x14ac:dyDescent="0.3">
      <c r="A160">
        <v>30</v>
      </c>
      <c r="B160">
        <v>-4.5199999999999996</v>
      </c>
      <c r="C160">
        <v>30</v>
      </c>
      <c r="D160">
        <v>40</v>
      </c>
      <c r="E160">
        <v>1.0049999999999999</v>
      </c>
    </row>
    <row r="161" spans="1:5" x14ac:dyDescent="0.3">
      <c r="A161">
        <v>20</v>
      </c>
      <c r="B161">
        <v>-23</v>
      </c>
      <c r="C161">
        <v>4</v>
      </c>
      <c r="D161">
        <v>40</v>
      </c>
      <c r="E161">
        <v>0.94399999999999995</v>
      </c>
    </row>
    <row r="163" spans="1:5" x14ac:dyDescent="0.3">
      <c r="A163" t="s">
        <v>22</v>
      </c>
      <c r="B163" t="s">
        <v>23</v>
      </c>
      <c r="C163" t="s">
        <v>24</v>
      </c>
      <c r="D163" t="s">
        <v>25</v>
      </c>
    </row>
    <row r="164" spans="1:5" x14ac:dyDescent="0.3">
      <c r="A164">
        <v>70</v>
      </c>
      <c r="B164">
        <v>7.8</v>
      </c>
      <c r="C164">
        <v>190</v>
      </c>
      <c r="D164">
        <v>15</v>
      </c>
      <c r="E164">
        <v>1.258</v>
      </c>
    </row>
    <row r="165" spans="1:5" x14ac:dyDescent="0.3">
      <c r="A165">
        <v>60</v>
      </c>
      <c r="B165">
        <v>7.08</v>
      </c>
      <c r="C165">
        <v>158</v>
      </c>
      <c r="D165">
        <v>15</v>
      </c>
      <c r="E165">
        <v>1.196</v>
      </c>
    </row>
    <row r="166" spans="1:5" x14ac:dyDescent="0.3">
      <c r="A166">
        <v>50</v>
      </c>
      <c r="B166">
        <v>6.11</v>
      </c>
      <c r="C166">
        <v>130</v>
      </c>
      <c r="D166">
        <v>15</v>
      </c>
      <c r="E166">
        <v>1.1399999999999999</v>
      </c>
    </row>
    <row r="167" spans="1:5" x14ac:dyDescent="0.3">
      <c r="A167">
        <v>40</v>
      </c>
      <c r="B167">
        <v>4.7300000000000004</v>
      </c>
      <c r="C167">
        <v>97</v>
      </c>
      <c r="D167">
        <v>15</v>
      </c>
      <c r="E167">
        <v>1.0860000000000001</v>
      </c>
    </row>
    <row r="168" spans="1:5" x14ac:dyDescent="0.3">
      <c r="A168">
        <v>30</v>
      </c>
      <c r="B168">
        <v>2.66</v>
      </c>
      <c r="C168">
        <v>63</v>
      </c>
      <c r="D168">
        <v>15</v>
      </c>
      <c r="E168">
        <v>1.0229999999999999</v>
      </c>
    </row>
    <row r="169" spans="1:5" x14ac:dyDescent="0.3">
      <c r="A169">
        <v>20</v>
      </c>
      <c r="B169">
        <v>-1</v>
      </c>
      <c r="C169">
        <v>30</v>
      </c>
      <c r="D169">
        <v>15</v>
      </c>
      <c r="E169">
        <v>0.96</v>
      </c>
    </row>
    <row r="170" spans="1:5" x14ac:dyDescent="0.3">
      <c r="A170">
        <v>15</v>
      </c>
      <c r="B170">
        <v>-5.6</v>
      </c>
      <c r="C170">
        <v>11</v>
      </c>
      <c r="D170">
        <v>15</v>
      </c>
      <c r="E170">
        <v>0.92500000000000004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2022-05-17T11:48:49Z</dcterms:modified>
</cp:coreProperties>
</file>