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en\OneDrive\Escritorio\Magister\estudio\"/>
    </mc:Choice>
  </mc:AlternateContent>
  <xr:revisionPtr revIDLastSave="0" documentId="13_ncr:1_{150F945B-DE51-41EB-AA5C-03A7915F9D44}" xr6:coauthVersionLast="47" xr6:coauthVersionMax="47" xr10:uidLastSave="{00000000-0000-0000-0000-000000000000}"/>
  <bookViews>
    <workbookView xWindow="-28905" yWindow="0" windowWidth="14610" windowHeight="15585" tabRatio="819" xr2:uid="{00000000-000D-0000-FFFF-FFFF00000000}"/>
  </bookViews>
  <sheets>
    <sheet name="Incremento Bosques Naturales" sheetId="1" r:id="rId1"/>
    <sheet name="Incr_RENOVAL_ponderado" sheetId="2" r:id="rId2"/>
    <sheet name="Incr_SNASPE_ponderado" sheetId="3" r:id="rId3"/>
    <sheet name="Biomasa PF Incendiada" sheetId="4" r:id="rId4"/>
    <sheet name="IMA_PF_ponderado" sheetId="5" r:id="rId5"/>
    <sheet name="Biomasa Stock_BN" sheetId="6" r:id="rId6"/>
    <sheet name="DOM " sheetId="7" r:id="rId7"/>
    <sheet name="Increm_Biom_ConversionBN_ponder" sheetId="8" r:id="rId8"/>
    <sheet name="Factores expansión_bosques" sheetId="9" r:id="rId9"/>
    <sheet name="Biomasa_quema_residuos_forest" sheetId="10" r:id="rId10"/>
    <sheet name="Incremento plantaciones " sheetId="11" r:id="rId11"/>
    <sheet name="Stock_Otras Tierras" sheetId="12" r:id="rId12"/>
    <sheet name="Carbono del suelo" sheetId="13" r:id="rId13"/>
    <sheet name="Densidad básica" sheetId="14" r:id="rId14"/>
    <sheet name="Rotación" sheetId="15" r:id="rId15"/>
    <sheet name="Factores emisión" sheetId="16" r:id="rId16"/>
    <sheet name="Factores emisión No-CO2" sheetId="17" r:id="rId17"/>
    <sheet name="Diagrama flujo B plantaciones" sheetId="18" r:id="rId18"/>
    <sheet name="Diagrama flujo B bosque nativo" sheetId="19" r:id="rId19"/>
    <sheet name="Diagrama flugo B incendios" sheetId="20" r:id="rId20"/>
    <sheet name="Biomasa_CL_Perenne" sheetId="21" r:id="rId21"/>
  </sheets>
  <externalReferences>
    <externalReference r:id="rId22"/>
    <externalReference r:id="rId23"/>
  </externalReferences>
  <definedNames>
    <definedName name="_xlnm.Database" localSheetId="16">'[1]Suelos bajo bosque nativo IPCC'!#REF!</definedName>
    <definedName name="_xlnm.Database">'Carbono del suelo'!#REF!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1" l="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I47" i="20"/>
  <c r="I46" i="20"/>
  <c r="I45" i="20"/>
  <c r="I44" i="20"/>
  <c r="I43" i="20"/>
  <c r="W30" i="20"/>
  <c r="W29" i="20"/>
  <c r="I29" i="20"/>
  <c r="F29" i="20"/>
  <c r="W28" i="20"/>
  <c r="W31" i="20" s="1"/>
  <c r="C27" i="20"/>
  <c r="K24" i="20"/>
  <c r="W23" i="20"/>
  <c r="E17" i="20"/>
  <c r="C30" i="20" s="1"/>
  <c r="F30" i="20" s="1"/>
  <c r="K15" i="20"/>
  <c r="K17" i="20" s="1"/>
  <c r="K13" i="20"/>
  <c r="D12" i="20"/>
  <c r="C28" i="20" s="1"/>
  <c r="D10" i="20"/>
  <c r="C14" i="20" s="1"/>
  <c r="C16" i="20" s="1"/>
  <c r="C29" i="20" s="1"/>
  <c r="M9" i="20"/>
  <c r="M12" i="20" s="1"/>
  <c r="C39" i="19"/>
  <c r="C38" i="19"/>
  <c r="C29" i="19"/>
  <c r="H25" i="19"/>
  <c r="C21" i="19"/>
  <c r="C20" i="19"/>
  <c r="G16" i="19"/>
  <c r="F19" i="19" s="1"/>
  <c r="E16" i="19"/>
  <c r="E17" i="19" s="1"/>
  <c r="G17" i="19" s="1"/>
  <c r="C30" i="19" s="1"/>
  <c r="F11" i="19"/>
  <c r="C51" i="18"/>
  <c r="C50" i="18"/>
  <c r="C49" i="18"/>
  <c r="C41" i="18"/>
  <c r="C36" i="18"/>
  <c r="E33" i="18"/>
  <c r="I29" i="18"/>
  <c r="C22" i="18"/>
  <c r="C15" i="18"/>
  <c r="C23" i="18" s="1"/>
  <c r="H14" i="18"/>
  <c r="E14" i="18"/>
  <c r="E13" i="18"/>
  <c r="E17" i="18" s="1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L6" i="17"/>
  <c r="B12" i="16"/>
  <c r="B26" i="15"/>
  <c r="B25" i="15"/>
  <c r="B24" i="15"/>
  <c r="B22" i="15"/>
  <c r="B12" i="14"/>
  <c r="B14" i="14" s="1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E41" i="13"/>
  <c r="E40" i="13"/>
  <c r="E39" i="13"/>
  <c r="Q17" i="13"/>
  <c r="P17" i="13"/>
  <c r="O17" i="13"/>
  <c r="N17" i="13"/>
  <c r="M17" i="13"/>
  <c r="L17" i="13"/>
  <c r="K17" i="13"/>
  <c r="V17" i="13" s="1"/>
  <c r="Q16" i="13"/>
  <c r="P16" i="13"/>
  <c r="O16" i="13"/>
  <c r="N16" i="13"/>
  <c r="K16" i="13" s="1"/>
  <c r="M16" i="13"/>
  <c r="L16" i="13"/>
  <c r="Q15" i="13"/>
  <c r="P15" i="13"/>
  <c r="K15" i="13" s="1"/>
  <c r="O15" i="13"/>
  <c r="N15" i="13"/>
  <c r="M15" i="13"/>
  <c r="L15" i="13"/>
  <c r="Q14" i="13"/>
  <c r="P14" i="13"/>
  <c r="K14" i="13" s="1"/>
  <c r="O14" i="13"/>
  <c r="N14" i="13"/>
  <c r="M14" i="13"/>
  <c r="L14" i="13"/>
  <c r="Q13" i="13"/>
  <c r="P13" i="13"/>
  <c r="K13" i="13" s="1"/>
  <c r="O13" i="13"/>
  <c r="N13" i="13"/>
  <c r="M13" i="13"/>
  <c r="L13" i="13"/>
  <c r="Q12" i="13"/>
  <c r="P12" i="13"/>
  <c r="K12" i="13" s="1"/>
  <c r="O12" i="13"/>
  <c r="N12" i="13"/>
  <c r="M12" i="13"/>
  <c r="L12" i="13"/>
  <c r="Q11" i="13"/>
  <c r="P11" i="13"/>
  <c r="K11" i="13" s="1"/>
  <c r="O11" i="13"/>
  <c r="N11" i="13"/>
  <c r="M11" i="13"/>
  <c r="L11" i="13"/>
  <c r="Q10" i="13"/>
  <c r="P10" i="13"/>
  <c r="K10" i="13" s="1"/>
  <c r="O10" i="13"/>
  <c r="N10" i="13"/>
  <c r="M10" i="13"/>
  <c r="L10" i="13"/>
  <c r="Q9" i="13"/>
  <c r="P9" i="13"/>
  <c r="K9" i="13" s="1"/>
  <c r="O9" i="13"/>
  <c r="N9" i="13"/>
  <c r="M9" i="13"/>
  <c r="L9" i="13"/>
  <c r="Q8" i="13"/>
  <c r="P8" i="13"/>
  <c r="K8" i="13" s="1"/>
  <c r="O8" i="13"/>
  <c r="N8" i="13"/>
  <c r="M8" i="13"/>
  <c r="L8" i="13"/>
  <c r="Q7" i="13"/>
  <c r="P7" i="13"/>
  <c r="K7" i="13" s="1"/>
  <c r="O7" i="13"/>
  <c r="N7" i="13"/>
  <c r="M7" i="13"/>
  <c r="L7" i="13"/>
  <c r="Q6" i="13"/>
  <c r="P6" i="13"/>
  <c r="K6" i="13" s="1"/>
  <c r="O6" i="13"/>
  <c r="N6" i="13"/>
  <c r="M6" i="13"/>
  <c r="L6" i="13"/>
  <c r="Q5" i="13"/>
  <c r="P5" i="13"/>
  <c r="K5" i="13" s="1"/>
  <c r="O5" i="13"/>
  <c r="N5" i="13"/>
  <c r="M5" i="13"/>
  <c r="L5" i="13"/>
  <c r="Q4" i="13"/>
  <c r="P4" i="13"/>
  <c r="K4" i="13" s="1"/>
  <c r="O4" i="13"/>
  <c r="N4" i="13"/>
  <c r="M4" i="13"/>
  <c r="L4" i="13"/>
  <c r="Q3" i="13"/>
  <c r="P3" i="13"/>
  <c r="K3" i="13" s="1"/>
  <c r="O3" i="13"/>
  <c r="N3" i="13"/>
  <c r="M3" i="13"/>
  <c r="L3" i="13"/>
  <c r="Q2" i="13"/>
  <c r="P2" i="13"/>
  <c r="K2" i="13" s="1"/>
  <c r="O2" i="13"/>
  <c r="N2" i="13"/>
  <c r="M2" i="13"/>
  <c r="L2" i="13"/>
  <c r="P31" i="12"/>
  <c r="J31" i="12"/>
  <c r="G31" i="12"/>
  <c r="D31" i="12"/>
  <c r="P30" i="12"/>
  <c r="J30" i="12"/>
  <c r="G30" i="12"/>
  <c r="D30" i="12"/>
  <c r="P29" i="12"/>
  <c r="J29" i="12"/>
  <c r="G29" i="12"/>
  <c r="D29" i="12"/>
  <c r="P28" i="12"/>
  <c r="J28" i="12"/>
  <c r="G28" i="12"/>
  <c r="D28" i="12"/>
  <c r="P27" i="12"/>
  <c r="J27" i="12"/>
  <c r="G27" i="12"/>
  <c r="D27" i="12"/>
  <c r="P26" i="12"/>
  <c r="J26" i="12"/>
  <c r="G26" i="12"/>
  <c r="D26" i="12"/>
  <c r="P25" i="12"/>
  <c r="J25" i="12"/>
  <c r="G25" i="12"/>
  <c r="D25" i="12"/>
  <c r="P24" i="12"/>
  <c r="J24" i="12"/>
  <c r="G24" i="12"/>
  <c r="D24" i="12"/>
  <c r="P23" i="12"/>
  <c r="J23" i="12"/>
  <c r="G23" i="12"/>
  <c r="D23" i="12"/>
  <c r="P22" i="12"/>
  <c r="J22" i="12"/>
  <c r="G22" i="12"/>
  <c r="D22" i="12"/>
  <c r="P21" i="12"/>
  <c r="J21" i="12"/>
  <c r="G21" i="12"/>
  <c r="D21" i="12"/>
  <c r="P20" i="12"/>
  <c r="J20" i="12"/>
  <c r="G20" i="12"/>
  <c r="D20" i="12"/>
  <c r="P19" i="12"/>
  <c r="J19" i="12"/>
  <c r="G19" i="12"/>
  <c r="D19" i="12"/>
  <c r="P18" i="12"/>
  <c r="J18" i="12"/>
  <c r="G18" i="12"/>
  <c r="D18" i="12"/>
  <c r="P17" i="12"/>
  <c r="J17" i="12"/>
  <c r="G17" i="12"/>
  <c r="D17" i="12"/>
  <c r="P16" i="12"/>
  <c r="J16" i="12"/>
  <c r="G16" i="12"/>
  <c r="D16" i="12"/>
  <c r="E10" i="12"/>
  <c r="E8" i="12"/>
  <c r="E7" i="12"/>
  <c r="E6" i="12"/>
  <c r="E5" i="12"/>
  <c r="E4" i="12"/>
  <c r="K4" i="12" s="1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B25" i="9"/>
  <c r="C25" i="9" s="1"/>
  <c r="C24" i="9"/>
  <c r="C23" i="9"/>
  <c r="C22" i="9"/>
  <c r="C21" i="9"/>
  <c r="E71" i="6" s="1"/>
  <c r="O18" i="9"/>
  <c r="L18" i="9"/>
  <c r="N17" i="9"/>
  <c r="L17" i="9"/>
  <c r="O16" i="9"/>
  <c r="L16" i="9"/>
  <c r="N15" i="9"/>
  <c r="L15" i="9"/>
  <c r="O14" i="9"/>
  <c r="L14" i="9"/>
  <c r="M13" i="9"/>
  <c r="Q12" i="9"/>
  <c r="N12" i="9"/>
  <c r="F12" i="9"/>
  <c r="L11" i="9"/>
  <c r="F11" i="9"/>
  <c r="Q10" i="9"/>
  <c r="N10" i="9"/>
  <c r="F10" i="9"/>
  <c r="N9" i="9"/>
  <c r="L9" i="9"/>
  <c r="F9" i="9"/>
  <c r="P8" i="9"/>
  <c r="M8" i="9"/>
  <c r="F8" i="9"/>
  <c r="B8" i="9"/>
  <c r="F7" i="9" s="1"/>
  <c r="Q7" i="9"/>
  <c r="O7" i="9"/>
  <c r="L7" i="9"/>
  <c r="P6" i="9"/>
  <c r="L6" i="9"/>
  <c r="F6" i="9"/>
  <c r="M17" i="9" s="1"/>
  <c r="Q5" i="9"/>
  <c r="N5" i="9"/>
  <c r="F5" i="9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H47" i="7"/>
  <c r="G47" i="7"/>
  <c r="F47" i="7"/>
  <c r="H46" i="7"/>
  <c r="G46" i="7"/>
  <c r="F46" i="7"/>
  <c r="L45" i="7"/>
  <c r="G45" i="7"/>
  <c r="F45" i="7"/>
  <c r="H45" i="7" s="1"/>
  <c r="L44" i="7"/>
  <c r="G44" i="7"/>
  <c r="F44" i="7"/>
  <c r="H44" i="7" s="1"/>
  <c r="L43" i="7"/>
  <c r="H43" i="7"/>
  <c r="G43" i="7"/>
  <c r="F43" i="7"/>
  <c r="L42" i="7"/>
  <c r="G42" i="7"/>
  <c r="F42" i="7"/>
  <c r="H42" i="7" s="1"/>
  <c r="L41" i="7"/>
  <c r="G41" i="7"/>
  <c r="F41" i="7"/>
  <c r="H41" i="7" s="1"/>
  <c r="L40" i="7"/>
  <c r="H40" i="7"/>
  <c r="G40" i="7"/>
  <c r="F40" i="7"/>
  <c r="L39" i="7"/>
  <c r="G39" i="7"/>
  <c r="F39" i="7"/>
  <c r="H39" i="7" s="1"/>
  <c r="L38" i="7"/>
  <c r="G38" i="7"/>
  <c r="F38" i="7"/>
  <c r="H38" i="7" s="1"/>
  <c r="L37" i="7"/>
  <c r="H37" i="7"/>
  <c r="G37" i="7"/>
  <c r="F37" i="7"/>
  <c r="L36" i="7"/>
  <c r="G36" i="7"/>
  <c r="F36" i="7"/>
  <c r="H36" i="7" s="1"/>
  <c r="L35" i="7"/>
  <c r="G35" i="7"/>
  <c r="F35" i="7"/>
  <c r="H35" i="7" s="1"/>
  <c r="L34" i="7"/>
  <c r="H34" i="7"/>
  <c r="G34" i="7"/>
  <c r="F34" i="7"/>
  <c r="G33" i="7"/>
  <c r="F33" i="7"/>
  <c r="H33" i="7" s="1"/>
  <c r="H32" i="7"/>
  <c r="G32" i="7"/>
  <c r="F32" i="7"/>
  <c r="F28" i="7"/>
  <c r="H22" i="7"/>
  <c r="I22" i="7" s="1"/>
  <c r="I21" i="7"/>
  <c r="H21" i="7"/>
  <c r="H20" i="7"/>
  <c r="I20" i="7" s="1"/>
  <c r="I15" i="7"/>
  <c r="H15" i="7"/>
  <c r="J15" i="7" s="1"/>
  <c r="I14" i="7"/>
  <c r="H14" i="7"/>
  <c r="J14" i="7" s="1"/>
  <c r="I13" i="7"/>
  <c r="H13" i="7"/>
  <c r="J13" i="7" s="1"/>
  <c r="I12" i="7"/>
  <c r="H12" i="7"/>
  <c r="J12" i="7" s="1"/>
  <c r="I11" i="7"/>
  <c r="H11" i="7"/>
  <c r="J11" i="7" s="1"/>
  <c r="I10" i="7"/>
  <c r="H10" i="7"/>
  <c r="J10" i="7" s="1"/>
  <c r="I9" i="7"/>
  <c r="H9" i="7"/>
  <c r="J9" i="7" s="1"/>
  <c r="I7" i="7"/>
  <c r="H7" i="7"/>
  <c r="J7" i="7" s="1"/>
  <c r="I6" i="7"/>
  <c r="H6" i="7"/>
  <c r="J6" i="7" s="1"/>
  <c r="I5" i="7"/>
  <c r="H5" i="7"/>
  <c r="J5" i="7" s="1"/>
  <c r="I4" i="7"/>
  <c r="H4" i="7"/>
  <c r="J4" i="7" s="1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G73" i="6"/>
  <c r="D73" i="6"/>
  <c r="D72" i="6"/>
  <c r="G71" i="6"/>
  <c r="F71" i="6"/>
  <c r="G70" i="6"/>
  <c r="D69" i="6"/>
  <c r="F68" i="6"/>
  <c r="G67" i="6"/>
  <c r="D67" i="6"/>
  <c r="D66" i="6"/>
  <c r="F65" i="6"/>
  <c r="G64" i="6"/>
  <c r="D63" i="6"/>
  <c r="F62" i="6"/>
  <c r="G61" i="6"/>
  <c r="D61" i="6"/>
  <c r="D60" i="6"/>
  <c r="F59" i="6"/>
  <c r="G58" i="6"/>
  <c r="F51" i="6"/>
  <c r="M22" i="1" s="1"/>
  <c r="F50" i="6"/>
  <c r="G68" i="6" s="1"/>
  <c r="E44" i="6"/>
  <c r="E43" i="6"/>
  <c r="E40" i="6"/>
  <c r="G40" i="6" s="1"/>
  <c r="E38" i="6"/>
  <c r="G38" i="6" s="1"/>
  <c r="E37" i="6"/>
  <c r="G37" i="6" s="1"/>
  <c r="E33" i="6"/>
  <c r="E21" i="6"/>
  <c r="A21" i="6"/>
  <c r="E20" i="6"/>
  <c r="A20" i="6"/>
  <c r="E19" i="6"/>
  <c r="D71" i="6" s="1"/>
  <c r="A19" i="6"/>
  <c r="E18" i="6"/>
  <c r="D70" i="6" s="1"/>
  <c r="A18" i="6"/>
  <c r="E17" i="6"/>
  <c r="A17" i="6"/>
  <c r="E16" i="6"/>
  <c r="D68" i="6" s="1"/>
  <c r="A16" i="6"/>
  <c r="E15" i="6"/>
  <c r="A15" i="6"/>
  <c r="E14" i="6"/>
  <c r="A14" i="6"/>
  <c r="E13" i="6"/>
  <c r="D65" i="6" s="1"/>
  <c r="A13" i="6"/>
  <c r="E12" i="6"/>
  <c r="D64" i="6" s="1"/>
  <c r="A12" i="6"/>
  <c r="E11" i="6"/>
  <c r="A11" i="6"/>
  <c r="E10" i="6"/>
  <c r="D62" i="6" s="1"/>
  <c r="A10" i="6"/>
  <c r="E9" i="6"/>
  <c r="A9" i="6"/>
  <c r="E8" i="6"/>
  <c r="A8" i="6"/>
  <c r="E7" i="6"/>
  <c r="D59" i="6" s="1"/>
  <c r="A7" i="6"/>
  <c r="E6" i="6"/>
  <c r="D58" i="6" s="1"/>
  <c r="A6" i="6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40" i="3"/>
  <c r="A239" i="3"/>
  <c r="A238" i="3"/>
  <c r="A237" i="3"/>
  <c r="A236" i="3"/>
  <c r="A235" i="3"/>
  <c r="A234" i="3"/>
  <c r="A233" i="3"/>
  <c r="A232" i="3"/>
  <c r="A231" i="3"/>
  <c r="A230" i="3"/>
  <c r="A229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5" i="3"/>
  <c r="A104" i="3"/>
  <c r="A103" i="3"/>
  <c r="A102" i="3"/>
  <c r="A101" i="3"/>
  <c r="A100" i="3"/>
  <c r="A99" i="3"/>
  <c r="A98" i="3"/>
  <c r="A97" i="3"/>
  <c r="A96" i="3"/>
  <c r="A95" i="3"/>
  <c r="A94" i="3"/>
  <c r="A90" i="3"/>
  <c r="A89" i="3"/>
  <c r="A88" i="3"/>
  <c r="A87" i="3"/>
  <c r="A86" i="3"/>
  <c r="A85" i="3"/>
  <c r="A84" i="3"/>
  <c r="A83" i="3"/>
  <c r="A82" i="3"/>
  <c r="A81" i="3"/>
  <c r="A80" i="3"/>
  <c r="A79" i="3"/>
  <c r="A75" i="3"/>
  <c r="A74" i="3"/>
  <c r="A73" i="3"/>
  <c r="A72" i="3"/>
  <c r="A71" i="3"/>
  <c r="A70" i="3"/>
  <c r="A69" i="3"/>
  <c r="A68" i="3"/>
  <c r="A67" i="3"/>
  <c r="A66" i="3"/>
  <c r="A65" i="3"/>
  <c r="A64" i="3"/>
  <c r="A60" i="3"/>
  <c r="A59" i="3"/>
  <c r="A58" i="3"/>
  <c r="A57" i="3"/>
  <c r="A56" i="3"/>
  <c r="A55" i="3"/>
  <c r="A54" i="3"/>
  <c r="A53" i="3"/>
  <c r="A52" i="3"/>
  <c r="A51" i="3"/>
  <c r="A50" i="3"/>
  <c r="A49" i="3"/>
  <c r="A45" i="3"/>
  <c r="A44" i="3"/>
  <c r="A43" i="3"/>
  <c r="A42" i="3"/>
  <c r="A41" i="3"/>
  <c r="A40" i="3"/>
  <c r="A39" i="3"/>
  <c r="A38" i="3"/>
  <c r="A37" i="3"/>
  <c r="A36" i="3"/>
  <c r="A35" i="3"/>
  <c r="A34" i="3"/>
  <c r="A30" i="3"/>
  <c r="A29" i="3"/>
  <c r="A28" i="3"/>
  <c r="A27" i="3"/>
  <c r="A26" i="3"/>
  <c r="A25" i="3"/>
  <c r="A24" i="3"/>
  <c r="A23" i="3"/>
  <c r="A22" i="3"/>
  <c r="A21" i="3"/>
  <c r="A20" i="3"/>
  <c r="A19" i="3"/>
  <c r="A15" i="3"/>
  <c r="A14" i="3"/>
  <c r="A13" i="3"/>
  <c r="A12" i="3"/>
  <c r="A11" i="3"/>
  <c r="A10" i="3"/>
  <c r="A9" i="3"/>
  <c r="A8" i="3"/>
  <c r="A7" i="3"/>
  <c r="A6" i="3"/>
  <c r="A5" i="3"/>
  <c r="A4" i="3"/>
  <c r="A240" i="2"/>
  <c r="A239" i="2"/>
  <c r="A238" i="2"/>
  <c r="A237" i="2"/>
  <c r="A236" i="2"/>
  <c r="A235" i="2"/>
  <c r="A234" i="2"/>
  <c r="A233" i="2"/>
  <c r="A232" i="2"/>
  <c r="A231" i="2"/>
  <c r="A230" i="2"/>
  <c r="A229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5" i="2"/>
  <c r="A104" i="2"/>
  <c r="A103" i="2"/>
  <c r="A102" i="2"/>
  <c r="A101" i="2"/>
  <c r="A100" i="2"/>
  <c r="A99" i="2"/>
  <c r="A98" i="2"/>
  <c r="A97" i="2"/>
  <c r="A96" i="2"/>
  <c r="A95" i="2"/>
  <c r="A94" i="2"/>
  <c r="A90" i="2"/>
  <c r="A89" i="2"/>
  <c r="A88" i="2"/>
  <c r="A87" i="2"/>
  <c r="A86" i="2"/>
  <c r="A85" i="2"/>
  <c r="A84" i="2"/>
  <c r="A83" i="2"/>
  <c r="A82" i="2"/>
  <c r="A81" i="2"/>
  <c r="A80" i="2"/>
  <c r="A79" i="2"/>
  <c r="A75" i="2"/>
  <c r="A74" i="2"/>
  <c r="A73" i="2"/>
  <c r="A72" i="2"/>
  <c r="A71" i="2"/>
  <c r="A70" i="2"/>
  <c r="A69" i="2"/>
  <c r="A68" i="2"/>
  <c r="A67" i="2"/>
  <c r="A66" i="2"/>
  <c r="A65" i="2"/>
  <c r="A64" i="2"/>
  <c r="A60" i="2"/>
  <c r="A59" i="2"/>
  <c r="A58" i="2"/>
  <c r="A57" i="2"/>
  <c r="A56" i="2"/>
  <c r="A55" i="2"/>
  <c r="A54" i="2"/>
  <c r="A53" i="2"/>
  <c r="A52" i="2"/>
  <c r="A51" i="2"/>
  <c r="A50" i="2"/>
  <c r="A49" i="2"/>
  <c r="A45" i="2"/>
  <c r="A44" i="2"/>
  <c r="A43" i="2"/>
  <c r="A42" i="2"/>
  <c r="A41" i="2"/>
  <c r="A40" i="2"/>
  <c r="A39" i="2"/>
  <c r="A38" i="2"/>
  <c r="A37" i="2"/>
  <c r="A36" i="2"/>
  <c r="A35" i="2"/>
  <c r="A34" i="2"/>
  <c r="A30" i="2"/>
  <c r="A29" i="2"/>
  <c r="A28" i="2"/>
  <c r="A27" i="2"/>
  <c r="A26" i="2"/>
  <c r="A25" i="2"/>
  <c r="A24" i="2"/>
  <c r="A23" i="2"/>
  <c r="A22" i="2"/>
  <c r="A21" i="2"/>
  <c r="A20" i="2"/>
  <c r="A19" i="2"/>
  <c r="A15" i="2"/>
  <c r="A14" i="2"/>
  <c r="A13" i="2"/>
  <c r="A12" i="2"/>
  <c r="A11" i="2"/>
  <c r="A10" i="2"/>
  <c r="A9" i="2"/>
  <c r="A8" i="2"/>
  <c r="A7" i="2"/>
  <c r="A6" i="2"/>
  <c r="A5" i="2"/>
  <c r="A4" i="2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M14" i="1"/>
  <c r="M13" i="1"/>
  <c r="M12" i="1"/>
  <c r="M11" i="1"/>
  <c r="M10" i="1"/>
  <c r="M9" i="1"/>
  <c r="M8" i="1"/>
  <c r="M6" i="1"/>
  <c r="M5" i="1"/>
  <c r="M4" i="1"/>
  <c r="M3" i="1"/>
  <c r="V8" i="13" l="1"/>
  <c r="U8" i="13"/>
  <c r="T8" i="13"/>
  <c r="S8" i="13"/>
  <c r="R8" i="13"/>
  <c r="V2" i="13"/>
  <c r="U2" i="13"/>
  <c r="T2" i="13"/>
  <c r="S2" i="13"/>
  <c r="R2" i="13"/>
  <c r="V16" i="13"/>
  <c r="U16" i="13"/>
  <c r="T16" i="13"/>
  <c r="S16" i="13"/>
  <c r="R16" i="13"/>
  <c r="V14" i="13"/>
  <c r="U14" i="13"/>
  <c r="T14" i="13"/>
  <c r="S14" i="13"/>
  <c r="R14" i="13"/>
  <c r="V12" i="13"/>
  <c r="U12" i="13"/>
  <c r="T12" i="13"/>
  <c r="S12" i="13"/>
  <c r="R12" i="13"/>
  <c r="I32" i="20"/>
  <c r="L30" i="20" s="1"/>
  <c r="J25" i="20"/>
  <c r="I33" i="20" s="1"/>
  <c r="C31" i="19"/>
  <c r="L25" i="20"/>
  <c r="I34" i="20" s="1"/>
  <c r="V6" i="13"/>
  <c r="U6" i="13"/>
  <c r="T6" i="13"/>
  <c r="S6" i="13"/>
  <c r="R6" i="13"/>
  <c r="F20" i="19"/>
  <c r="G21" i="19"/>
  <c r="A21" i="18"/>
  <c r="I30" i="18"/>
  <c r="C48" i="18" s="1"/>
  <c r="H26" i="19"/>
  <c r="C37" i="19" s="1"/>
  <c r="V4" i="13"/>
  <c r="U4" i="13"/>
  <c r="T4" i="13"/>
  <c r="S4" i="13"/>
  <c r="R4" i="13"/>
  <c r="V10" i="13"/>
  <c r="U10" i="13"/>
  <c r="T10" i="13"/>
  <c r="S10" i="13"/>
  <c r="R10" i="13"/>
  <c r="V3" i="13"/>
  <c r="U3" i="13"/>
  <c r="T3" i="13"/>
  <c r="S3" i="13"/>
  <c r="R3" i="13"/>
  <c r="V5" i="13"/>
  <c r="U5" i="13"/>
  <c r="T5" i="13"/>
  <c r="S5" i="13"/>
  <c r="R5" i="13"/>
  <c r="V7" i="13"/>
  <c r="U7" i="13"/>
  <c r="T7" i="13"/>
  <c r="S7" i="13"/>
  <c r="R7" i="13"/>
  <c r="V9" i="13"/>
  <c r="U9" i="13"/>
  <c r="T9" i="13"/>
  <c r="S9" i="13"/>
  <c r="R9" i="13"/>
  <c r="V11" i="13"/>
  <c r="U11" i="13"/>
  <c r="T11" i="13"/>
  <c r="S11" i="13"/>
  <c r="R11" i="13"/>
  <c r="V13" i="13"/>
  <c r="U13" i="13"/>
  <c r="T13" i="13"/>
  <c r="S13" i="13"/>
  <c r="R13" i="13"/>
  <c r="V15" i="13"/>
  <c r="U15" i="13"/>
  <c r="T15" i="13"/>
  <c r="S15" i="13"/>
  <c r="R15" i="13"/>
  <c r="E60" i="6"/>
  <c r="E69" i="6"/>
  <c r="M6" i="9"/>
  <c r="O17" i="9"/>
  <c r="E66" i="6"/>
  <c r="O9" i="9"/>
  <c r="M11" i="9"/>
  <c r="N13" i="9"/>
  <c r="O15" i="9"/>
  <c r="M21" i="1"/>
  <c r="E31" i="6"/>
  <c r="E39" i="6"/>
  <c r="R17" i="13"/>
  <c r="I50" i="6"/>
  <c r="E63" i="6"/>
  <c r="E72" i="6"/>
  <c r="F60" i="6"/>
  <c r="F63" i="6"/>
  <c r="F66" i="6"/>
  <c r="F69" i="6"/>
  <c r="F72" i="6"/>
  <c r="N6" i="9"/>
  <c r="P9" i="9"/>
  <c r="N11" i="9"/>
  <c r="O13" i="9"/>
  <c r="P15" i="9"/>
  <c r="P17" i="9"/>
  <c r="G31" i="6"/>
  <c r="G39" i="6"/>
  <c r="I51" i="6"/>
  <c r="G60" i="6"/>
  <c r="G63" i="6"/>
  <c r="G66" i="6"/>
  <c r="G69" i="6"/>
  <c r="G72" i="6"/>
  <c r="O6" i="9"/>
  <c r="L8" i="9"/>
  <c r="Q9" i="9"/>
  <c r="O11" i="9"/>
  <c r="Q13" i="9"/>
  <c r="Q15" i="9"/>
  <c r="Q17" i="9"/>
  <c r="S17" i="13"/>
  <c r="E18" i="18"/>
  <c r="G22" i="18" s="1"/>
  <c r="D30" i="18" s="1"/>
  <c r="G22" i="19"/>
  <c r="T17" i="13"/>
  <c r="A16" i="19"/>
  <c r="G33" i="6"/>
  <c r="E58" i="6"/>
  <c r="E61" i="6"/>
  <c r="E64" i="6"/>
  <c r="E67" i="6"/>
  <c r="E70" i="6"/>
  <c r="E73" i="6"/>
  <c r="L5" i="9"/>
  <c r="Q6" i="9"/>
  <c r="N8" i="9"/>
  <c r="L10" i="9"/>
  <c r="L12" i="9"/>
  <c r="M14" i="9"/>
  <c r="M16" i="9"/>
  <c r="M18" i="9"/>
  <c r="U17" i="13"/>
  <c r="E34" i="6"/>
  <c r="G34" i="6" s="1"/>
  <c r="E41" i="6"/>
  <c r="G41" i="6" s="1"/>
  <c r="F58" i="6"/>
  <c r="F61" i="6"/>
  <c r="F64" i="6"/>
  <c r="F67" i="6"/>
  <c r="F70" i="6"/>
  <c r="F73" i="6"/>
  <c r="M5" i="9"/>
  <c r="O8" i="9"/>
  <c r="M10" i="9"/>
  <c r="M12" i="9"/>
  <c r="N14" i="9"/>
  <c r="N16" i="9"/>
  <c r="N18" i="9"/>
  <c r="M11" i="20"/>
  <c r="E36" i="6"/>
  <c r="E42" i="6"/>
  <c r="O5" i="9"/>
  <c r="M7" i="9"/>
  <c r="Q8" i="9"/>
  <c r="O10" i="9"/>
  <c r="O12" i="9"/>
  <c r="P14" i="9"/>
  <c r="P16" i="9"/>
  <c r="P18" i="9"/>
  <c r="G36" i="6"/>
  <c r="G42" i="6"/>
  <c r="E59" i="6"/>
  <c r="E62" i="6"/>
  <c r="E65" i="6"/>
  <c r="E68" i="6"/>
  <c r="P5" i="9"/>
  <c r="N7" i="9"/>
  <c r="P10" i="9"/>
  <c r="P12" i="9"/>
  <c r="Q14" i="9"/>
  <c r="Q16" i="9"/>
  <c r="Q18" i="9"/>
  <c r="G59" i="6"/>
  <c r="G62" i="6"/>
  <c r="G65" i="6"/>
  <c r="P7" i="9"/>
  <c r="M9" i="9"/>
  <c r="L13" i="9"/>
  <c r="M15" i="9"/>
  <c r="C34" i="18" l="1"/>
  <c r="C43" i="18"/>
  <c r="E34" i="18"/>
  <c r="C47" i="18" s="1"/>
  <c r="M14" i="20"/>
  <c r="L29" i="20"/>
  <c r="F27" i="19"/>
  <c r="E27" i="19"/>
  <c r="C42" i="18"/>
  <c r="C36" i="19" l="1"/>
  <c r="C32" i="19"/>
  <c r="N18" i="20"/>
  <c r="I35" i="20" s="1"/>
  <c r="I31" i="20"/>
  <c r="I30" i="20"/>
  <c r="C44" i="18"/>
  <c r="C37" i="18"/>
  <c r="C46" i="18" s="1"/>
  <c r="B37" i="18"/>
  <c r="C45" i="18" s="1"/>
</calcChain>
</file>

<file path=xl/sharedStrings.xml><?xml version="1.0" encoding="utf-8"?>
<sst xmlns="http://schemas.openxmlformats.org/spreadsheetml/2006/main" count="50" uniqueCount="48">
  <si>
    <t>* Tabla ordenada con los datos proporcionados por el IFC</t>
  </si>
  <si>
    <t>Tabla de Crecimientos anuales de Biomasa Aerea se usan para Bosques de Segundo Crecimiento y Areas Silvestres Protegidas (t/ha/año)</t>
  </si>
  <si>
    <t>Tabla de Crecimientos anuales se usan para Bosques de Segundo Crecimiento y Areas Silvestres Protegidas (m3/ha/año)</t>
  </si>
  <si>
    <t>Tabla de Crecimientos anuales genérica por tipo forestal  (m3/ha/año)</t>
  </si>
  <si>
    <t>Se generan con toda la iformación de los tres ciclos (Martin 2021) TF 6 al 12</t>
  </si>
  <si>
    <t>(1) Elaborado a partir de INFOR, 2007. Inventario de los bosques de alerce</t>
  </si>
  <si>
    <t>(2) Mujica. 2000.</t>
  </si>
  <si>
    <t>* NO SE CUENTA CON INFORMACION DE CRECIMIENTO DE FROMACIONES XEROFITICAS</t>
  </si>
  <si>
    <t>Tabla de crecimientos para matorral arborescente</t>
  </si>
  <si>
    <t>Tipo Forestal</t>
  </si>
  <si>
    <r>
      <t>ALERCE</t>
    </r>
    <r>
      <rPr>
        <vertAlign val="superscript"/>
        <sz val="11"/>
        <color theme="1"/>
        <rFont val="Calibri"/>
        <family val="2"/>
        <scheme val="minor"/>
      </rPr>
      <t>1</t>
    </r>
  </si>
  <si>
    <t>CIPRES DE LAS GUAITECAS</t>
  </si>
  <si>
    <r>
      <t>ARAUCARIA</t>
    </r>
    <r>
      <rPr>
        <vertAlign val="superscript"/>
        <sz val="11"/>
        <color theme="1"/>
        <rFont val="Calibri"/>
        <family val="2"/>
        <scheme val="minor"/>
      </rPr>
      <t>2</t>
    </r>
  </si>
  <si>
    <t>CIPRES DE LA CORDILLERA</t>
  </si>
  <si>
    <t>PALMA CHILENA</t>
  </si>
  <si>
    <t>LENGA</t>
  </si>
  <si>
    <t>COIHUE DE MAGALLANES</t>
  </si>
  <si>
    <t>ROBLE HUALO</t>
  </si>
  <si>
    <t>ROBLE-RAULI-COIHUE</t>
  </si>
  <si>
    <t>COIHUE-RAULI-TEPA</t>
  </si>
  <si>
    <t>ESCLEROFILO</t>
  </si>
  <si>
    <t>SIEMPREVERDE</t>
  </si>
  <si>
    <t>FORMACIONES XEROFITICAS*</t>
  </si>
  <si>
    <t>Volumen (m3/ha/año)</t>
  </si>
  <si>
    <t>Biomasa aerea (t/ha/año)</t>
  </si>
  <si>
    <t>Tipo de matorral</t>
  </si>
  <si>
    <t>Matorral Arborescente* (hasta VIII región)</t>
  </si>
  <si>
    <t>Matorral Arborescente** (IX al sur)</t>
  </si>
  <si>
    <t xml:space="preserve">Edad </t>
  </si>
  <si>
    <t>Se calcula el incremento a partir del stock de biomasa y se considera una edad de acumulación de 30 años</t>
  </si>
  <si>
    <t>Bosques en equilibrio</t>
  </si>
  <si>
    <t>DATOS ORIGINALES</t>
  </si>
  <si>
    <t>Datos proporcionado por el IFC</t>
  </si>
  <si>
    <t>DAP(cm.)</t>
  </si>
  <si>
    <t>Roble Rauli Coihue</t>
  </si>
  <si>
    <t>Siempreverde</t>
  </si>
  <si>
    <t>Coihue Rauli Tepa</t>
  </si>
  <si>
    <t>Lenga</t>
  </si>
  <si>
    <t>Cipres de la cordillera</t>
  </si>
  <si>
    <t>Coihue de Magallanes</t>
  </si>
  <si>
    <t>Esclerofilo</t>
  </si>
  <si>
    <t>Roble-Hualo</t>
  </si>
  <si>
    <t>En equilibrio</t>
  </si>
  <si>
    <t>Alerce</t>
  </si>
  <si>
    <t>Araucaria</t>
  </si>
  <si>
    <t>Ciprés de las Guiatecas</t>
  </si>
  <si>
    <t>Palma Chilena</t>
  </si>
  <si>
    <t>S/i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</si>
</sst>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164" formatCode="0.0"/>
    <numFmt numFmtId="165" formatCode="0.0000"/>
    <numFmt numFmtId="166" formatCode="0.000"/>
    <numFmt numFmtId="167" formatCode="#,##0.0"/>
    <numFmt numFmtId="168" formatCode="_-* #,##0.00_-;\-* #,##0.00_-;_-* &quot;-&quot;??_-;_-@_-"/>
    <numFmt numFmtId="169" formatCode="_-* #,##0.0_-;\-* #,##0.0_-;_-* &quot;-&quot;??_-;_-@_-"/>
    <numFmt numFmtId="170" formatCode="0.0%"/>
    <numFmt numFmtId="171" formatCode="#,##0.0_ ;\-#,##0.0\ "/>
    <numFmt numFmtId="172" formatCode="_-* #,##0.0_-;\-* #,##0.0_-;_-* &quot;-&quot;?_-;_-@_-"/>
    <numFmt numFmtId="173" formatCode="#,##0.000"/>
    <numFmt numFmtId="174" formatCode="#,##0.0000"/>
    <numFmt numFmtId="175" formatCode="_ * #,##0.0_ ;_ * \-#,##0.0_ ;_ * &quot;-&quot;?_ ;_ @_ "/>
    <numFmt numFmtId="176" formatCode="_ * #,##0.0_ ;_ * \-#,##0.0_ ;_ * &quot;-&quot;_ ;_ @_ "/>
    <numFmt numFmtId="177" formatCode="_ * #,##0.00_ ;_ * \-#,##0.00_ ;_ * &quot;-&quot;_ ;_ @_ "/>
  </numFmts>
  <fonts count="5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2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indexed="10"/>
      <name val="Arial Narrow"/>
      <family val="2"/>
    </font>
    <font>
      <b/>
      <i/>
      <sz val="10"/>
      <name val="Arial"/>
      <family val="2"/>
    </font>
    <font>
      <sz val="10"/>
      <color indexed="10"/>
      <name val="Arial Narrow"/>
      <family val="2"/>
    </font>
    <font>
      <b/>
      <i/>
      <sz val="10"/>
      <color indexed="8"/>
      <name val="Arial Narrow"/>
      <family val="2"/>
    </font>
    <font>
      <i/>
      <sz val="10"/>
      <color indexed="8"/>
      <name val="Arial Narrow"/>
      <family val="2"/>
    </font>
    <font>
      <b/>
      <sz val="10"/>
      <color indexed="26"/>
      <name val="Arial Narrow"/>
      <family val="2"/>
    </font>
    <font>
      <b/>
      <u/>
      <sz val="10"/>
      <color indexed="26"/>
      <name val="Arial Narrow"/>
      <family val="2"/>
    </font>
    <font>
      <sz val="10"/>
      <name val="Arial"/>
      <family val="2"/>
    </font>
    <font>
      <b/>
      <sz val="12"/>
      <color indexed="62"/>
      <name val="Arial Narrow"/>
      <family val="2"/>
    </font>
    <font>
      <sz val="10"/>
      <color indexed="62"/>
      <name val="Arial Narrow"/>
      <family val="2"/>
    </font>
    <font>
      <b/>
      <sz val="10"/>
      <color indexed="62"/>
      <name val="Arial Narrow"/>
      <family val="2"/>
    </font>
    <font>
      <b/>
      <i/>
      <sz val="10"/>
      <name val="Arial Narrow"/>
      <family val="2"/>
    </font>
    <font>
      <sz val="10"/>
      <color indexed="18"/>
      <name val="Arial"/>
      <family val="2"/>
    </font>
    <font>
      <b/>
      <i/>
      <sz val="10"/>
      <color indexed="62"/>
      <name val="Arial Narrow"/>
      <family val="2"/>
    </font>
    <font>
      <b/>
      <sz val="10"/>
      <color indexed="9"/>
      <name val="Arial Narrow"/>
      <family val="2"/>
    </font>
    <font>
      <b/>
      <u/>
      <sz val="10"/>
      <color indexed="9"/>
      <name val="Arial Narrow"/>
      <family val="2"/>
    </font>
    <font>
      <sz val="10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9"/>
      </patternFill>
    </fill>
    <fill>
      <patternFill patternType="solid">
        <fgColor indexed="45"/>
        <bgColor indexed="9"/>
      </patternFill>
    </fill>
    <fill>
      <patternFill patternType="solid">
        <fgColor indexed="51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8" fontId="7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20" fillId="0" borderId="0"/>
    <xf numFmtId="9" fontId="7" fillId="0" borderId="0"/>
    <xf numFmtId="0" fontId="39" fillId="20" borderId="0"/>
    <xf numFmtId="0" fontId="7" fillId="0" borderId="0"/>
    <xf numFmtId="168" fontId="20" fillId="0" borderId="0"/>
    <xf numFmtId="41" fontId="7" fillId="0" borderId="0"/>
    <xf numFmtId="0" fontId="50" fillId="29" borderId="35"/>
  </cellStyleXfs>
  <cellXfs count="563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2" fontId="9" fillId="4" borderId="1" xfId="0" applyNumberFormat="1" applyFont="1" applyFill="1" applyBorder="1"/>
    <xf numFmtId="0" fontId="0" fillId="0" borderId="0" xfId="0" applyAlignment="1">
      <alignment horizontal="center"/>
    </xf>
    <xf numFmtId="2" fontId="9" fillId="5" borderId="1" xfId="0" applyNumberFormat="1" applyFont="1" applyFill="1" applyBorder="1"/>
    <xf numFmtId="0" fontId="10" fillId="3" borderId="0" xfId="0" applyFont="1" applyFill="1"/>
    <xf numFmtId="2" fontId="9" fillId="6" borderId="1" xfId="0" applyNumberFormat="1" applyFont="1" applyFill="1" applyBorder="1"/>
    <xf numFmtId="2" fontId="9" fillId="7" borderId="1" xfId="0" applyNumberFormat="1" applyFont="1" applyFill="1" applyBorder="1"/>
    <xf numFmtId="2" fontId="9" fillId="8" borderId="1" xfId="0" applyNumberFormat="1" applyFont="1" applyFill="1" applyBorder="1"/>
    <xf numFmtId="0" fontId="11" fillId="9" borderId="15" xfId="0" applyFont="1" applyFill="1" applyBorder="1"/>
    <xf numFmtId="0" fontId="9" fillId="9" borderId="16" xfId="0" applyFont="1" applyFill="1" applyBorder="1"/>
    <xf numFmtId="0" fontId="9" fillId="9" borderId="16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9" fillId="9" borderId="17" xfId="0" applyFont="1" applyFill="1" applyBorder="1" applyAlignment="1">
      <alignment horizontal="center"/>
    </xf>
    <xf numFmtId="0" fontId="9" fillId="9" borderId="0" xfId="0" applyFont="1" applyFill="1"/>
    <xf numFmtId="0" fontId="12" fillId="9" borderId="18" xfId="0" applyFont="1" applyFill="1" applyBorder="1"/>
    <xf numFmtId="0" fontId="9" fillId="9" borderId="19" xfId="0" applyFont="1" applyFill="1" applyBorder="1"/>
    <xf numFmtId="0" fontId="9" fillId="9" borderId="19" xfId="0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3" borderId="15" xfId="0" applyFont="1" applyFill="1" applyBorder="1"/>
    <xf numFmtId="0" fontId="9" fillId="3" borderId="16" xfId="0" applyFont="1" applyFill="1" applyBorder="1"/>
    <xf numFmtId="0" fontId="9" fillId="3" borderId="16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9" fillId="3" borderId="17" xfId="0" quotePrefix="1" applyFont="1" applyFill="1" applyBorder="1" applyAlignment="1">
      <alignment horizontal="center"/>
    </xf>
    <xf numFmtId="0" fontId="9" fillId="3" borderId="0" xfId="0" applyFont="1" applyFill="1"/>
    <xf numFmtId="2" fontId="9" fillId="3" borderId="21" xfId="0" applyNumberFormat="1" applyFont="1" applyFill="1" applyBorder="1"/>
    <xf numFmtId="2" fontId="9" fillId="3" borderId="0" xfId="0" applyNumberFormat="1" applyFont="1" applyFill="1"/>
    <xf numFmtId="2" fontId="9" fillId="3" borderId="0" xfId="0" applyNumberFormat="1" applyFont="1" applyFill="1" applyAlignment="1">
      <alignment horizontal="center"/>
    </xf>
    <xf numFmtId="2" fontId="13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0" fontId="14" fillId="0" borderId="22" xfId="0" applyFont="1" applyBorder="1" applyAlignment="1">
      <alignment horizontal="center"/>
    </xf>
    <xf numFmtId="2" fontId="9" fillId="3" borderId="0" xfId="0" applyNumberFormat="1" applyFont="1" applyFill="1" applyAlignment="1">
      <alignment horizontal="right"/>
    </xf>
    <xf numFmtId="2" fontId="15" fillId="3" borderId="0" xfId="0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165" fontId="15" fillId="3" borderId="22" xfId="0" applyNumberFormat="1" applyFont="1" applyFill="1" applyBorder="1" applyAlignment="1">
      <alignment horizontal="center"/>
    </xf>
    <xf numFmtId="165" fontId="16" fillId="3" borderId="0" xfId="0" quotePrefix="1" applyNumberFormat="1" applyFont="1" applyFill="1" applyAlignment="1">
      <alignment horizontal="center"/>
    </xf>
    <xf numFmtId="2" fontId="13" fillId="10" borderId="23" xfId="0" applyNumberFormat="1" applyFont="1" applyFill="1" applyBorder="1" applyAlignment="1">
      <alignment horizontal="center"/>
    </xf>
    <xf numFmtId="2" fontId="12" fillId="5" borderId="24" xfId="0" applyNumberFormat="1" applyFont="1" applyFill="1" applyBorder="1" applyAlignment="1">
      <alignment horizontal="center"/>
    </xf>
    <xf numFmtId="165" fontId="15" fillId="3" borderId="0" xfId="0" applyNumberFormat="1" applyFont="1" applyFill="1" applyAlignment="1">
      <alignment horizontal="center"/>
    </xf>
    <xf numFmtId="0" fontId="13" fillId="10" borderId="25" xfId="0" applyFont="1" applyFill="1" applyBorder="1" applyAlignment="1">
      <alignment horizontal="center"/>
    </xf>
    <xf numFmtId="165" fontId="15" fillId="3" borderId="22" xfId="0" quotePrefix="1" applyNumberFormat="1" applyFont="1" applyFill="1" applyBorder="1" applyAlignment="1">
      <alignment horizontal="center"/>
    </xf>
    <xf numFmtId="165" fontId="13" fillId="3" borderId="0" xfId="0" applyNumberFormat="1" applyFont="1" applyFill="1" applyAlignment="1">
      <alignment horizontal="center"/>
    </xf>
    <xf numFmtId="165" fontId="13" fillId="10" borderId="26" xfId="0" applyNumberFormat="1" applyFont="1" applyFill="1" applyBorder="1" applyAlignment="1">
      <alignment horizontal="center"/>
    </xf>
    <xf numFmtId="164" fontId="9" fillId="3" borderId="0" xfId="0" applyNumberFormat="1" applyFont="1" applyFill="1"/>
    <xf numFmtId="2" fontId="9" fillId="3" borderId="23" xfId="0" applyNumberFormat="1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0" fillId="3" borderId="21" xfId="0" applyFill="1" applyBorder="1"/>
    <xf numFmtId="0" fontId="9" fillId="2" borderId="25" xfId="0" applyFont="1" applyFill="1" applyBorder="1" applyAlignment="1">
      <alignment horizontal="center"/>
    </xf>
    <xf numFmtId="2" fontId="12" fillId="3" borderId="23" xfId="0" applyNumberFormat="1" applyFont="1" applyFill="1" applyBorder="1" applyAlignment="1">
      <alignment horizontal="center"/>
    </xf>
    <xf numFmtId="2" fontId="9" fillId="2" borderId="26" xfId="0" applyNumberFormat="1" applyFont="1" applyFill="1" applyBorder="1" applyAlignment="1">
      <alignment horizontal="center"/>
    </xf>
    <xf numFmtId="2" fontId="9" fillId="3" borderId="22" xfId="0" applyNumberFormat="1" applyFont="1" applyFill="1" applyBorder="1" applyAlignment="1">
      <alignment horizontal="center"/>
    </xf>
    <xf numFmtId="2" fontId="12" fillId="3" borderId="26" xfId="0" applyNumberFormat="1" applyFont="1" applyFill="1" applyBorder="1" applyAlignment="1">
      <alignment horizontal="center"/>
    </xf>
    <xf numFmtId="2" fontId="9" fillId="11" borderId="23" xfId="0" applyNumberFormat="1" applyFont="1" applyFill="1" applyBorder="1" applyAlignment="1">
      <alignment horizontal="center"/>
    </xf>
    <xf numFmtId="165" fontId="15" fillId="3" borderId="21" xfId="0" applyNumberFormat="1" applyFont="1" applyFill="1" applyBorder="1" applyAlignment="1">
      <alignment horizontal="center"/>
    </xf>
    <xf numFmtId="2" fontId="9" fillId="11" borderId="26" xfId="0" applyNumberFormat="1" applyFont="1" applyFill="1" applyBorder="1" applyAlignment="1">
      <alignment horizontal="center"/>
    </xf>
    <xf numFmtId="165" fontId="9" fillId="3" borderId="21" xfId="0" quotePrefix="1" applyNumberFormat="1" applyFont="1" applyFill="1" applyBorder="1" applyAlignment="1">
      <alignment horizontal="center"/>
    </xf>
    <xf numFmtId="2" fontId="9" fillId="11" borderId="26" xfId="0" quotePrefix="1" applyNumberFormat="1" applyFont="1" applyFill="1" applyBorder="1" applyAlignment="1">
      <alignment horizontal="center"/>
    </xf>
    <xf numFmtId="2" fontId="9" fillId="3" borderId="0" xfId="0" quotePrefix="1" applyNumberFormat="1" applyFont="1" applyFill="1" applyAlignment="1">
      <alignment horizontal="center"/>
    </xf>
    <xf numFmtId="2" fontId="9" fillId="3" borderId="24" xfId="0" applyNumberFormat="1" applyFont="1" applyFill="1" applyBorder="1" applyAlignment="1">
      <alignment horizontal="center"/>
    </xf>
    <xf numFmtId="165" fontId="14" fillId="3" borderId="0" xfId="0" applyNumberFormat="1" applyFont="1" applyFill="1" applyAlignment="1">
      <alignment horizontal="center"/>
    </xf>
    <xf numFmtId="2" fontId="9" fillId="8" borderId="24" xfId="0" applyNumberFormat="1" applyFon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22" xfId="0" applyFill="1" applyBorder="1" applyAlignment="1">
      <alignment horizontal="center"/>
    </xf>
    <xf numFmtId="165" fontId="9" fillId="3" borderId="0" xfId="0" applyNumberFormat="1" applyFont="1" applyFill="1" applyAlignment="1">
      <alignment horizontal="left"/>
    </xf>
    <xf numFmtId="165" fontId="9" fillId="6" borderId="24" xfId="0" applyNumberFormat="1" applyFont="1" applyFill="1" applyBorder="1" applyAlignment="1">
      <alignment horizontal="center"/>
    </xf>
    <xf numFmtId="165" fontId="9" fillId="3" borderId="24" xfId="0" applyNumberFormat="1" applyFon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/>
    </xf>
    <xf numFmtId="165" fontId="9" fillId="3" borderId="0" xfId="0" applyNumberFormat="1" applyFont="1" applyFill="1" applyAlignment="1">
      <alignment horizontal="center"/>
    </xf>
    <xf numFmtId="165" fontId="9" fillId="3" borderId="22" xfId="0" applyNumberFormat="1" applyFont="1" applyFill="1" applyBorder="1" applyAlignment="1">
      <alignment horizontal="center"/>
    </xf>
    <xf numFmtId="165" fontId="16" fillId="3" borderId="21" xfId="0" applyNumberFormat="1" applyFont="1" applyFill="1" applyBorder="1" applyAlignment="1">
      <alignment horizontal="center"/>
    </xf>
    <xf numFmtId="165" fontId="9" fillId="3" borderId="21" xfId="0" applyNumberFormat="1" applyFont="1" applyFill="1" applyBorder="1" applyAlignment="1">
      <alignment horizontal="center"/>
    </xf>
    <xf numFmtId="165" fontId="9" fillId="3" borderId="0" xfId="0" quotePrefix="1" applyNumberFormat="1" applyFont="1" applyFill="1" applyAlignment="1">
      <alignment horizontal="center"/>
    </xf>
    <xf numFmtId="0" fontId="0" fillId="0" borderId="21" xfId="0" applyBorder="1"/>
    <xf numFmtId="165" fontId="9" fillId="4" borderId="24" xfId="0" applyNumberFormat="1" applyFont="1" applyFill="1" applyBorder="1" applyAlignment="1">
      <alignment horizontal="center"/>
    </xf>
    <xf numFmtId="165" fontId="9" fillId="7" borderId="24" xfId="0" applyNumberFormat="1" applyFont="1" applyFill="1" applyBorder="1" applyAlignment="1">
      <alignment horizontal="center"/>
    </xf>
    <xf numFmtId="165" fontId="17" fillId="3" borderId="0" xfId="0" applyNumberFormat="1" applyFont="1" applyFill="1" applyAlignment="1">
      <alignment horizontal="center"/>
    </xf>
    <xf numFmtId="165" fontId="9" fillId="3" borderId="0" xfId="0" applyNumberFormat="1" applyFont="1" applyFill="1"/>
    <xf numFmtId="165" fontId="9" fillId="3" borderId="18" xfId="0" applyNumberFormat="1" applyFont="1" applyFill="1" applyBorder="1"/>
    <xf numFmtId="165" fontId="9" fillId="3" borderId="19" xfId="0" applyNumberFormat="1" applyFont="1" applyFill="1" applyBorder="1"/>
    <xf numFmtId="165" fontId="9" fillId="3" borderId="19" xfId="0" applyNumberFormat="1" applyFont="1" applyFill="1" applyBorder="1" applyAlignment="1">
      <alignment horizontal="center"/>
    </xf>
    <xf numFmtId="165" fontId="17" fillId="3" borderId="20" xfId="0" applyNumberFormat="1" applyFont="1" applyFill="1" applyBorder="1" applyAlignment="1">
      <alignment horizontal="center"/>
    </xf>
    <xf numFmtId="165" fontId="17" fillId="3" borderId="0" xfId="0" applyNumberFormat="1" applyFont="1" applyFill="1"/>
    <xf numFmtId="2" fontId="9" fillId="9" borderId="15" xfId="0" applyNumberFormat="1" applyFont="1" applyFill="1" applyBorder="1"/>
    <xf numFmtId="2" fontId="9" fillId="9" borderId="16" xfId="0" applyNumberFormat="1" applyFont="1" applyFill="1" applyBorder="1"/>
    <xf numFmtId="2" fontId="9" fillId="9" borderId="16" xfId="0" applyNumberFormat="1" applyFont="1" applyFill="1" applyBorder="1" applyAlignment="1">
      <alignment horizontal="center"/>
    </xf>
    <xf numFmtId="2" fontId="9" fillId="9" borderId="17" xfId="0" applyNumberFormat="1" applyFont="1" applyFill="1" applyBorder="1" applyAlignment="1">
      <alignment horizontal="center"/>
    </xf>
    <xf numFmtId="2" fontId="9" fillId="9" borderId="0" xfId="0" applyNumberFormat="1" applyFont="1" applyFill="1"/>
    <xf numFmtId="0" fontId="18" fillId="12" borderId="21" xfId="0" applyFont="1" applyFill="1" applyBorder="1"/>
    <xf numFmtId="0" fontId="18" fillId="12" borderId="0" xfId="0" applyFont="1" applyFill="1"/>
    <xf numFmtId="166" fontId="18" fillId="12" borderId="0" xfId="0" applyNumberFormat="1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2" fontId="12" fillId="9" borderId="0" xfId="0" applyNumberFormat="1" applyFont="1" applyFill="1" applyAlignment="1">
      <alignment horizontal="center"/>
    </xf>
    <xf numFmtId="0" fontId="12" fillId="9" borderId="22" xfId="0" applyFont="1" applyFill="1" applyBorder="1" applyAlignment="1">
      <alignment horizontal="center"/>
    </xf>
    <xf numFmtId="0" fontId="19" fillId="12" borderId="21" xfId="0" applyFont="1" applyFill="1" applyBorder="1"/>
    <xf numFmtId="0" fontId="19" fillId="12" borderId="21" xfId="0" applyFont="1" applyFill="1" applyBorder="1" applyAlignment="1">
      <alignment horizontal="left" indent="1"/>
    </xf>
    <xf numFmtId="0" fontId="18" fillId="12" borderId="21" xfId="0" quotePrefix="1" applyFont="1" applyFill="1" applyBorder="1" applyAlignment="1">
      <alignment horizontal="left" indent="2"/>
    </xf>
    <xf numFmtId="0" fontId="2" fillId="0" borderId="0" xfId="0" applyFont="1" applyAlignment="1">
      <alignment horizontal="center"/>
    </xf>
    <xf numFmtId="166" fontId="12" fillId="9" borderId="0" xfId="0" applyNumberFormat="1" applyFont="1" applyFill="1" applyAlignment="1">
      <alignment horizontal="center"/>
    </xf>
    <xf numFmtId="0" fontId="18" fillId="12" borderId="21" xfId="0" quotePrefix="1" applyFont="1" applyFill="1" applyBorder="1" applyAlignment="1">
      <alignment horizontal="left" indent="1"/>
    </xf>
    <xf numFmtId="0" fontId="18" fillId="12" borderId="18" xfId="0" quotePrefix="1" applyFont="1" applyFill="1" applyBorder="1" applyAlignment="1">
      <alignment horizontal="left" indent="1"/>
    </xf>
    <xf numFmtId="0" fontId="18" fillId="12" borderId="19" xfId="0" applyFont="1" applyFill="1" applyBorder="1"/>
    <xf numFmtId="166" fontId="18" fillId="12" borderId="19" xfId="0" applyNumberFormat="1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166" fontId="12" fillId="9" borderId="19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8" fillId="3" borderId="0" xfId="0" quotePrefix="1" applyFont="1" applyFill="1"/>
    <xf numFmtId="0" fontId="18" fillId="3" borderId="0" xfId="0" applyFont="1" applyFill="1"/>
    <xf numFmtId="166" fontId="18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/>
    </xf>
    <xf numFmtId="0" fontId="9" fillId="9" borderId="17" xfId="0" applyFont="1" applyFill="1" applyBorder="1"/>
    <xf numFmtId="0" fontId="9" fillId="9" borderId="20" xfId="0" applyFont="1" applyFill="1" applyBorder="1"/>
    <xf numFmtId="0" fontId="0" fillId="0" borderId="16" xfId="0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16" fillId="3" borderId="16" xfId="0" quotePrefix="1" applyFont="1" applyFill="1" applyBorder="1" applyAlignment="1">
      <alignment horizontal="center"/>
    </xf>
    <xf numFmtId="0" fontId="0" fillId="3" borderId="16" xfId="0" applyFill="1" applyBorder="1"/>
    <xf numFmtId="2" fontId="12" fillId="2" borderId="23" xfId="0" applyNumberFormat="1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165" fontId="9" fillId="3" borderId="21" xfId="0" applyNumberFormat="1" applyFont="1" applyFill="1" applyBorder="1"/>
    <xf numFmtId="165" fontId="9" fillId="3" borderId="23" xfId="0" applyNumberFormat="1" applyFont="1" applyFill="1" applyBorder="1" applyAlignment="1">
      <alignment horizontal="center"/>
    </xf>
    <xf numFmtId="165" fontId="9" fillId="3" borderId="26" xfId="0" applyNumberFormat="1" applyFont="1" applyFill="1" applyBorder="1" applyAlignment="1">
      <alignment horizontal="center"/>
    </xf>
    <xf numFmtId="2" fontId="12" fillId="2" borderId="26" xfId="0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165" fontId="9" fillId="3" borderId="25" xfId="0" applyNumberFormat="1" applyFont="1" applyFill="1" applyBorder="1" applyAlignment="1">
      <alignment horizontal="center"/>
    </xf>
    <xf numFmtId="165" fontId="16" fillId="3" borderId="22" xfId="0" applyNumberFormat="1" applyFont="1" applyFill="1" applyBorder="1" applyAlignment="1">
      <alignment horizontal="center"/>
    </xf>
    <xf numFmtId="165" fontId="16" fillId="3" borderId="16" xfId="0" quotePrefix="1" applyNumberFormat="1" applyFont="1" applyFill="1" applyBorder="1" applyAlignment="1">
      <alignment horizontal="center"/>
    </xf>
    <xf numFmtId="165" fontId="9" fillId="5" borderId="23" xfId="0" applyNumberFormat="1" applyFont="1" applyFill="1" applyBorder="1" applyAlignment="1">
      <alignment horizontal="center"/>
    </xf>
    <xf numFmtId="165" fontId="9" fillId="3" borderId="24" xfId="0" applyNumberFormat="1" applyFont="1" applyFill="1" applyBorder="1"/>
    <xf numFmtId="165" fontId="9" fillId="5" borderId="26" xfId="0" quotePrefix="1" applyNumberFormat="1" applyFont="1" applyFill="1" applyBorder="1" applyAlignment="1">
      <alignment horizontal="center"/>
    </xf>
    <xf numFmtId="165" fontId="16" fillId="3" borderId="0" xfId="0" applyNumberFormat="1" applyFont="1" applyFill="1" applyAlignment="1">
      <alignment horizontal="center"/>
    </xf>
    <xf numFmtId="165" fontId="9" fillId="11" borderId="24" xfId="0" applyNumberFormat="1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165" fontId="9" fillId="5" borderId="26" xfId="0" applyNumberFormat="1" applyFont="1" applyFill="1" applyBorder="1" applyAlignment="1">
      <alignment horizontal="center"/>
    </xf>
    <xf numFmtId="165" fontId="12" fillId="3" borderId="0" xfId="0" applyNumberFormat="1" applyFont="1" applyFill="1" applyAlignment="1">
      <alignment horizontal="center"/>
    </xf>
    <xf numFmtId="165" fontId="15" fillId="3" borderId="19" xfId="0" applyNumberFormat="1" applyFont="1" applyFill="1" applyBorder="1" applyAlignment="1">
      <alignment horizontal="center"/>
    </xf>
    <xf numFmtId="165" fontId="9" fillId="3" borderId="20" xfId="0" applyNumberFormat="1" applyFont="1" applyFill="1" applyBorder="1" applyAlignment="1">
      <alignment horizontal="center"/>
    </xf>
    <xf numFmtId="2" fontId="9" fillId="9" borderId="17" xfId="0" applyNumberFormat="1" applyFont="1" applyFill="1" applyBorder="1"/>
    <xf numFmtId="165" fontId="18" fillId="12" borderId="0" xfId="0" applyNumberFormat="1" applyFont="1" applyFill="1" applyAlignment="1">
      <alignment horizontal="center"/>
    </xf>
    <xf numFmtId="2" fontId="18" fillId="9" borderId="0" xfId="0" applyNumberFormat="1" applyFont="1" applyFill="1" applyAlignment="1">
      <alignment horizontal="center"/>
    </xf>
    <xf numFmtId="165" fontId="18" fillId="9" borderId="0" xfId="0" applyNumberFormat="1" applyFont="1" applyFill="1" applyAlignment="1">
      <alignment horizontal="center"/>
    </xf>
    <xf numFmtId="2" fontId="9" fillId="9" borderId="0" xfId="0" applyNumberFormat="1" applyFont="1" applyFill="1" applyAlignment="1">
      <alignment horizontal="center"/>
    </xf>
    <xf numFmtId="2" fontId="9" fillId="9" borderId="22" xfId="0" applyNumberFormat="1" applyFont="1" applyFill="1" applyBorder="1"/>
    <xf numFmtId="2" fontId="19" fillId="12" borderId="21" xfId="0" applyNumberFormat="1" applyFont="1" applyFill="1" applyBorder="1"/>
    <xf numFmtId="2" fontId="18" fillId="12" borderId="0" xfId="0" applyNumberFormat="1" applyFont="1" applyFill="1"/>
    <xf numFmtId="2" fontId="10" fillId="9" borderId="0" xfId="0" applyNumberFormat="1" applyFont="1" applyFill="1" applyAlignment="1">
      <alignment horizontal="center"/>
    </xf>
    <xf numFmtId="0" fontId="18" fillId="12" borderId="18" xfId="0" quotePrefix="1" applyFont="1" applyFill="1" applyBorder="1" applyAlignment="1">
      <alignment horizontal="left" indent="2"/>
    </xf>
    <xf numFmtId="165" fontId="18" fillId="12" borderId="19" xfId="0" applyNumberFormat="1" applyFont="1" applyFill="1" applyBorder="1" applyAlignment="1">
      <alignment horizontal="center"/>
    </xf>
    <xf numFmtId="2" fontId="18" fillId="9" borderId="19" xfId="0" applyNumberFormat="1" applyFont="1" applyFill="1" applyBorder="1" applyAlignment="1">
      <alignment horizontal="center"/>
    </xf>
    <xf numFmtId="2" fontId="10" fillId="9" borderId="19" xfId="0" applyNumberFormat="1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2" fontId="9" fillId="9" borderId="19" xfId="0" applyNumberFormat="1" applyFont="1" applyFill="1" applyBorder="1" applyAlignment="1">
      <alignment horizontal="center"/>
    </xf>
    <xf numFmtId="2" fontId="9" fillId="9" borderId="20" xfId="0" applyNumberFormat="1" applyFont="1" applyFill="1" applyBorder="1"/>
    <xf numFmtId="0" fontId="21" fillId="9" borderId="15" xfId="0" applyFont="1" applyFill="1" applyBorder="1"/>
    <xf numFmtId="0" fontId="22" fillId="9" borderId="16" xfId="0" applyFont="1" applyFill="1" applyBorder="1"/>
    <xf numFmtId="0" fontId="22" fillId="9" borderId="16" xfId="0" applyFont="1" applyFill="1" applyBorder="1" applyAlignment="1">
      <alignment horizontal="center"/>
    </xf>
    <xf numFmtId="0" fontId="22" fillId="9" borderId="0" xfId="0" applyFont="1" applyFill="1"/>
    <xf numFmtId="0" fontId="0" fillId="3" borderId="17" xfId="0" applyFill="1" applyBorder="1"/>
    <xf numFmtId="0" fontId="23" fillId="9" borderId="18" xfId="0" applyFont="1" applyFill="1" applyBorder="1"/>
    <xf numFmtId="0" fontId="22" fillId="9" borderId="19" xfId="0" applyFont="1" applyFill="1" applyBorder="1"/>
    <xf numFmtId="0" fontId="22" fillId="9" borderId="19" xfId="0" applyFont="1" applyFill="1" applyBorder="1" applyAlignment="1">
      <alignment horizontal="center"/>
    </xf>
    <xf numFmtId="0" fontId="23" fillId="9" borderId="18" xfId="0" applyFont="1" applyFill="1" applyBorder="1" applyAlignment="1">
      <alignment horizontal="left"/>
    </xf>
    <xf numFmtId="0" fontId="9" fillId="3" borderId="19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22" fillId="9" borderId="15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0" fontId="22" fillId="9" borderId="21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165" fontId="24" fillId="9" borderId="0" xfId="0" applyNumberFormat="1" applyFont="1" applyFill="1" applyAlignment="1">
      <alignment horizontal="center"/>
    </xf>
    <xf numFmtId="0" fontId="22" fillId="9" borderId="22" xfId="0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2" fillId="9" borderId="0" xfId="0" applyNumberFormat="1" applyFont="1" applyFill="1" applyAlignment="1">
      <alignment horizontal="center"/>
    </xf>
    <xf numFmtId="165" fontId="24" fillId="9" borderId="0" xfId="0" quotePrefix="1" applyNumberFormat="1" applyFont="1" applyFill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165" fontId="22" fillId="9" borderId="21" xfId="0" applyNumberFormat="1" applyFont="1" applyFill="1" applyBorder="1" applyAlignment="1">
      <alignment horizontal="center"/>
    </xf>
    <xf numFmtId="165" fontId="22" fillId="9" borderId="0" xfId="0" applyNumberFormat="1" applyFont="1" applyFill="1" applyAlignment="1">
      <alignment horizontal="center"/>
    </xf>
    <xf numFmtId="165" fontId="22" fillId="9" borderId="24" xfId="0" applyNumberFormat="1" applyFont="1" applyFill="1" applyBorder="1" applyAlignment="1">
      <alignment horizontal="center"/>
    </xf>
    <xf numFmtId="165" fontId="22" fillId="9" borderId="22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166" fontId="22" fillId="9" borderId="0" xfId="0" applyNumberFormat="1" applyFont="1" applyFill="1" applyAlignment="1">
      <alignment horizontal="center"/>
    </xf>
    <xf numFmtId="165" fontId="15" fillId="9" borderId="0" xfId="0" applyNumberFormat="1" applyFont="1" applyFill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3" fillId="9" borderId="0" xfId="0" applyNumberFormat="1" applyFont="1" applyFill="1" applyAlignment="1">
      <alignment horizontal="center"/>
    </xf>
    <xf numFmtId="166" fontId="22" fillId="9" borderId="22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165" fontId="23" fillId="9" borderId="0" xfId="0" applyNumberFormat="1" applyFont="1" applyFill="1" applyAlignment="1">
      <alignment horizontal="center"/>
    </xf>
    <xf numFmtId="165" fontId="18" fillId="12" borderId="24" xfId="0" applyNumberFormat="1" applyFont="1" applyFill="1" applyBorder="1" applyAlignment="1">
      <alignment horizontal="center"/>
    </xf>
    <xf numFmtId="0" fontId="25" fillId="3" borderId="24" xfId="0" applyFont="1" applyFill="1" applyBorder="1" applyAlignment="1">
      <alignment horizontal="center"/>
    </xf>
    <xf numFmtId="165" fontId="18" fillId="12" borderId="21" xfId="0" applyNumberFormat="1" applyFont="1" applyFill="1" applyBorder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6" fontId="22" fillId="9" borderId="24" xfId="0" applyNumberFormat="1" applyFont="1" applyFill="1" applyBorder="1" applyAlignment="1">
      <alignment horizontal="center"/>
    </xf>
    <xf numFmtId="165" fontId="22" fillId="9" borderId="27" xfId="0" applyNumberFormat="1" applyFont="1" applyFill="1" applyBorder="1" applyAlignment="1">
      <alignment horizontal="center"/>
    </xf>
    <xf numFmtId="165" fontId="26" fillId="9" borderId="21" xfId="0" applyNumberFormat="1" applyFont="1" applyFill="1" applyBorder="1" applyAlignment="1">
      <alignment horizontal="center"/>
    </xf>
    <xf numFmtId="165" fontId="22" fillId="13" borderId="24" xfId="0" applyNumberFormat="1" applyFont="1" applyFill="1" applyBorder="1" applyAlignment="1">
      <alignment horizontal="center"/>
    </xf>
    <xf numFmtId="0" fontId="0" fillId="0" borderId="25" xfId="0" applyBorder="1"/>
    <xf numFmtId="165" fontId="3" fillId="0" borderId="21" xfId="0" applyNumberFormat="1" applyFont="1" applyBorder="1" applyAlignment="1">
      <alignment horizontal="center"/>
    </xf>
    <xf numFmtId="165" fontId="15" fillId="9" borderId="16" xfId="0" applyNumberFormat="1" applyFont="1" applyFill="1" applyBorder="1" applyAlignment="1">
      <alignment horizontal="center"/>
    </xf>
    <xf numFmtId="165" fontId="26" fillId="9" borderId="0" xfId="0" applyNumberFormat="1" applyFont="1" applyFill="1" applyAlignment="1">
      <alignment horizontal="center"/>
    </xf>
    <xf numFmtId="2" fontId="22" fillId="13" borderId="24" xfId="0" applyNumberFormat="1" applyFont="1" applyFill="1" applyBorder="1" applyAlignment="1">
      <alignment horizontal="center"/>
    </xf>
    <xf numFmtId="166" fontId="22" fillId="14" borderId="24" xfId="0" applyNumberFormat="1" applyFont="1" applyFill="1" applyBorder="1" applyAlignment="1">
      <alignment horizontal="center"/>
    </xf>
    <xf numFmtId="166" fontId="22" fillId="15" borderId="24" xfId="0" applyNumberFormat="1" applyFont="1" applyFill="1" applyBorder="1" applyAlignment="1">
      <alignment horizontal="center"/>
    </xf>
    <xf numFmtId="165" fontId="15" fillId="9" borderId="21" xfId="0" applyNumberFormat="1" applyFont="1" applyFill="1" applyBorder="1" applyAlignment="1">
      <alignment horizontal="center"/>
    </xf>
    <xf numFmtId="165" fontId="24" fillId="9" borderId="22" xfId="0" applyNumberFormat="1" applyFont="1" applyFill="1" applyBorder="1" applyAlignment="1">
      <alignment horizontal="center"/>
    </xf>
    <xf numFmtId="165" fontId="15" fillId="9" borderId="22" xfId="0" applyNumberFormat="1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2" fontId="22" fillId="15" borderId="24" xfId="0" applyNumberFormat="1" applyFont="1" applyFill="1" applyBorder="1" applyAlignment="1">
      <alignment horizontal="center"/>
    </xf>
    <xf numFmtId="165" fontId="22" fillId="14" borderId="24" xfId="0" applyNumberFormat="1" applyFont="1" applyFill="1" applyBorder="1" applyAlignment="1">
      <alignment horizontal="center"/>
    </xf>
    <xf numFmtId="165" fontId="22" fillId="15" borderId="24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22" fillId="9" borderId="19" xfId="0" applyNumberFormat="1" applyFon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5" fontId="22" fillId="9" borderId="18" xfId="0" applyNumberFormat="1" applyFont="1" applyFill="1" applyBorder="1" applyAlignment="1">
      <alignment horizontal="center"/>
    </xf>
    <xf numFmtId="165" fontId="22" fillId="9" borderId="19" xfId="0" applyNumberFormat="1" applyFont="1" applyFill="1" applyBorder="1" applyAlignment="1">
      <alignment horizontal="center"/>
    </xf>
    <xf numFmtId="165" fontId="22" fillId="9" borderId="20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2" fillId="9" borderId="17" xfId="0" applyNumberFormat="1" applyFont="1" applyFill="1" applyBorder="1" applyAlignment="1">
      <alignment horizontal="center"/>
    </xf>
    <xf numFmtId="165" fontId="22" fillId="9" borderId="21" xfId="0" applyNumberFormat="1" applyFont="1" applyFill="1" applyBorder="1" applyAlignment="1">
      <alignment horizontal="left"/>
    </xf>
    <xf numFmtId="165" fontId="22" fillId="9" borderId="0" xfId="0" applyNumberFormat="1" applyFont="1" applyFill="1"/>
    <xf numFmtId="165" fontId="22" fillId="9" borderId="22" xfId="0" applyNumberFormat="1" applyFont="1" applyFill="1" applyBorder="1"/>
    <xf numFmtId="0" fontId="27" fillId="12" borderId="21" xfId="0" applyFont="1" applyFill="1" applyBorder="1"/>
    <xf numFmtId="0" fontId="27" fillId="12" borderId="0" xfId="0" applyFont="1" applyFill="1"/>
    <xf numFmtId="165" fontId="27" fillId="12" borderId="0" xfId="0" applyNumberFormat="1" applyFont="1" applyFill="1" applyAlignment="1">
      <alignment horizontal="center"/>
    </xf>
    <xf numFmtId="165" fontId="27" fillId="12" borderId="21" xfId="0" applyNumberFormat="1" applyFont="1" applyFill="1" applyBorder="1" applyAlignment="1">
      <alignment horizontal="left"/>
    </xf>
    <xf numFmtId="165" fontId="27" fillId="12" borderId="0" xfId="0" applyNumberFormat="1" applyFont="1" applyFill="1" applyAlignment="1">
      <alignment horizontal="left"/>
    </xf>
    <xf numFmtId="165" fontId="27" fillId="9" borderId="0" xfId="0" applyNumberFormat="1" applyFont="1" applyFill="1" applyAlignment="1">
      <alignment horizontal="center"/>
    </xf>
    <xf numFmtId="165" fontId="27" fillId="9" borderId="0" xfId="0" applyNumberFormat="1" applyFont="1" applyFill="1"/>
    <xf numFmtId="2" fontId="18" fillId="12" borderId="0" xfId="0" applyNumberFormat="1" applyFont="1" applyFill="1" applyAlignment="1">
      <alignment horizontal="center"/>
    </xf>
    <xf numFmtId="165" fontId="28" fillId="12" borderId="21" xfId="0" applyNumberFormat="1" applyFont="1" applyFill="1" applyBorder="1" applyAlignment="1">
      <alignment horizontal="left"/>
    </xf>
    <xf numFmtId="165" fontId="28" fillId="12" borderId="21" xfId="0" applyNumberFormat="1" applyFont="1" applyFill="1" applyBorder="1" applyAlignment="1">
      <alignment horizontal="left" indent="1"/>
    </xf>
    <xf numFmtId="165" fontId="29" fillId="9" borderId="0" xfId="0" applyNumberFormat="1" applyFont="1" applyFill="1" applyAlignment="1">
      <alignment horizontal="center"/>
    </xf>
    <xf numFmtId="165" fontId="27" fillId="12" borderId="21" xfId="0" quotePrefix="1" applyNumberFormat="1" applyFont="1" applyFill="1" applyBorder="1" applyAlignment="1">
      <alignment horizontal="left" indent="2"/>
    </xf>
    <xf numFmtId="165" fontId="28" fillId="12" borderId="0" xfId="0" applyNumberFormat="1" applyFont="1" applyFill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165" fontId="27" fillId="12" borderId="18" xfId="0" quotePrefix="1" applyNumberFormat="1" applyFont="1" applyFill="1" applyBorder="1" applyAlignment="1">
      <alignment horizontal="left" indent="2"/>
    </xf>
    <xf numFmtId="165" fontId="27" fillId="12" borderId="19" xfId="0" applyNumberFormat="1" applyFont="1" applyFill="1" applyBorder="1" applyAlignment="1">
      <alignment horizontal="center"/>
    </xf>
    <xf numFmtId="165" fontId="29" fillId="9" borderId="19" xfId="0" applyNumberFormat="1" applyFont="1" applyFill="1" applyBorder="1" applyAlignment="1">
      <alignment horizontal="center"/>
    </xf>
    <xf numFmtId="165" fontId="27" fillId="9" borderId="19" xfId="0" applyNumberFormat="1" applyFont="1" applyFill="1" applyBorder="1" applyAlignment="1">
      <alignment horizontal="center"/>
    </xf>
    <xf numFmtId="165" fontId="22" fillId="9" borderId="19" xfId="0" applyNumberFormat="1" applyFont="1" applyFill="1" applyBorder="1"/>
    <xf numFmtId="165" fontId="22" fillId="9" borderId="20" xfId="0" applyNumberFormat="1" applyFont="1" applyFill="1" applyBorder="1"/>
    <xf numFmtId="0" fontId="5" fillId="0" borderId="0" xfId="0" applyFont="1"/>
    <xf numFmtId="0" fontId="4" fillId="0" borderId="0" xfId="0" applyFont="1"/>
    <xf numFmtId="0" fontId="8" fillId="0" borderId="0" xfId="0" applyFont="1"/>
    <xf numFmtId="2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16" borderId="1" xfId="0" applyFill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166" fontId="1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6" fillId="0" borderId="0" xfId="0" applyFont="1"/>
    <xf numFmtId="0" fontId="1" fillId="0" borderId="16" xfId="0" applyFont="1" applyBorder="1"/>
    <xf numFmtId="0" fontId="2" fillId="0" borderId="0" xfId="0" applyFont="1"/>
    <xf numFmtId="166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/>
    <xf numFmtId="0" fontId="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2" fontId="3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7" xfId="0" applyBorder="1"/>
    <xf numFmtId="4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31" fillId="0" borderId="0" xfId="0" applyFont="1" applyAlignment="1">
      <alignment horizontal="left"/>
    </xf>
    <xf numFmtId="2" fontId="31" fillId="0" borderId="0" xfId="0" applyNumberFormat="1" applyFont="1"/>
    <xf numFmtId="0" fontId="3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2" fontId="3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center"/>
    </xf>
    <xf numFmtId="1" fontId="30" fillId="0" borderId="0" xfId="0" applyNumberFormat="1" applyFont="1" applyAlignment="1">
      <alignment horizontal="center"/>
    </xf>
    <xf numFmtId="164" fontId="0" fillId="0" borderId="0" xfId="0" applyNumberFormat="1"/>
    <xf numFmtId="0" fontId="31" fillId="0" borderId="12" xfId="0" applyFont="1" applyBorder="1" applyAlignment="1">
      <alignment horizontal="left"/>
    </xf>
    <xf numFmtId="2" fontId="31" fillId="0" borderId="13" xfId="0" applyNumberFormat="1" applyFont="1" applyBorder="1" applyAlignment="1">
      <alignment horizontal="center"/>
    </xf>
    <xf numFmtId="0" fontId="31" fillId="0" borderId="8" xfId="0" applyFont="1" applyBorder="1" applyAlignment="1">
      <alignment horizontal="left"/>
    </xf>
    <xf numFmtId="2" fontId="31" fillId="0" borderId="11" xfId="0" applyNumberFormat="1" applyFont="1" applyBorder="1" applyAlignment="1">
      <alignment horizontal="center"/>
    </xf>
    <xf numFmtId="0" fontId="36" fillId="0" borderId="0" xfId="0" applyFont="1" applyAlignment="1">
      <alignment horizontal="left"/>
    </xf>
    <xf numFmtId="2" fontId="0" fillId="0" borderId="1" xfId="0" applyNumberFormat="1" applyBorder="1"/>
    <xf numFmtId="2" fontId="34" fillId="0" borderId="0" xfId="0" applyNumberFormat="1" applyFont="1" applyAlignment="1">
      <alignment horizontal="center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 vertical="center" wrapText="1"/>
    </xf>
    <xf numFmtId="166" fontId="31" fillId="0" borderId="0" xfId="0" applyNumberFormat="1" applyFont="1" applyAlignment="1">
      <alignment horizontal="center"/>
    </xf>
    <xf numFmtId="0" fontId="30" fillId="16" borderId="2" xfId="0" applyFont="1" applyFill="1" applyBorder="1" applyAlignment="1">
      <alignment horizontal="center" vertical="center"/>
    </xf>
    <xf numFmtId="164" fontId="31" fillId="0" borderId="1" xfId="0" applyNumberFormat="1" applyFont="1" applyBorder="1" applyAlignment="1">
      <alignment horizontal="right"/>
    </xf>
    <xf numFmtId="0" fontId="3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168" fontId="0" fillId="0" borderId="1" xfId="1" applyFont="1" applyBorder="1"/>
    <xf numFmtId="168" fontId="0" fillId="0" borderId="0" xfId="1" applyFont="1"/>
    <xf numFmtId="0" fontId="2" fillId="0" borderId="0" xfId="0" applyFont="1" applyAlignment="1">
      <alignment horizontal="left"/>
    </xf>
    <xf numFmtId="0" fontId="2" fillId="0" borderId="0" xfId="5" applyFont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vertical="distributed"/>
    </xf>
    <xf numFmtId="0" fontId="38" fillId="0" borderId="0" xfId="0" applyFont="1"/>
    <xf numFmtId="2" fontId="9" fillId="9" borderId="9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9" fontId="2" fillId="16" borderId="1" xfId="1" applyNumberFormat="1" applyFont="1" applyFill="1" applyBorder="1" applyAlignment="1">
      <alignment horizontal="center"/>
    </xf>
    <xf numFmtId="169" fontId="4" fillId="0" borderId="1" xfId="1" applyNumberFormat="1" applyFont="1" applyBorder="1" applyAlignment="1">
      <alignment horizontal="center"/>
    </xf>
    <xf numFmtId="1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65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right"/>
    </xf>
    <xf numFmtId="164" fontId="31" fillId="0" borderId="0" xfId="0" applyNumberFormat="1" applyFont="1" applyAlignment="1">
      <alignment horizontal="right"/>
    </xf>
    <xf numFmtId="0" fontId="0" fillId="18" borderId="1" xfId="0" applyFill="1" applyBorder="1"/>
    <xf numFmtId="0" fontId="0" fillId="18" borderId="0" xfId="0" applyFill="1"/>
    <xf numFmtId="0" fontId="0" fillId="0" borderId="13" xfId="0" applyBorder="1"/>
    <xf numFmtId="169" fontId="0" fillId="0" borderId="1" xfId="1" applyNumberFormat="1" applyFont="1" applyBorder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16" borderId="2" xfId="0" applyFill="1" applyBorder="1" applyAlignment="1">
      <alignment vertical="top" wrapText="1"/>
    </xf>
    <xf numFmtId="0" fontId="1" fillId="0" borderId="1" xfId="0" applyFont="1" applyBorder="1" applyAlignment="1">
      <alignment horizontal="right"/>
    </xf>
    <xf numFmtId="2" fontId="38" fillId="0" borderId="6" xfId="0" applyNumberFormat="1" applyFont="1" applyBorder="1" applyAlignment="1">
      <alignment horizontal="right"/>
    </xf>
    <xf numFmtId="2" fontId="3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38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distributed"/>
    </xf>
    <xf numFmtId="164" fontId="38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2" fillId="17" borderId="6" xfId="0" applyFont="1" applyFill="1" applyBorder="1" applyAlignment="1">
      <alignment horizontal="center"/>
    </xf>
    <xf numFmtId="169" fontId="0" fillId="0" borderId="0" xfId="1" applyNumberFormat="1" applyFont="1"/>
    <xf numFmtId="0" fontId="0" fillId="21" borderId="1" xfId="0" applyFill="1" applyBorder="1"/>
    <xf numFmtId="0" fontId="0" fillId="0" borderId="0" xfId="0" quotePrefix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wrapText="1"/>
    </xf>
    <xf numFmtId="0" fontId="31" fillId="0" borderId="0" xfId="0" applyFont="1" applyAlignment="1">
      <alignment horizontal="left" vertical="top" wrapText="1"/>
    </xf>
    <xf numFmtId="0" fontId="0" fillId="0" borderId="3" xfId="0" applyBorder="1"/>
    <xf numFmtId="0" fontId="8" fillId="0" borderId="12" xfId="0" applyFont="1" applyBorder="1"/>
    <xf numFmtId="0" fontId="8" fillId="0" borderId="0" xfId="0" applyFont="1" applyAlignment="1">
      <alignment horizontal="center" vertical="center"/>
    </xf>
    <xf numFmtId="164" fontId="0" fillId="16" borderId="1" xfId="0" applyNumberFormat="1" applyFill="1" applyBorder="1"/>
    <xf numFmtId="0" fontId="8" fillId="19" borderId="28" xfId="0" applyFont="1" applyFill="1" applyBorder="1"/>
    <xf numFmtId="1" fontId="8" fillId="19" borderId="28" xfId="0" applyNumberFormat="1" applyFont="1" applyFill="1" applyBorder="1"/>
    <xf numFmtId="1" fontId="0" fillId="0" borderId="0" xfId="0" applyNumberFormat="1" applyAlignment="1">
      <alignment horizontal="left"/>
    </xf>
    <xf numFmtId="1" fontId="0" fillId="0" borderId="9" xfId="0" applyNumberFormat="1" applyBorder="1" applyAlignment="1">
      <alignment horizontal="left"/>
    </xf>
    <xf numFmtId="168" fontId="0" fillId="0" borderId="9" xfId="1" applyFont="1" applyBorder="1"/>
    <xf numFmtId="164" fontId="0" fillId="0" borderId="9" xfId="0" applyNumberFormat="1" applyBorder="1"/>
    <xf numFmtId="169" fontId="0" fillId="0" borderId="9" xfId="1" applyNumberFormat="1" applyFont="1" applyBorder="1"/>
    <xf numFmtId="1" fontId="0" fillId="0" borderId="0" xfId="0" applyNumberFormat="1"/>
    <xf numFmtId="168" fontId="0" fillId="0" borderId="1" xfId="0" applyNumberFormat="1" applyBorder="1"/>
    <xf numFmtId="0" fontId="30" fillId="16" borderId="0" xfId="0" applyFont="1" applyFill="1" applyAlignment="1">
      <alignment horizontal="center" vertical="center"/>
    </xf>
    <xf numFmtId="165" fontId="0" fillId="0" borderId="0" xfId="0" applyNumberFormat="1"/>
    <xf numFmtId="2" fontId="22" fillId="9" borderId="0" xfId="0" applyNumberFormat="1" applyFont="1" applyFill="1" applyAlignment="1">
      <alignment horizontal="left"/>
    </xf>
    <xf numFmtId="0" fontId="30" fillId="0" borderId="0" xfId="0" applyFont="1" applyAlignment="1">
      <alignment horizontal="center" vertical="center"/>
    </xf>
    <xf numFmtId="0" fontId="0" fillId="0" borderId="9" xfId="0" applyBorder="1"/>
    <xf numFmtId="0" fontId="30" fillId="0" borderId="0" xfId="6" applyFont="1"/>
    <xf numFmtId="0" fontId="31" fillId="0" borderId="0" xfId="6" applyFont="1"/>
    <xf numFmtId="9" fontId="0" fillId="0" borderId="0" xfId="7" applyFont="1"/>
    <xf numFmtId="9" fontId="0" fillId="0" borderId="0" xfId="0" applyNumberFormat="1"/>
    <xf numFmtId="0" fontId="40" fillId="0" borderId="0" xfId="6" applyFont="1"/>
    <xf numFmtId="0" fontId="35" fillId="0" borderId="0" xfId="0" applyFont="1"/>
    <xf numFmtId="170" fontId="0" fillId="0" borderId="0" xfId="0" applyNumberFormat="1"/>
    <xf numFmtId="170" fontId="0" fillId="0" borderId="0" xfId="7" applyNumberFormat="1" applyFont="1"/>
    <xf numFmtId="9" fontId="31" fillId="0" borderId="0" xfId="7" applyFont="1"/>
    <xf numFmtId="170" fontId="31" fillId="0" borderId="0" xfId="7" applyNumberFormat="1" applyFont="1"/>
    <xf numFmtId="170" fontId="31" fillId="0" borderId="0" xfId="0" applyNumberFormat="1" applyFont="1"/>
    <xf numFmtId="9" fontId="31" fillId="0" borderId="0" xfId="0" applyNumberFormat="1" applyFont="1"/>
    <xf numFmtId="0" fontId="41" fillId="0" borderId="0" xfId="0" applyFont="1"/>
    <xf numFmtId="0" fontId="40" fillId="0" borderId="0" xfId="0" applyFont="1"/>
    <xf numFmtId="2" fontId="0" fillId="0" borderId="13" xfId="0" applyNumberFormat="1" applyBorder="1" applyAlignment="1">
      <alignment horizontal="center"/>
    </xf>
    <xf numFmtId="169" fontId="0" fillId="16" borderId="1" xfId="1" applyNumberFormat="1" applyFont="1" applyFill="1" applyBorder="1" applyAlignment="1">
      <alignment horizontal="center" vertical="center" wrapText="1"/>
    </xf>
    <xf numFmtId="0" fontId="38" fillId="16" borderId="1" xfId="0" applyFont="1" applyFill="1" applyBorder="1" applyAlignment="1">
      <alignment horizontal="center" vertical="center" wrapText="1"/>
    </xf>
    <xf numFmtId="169" fontId="0" fillId="0" borderId="3" xfId="1" applyNumberFormat="1" applyFont="1" applyBorder="1"/>
    <xf numFmtId="0" fontId="0" fillId="0" borderId="1" xfId="0" applyBorder="1" applyAlignment="1">
      <alignment vertical="center"/>
    </xf>
    <xf numFmtId="0" fontId="0" fillId="22" borderId="1" xfId="0" applyFill="1" applyBorder="1"/>
    <xf numFmtId="0" fontId="8" fillId="22" borderId="1" xfId="0" applyFont="1" applyFill="1" applyBorder="1" applyAlignment="1">
      <alignment horizontal="center"/>
    </xf>
    <xf numFmtId="0" fontId="0" fillId="22" borderId="2" xfId="0" applyFill="1" applyBorder="1" applyAlignment="1">
      <alignment horizontal="left" vertical="top" wrapText="1"/>
    </xf>
    <xf numFmtId="0" fontId="0" fillId="22" borderId="2" xfId="0" applyFill="1" applyBorder="1"/>
    <xf numFmtId="0" fontId="0" fillId="22" borderId="6" xfId="0" applyFill="1" applyBorder="1"/>
    <xf numFmtId="0" fontId="0" fillId="22" borderId="1" xfId="0" applyFill="1" applyBorder="1" applyAlignment="1">
      <alignment horizontal="center" wrapText="1"/>
    </xf>
    <xf numFmtId="0" fontId="0" fillId="22" borderId="1" xfId="0" applyFill="1" applyBorder="1" applyAlignment="1">
      <alignment wrapText="1"/>
    </xf>
    <xf numFmtId="0" fontId="8" fillId="22" borderId="9" xfId="0" applyFont="1" applyFill="1" applyBorder="1"/>
    <xf numFmtId="0" fontId="0" fillId="22" borderId="9" xfId="0" applyFill="1" applyBorder="1"/>
    <xf numFmtId="0" fontId="30" fillId="22" borderId="2" xfId="0" applyFont="1" applyFill="1" applyBorder="1" applyAlignment="1">
      <alignment horizontal="center"/>
    </xf>
    <xf numFmtId="0" fontId="30" fillId="22" borderId="7" xfId="0" applyFont="1" applyFill="1" applyBorder="1" applyAlignment="1">
      <alignment horizontal="center"/>
    </xf>
    <xf numFmtId="0" fontId="2" fillId="22" borderId="2" xfId="0" applyFont="1" applyFill="1" applyBorder="1" applyAlignment="1">
      <alignment horizontal="center"/>
    </xf>
    <xf numFmtId="0" fontId="2" fillId="22" borderId="7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 vertical="center"/>
    </xf>
    <xf numFmtId="0" fontId="30" fillId="16" borderId="5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left"/>
    </xf>
    <xf numFmtId="2" fontId="31" fillId="0" borderId="5" xfId="0" applyNumberFormat="1" applyFont="1" applyBorder="1" applyAlignment="1">
      <alignment horizontal="center"/>
    </xf>
    <xf numFmtId="0" fontId="4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/>
    </xf>
    <xf numFmtId="0" fontId="8" fillId="18" borderId="0" xfId="0" applyFont="1" applyFill="1"/>
    <xf numFmtId="2" fontId="0" fillId="0" borderId="25" xfId="0" applyNumberFormat="1" applyBorder="1"/>
    <xf numFmtId="0" fontId="8" fillId="0" borderId="29" xfId="0" applyFont="1" applyBorder="1"/>
    <xf numFmtId="2" fontId="0" fillId="0" borderId="26" xfId="0" applyNumberFormat="1" applyBorder="1"/>
    <xf numFmtId="3" fontId="0" fillId="0" borderId="1" xfId="0" applyNumberFormat="1" applyBorder="1"/>
    <xf numFmtId="0" fontId="31" fillId="0" borderId="1" xfId="6" applyFont="1" applyBorder="1"/>
    <xf numFmtId="1" fontId="0" fillId="0" borderId="1" xfId="0" applyNumberFormat="1" applyBorder="1"/>
    <xf numFmtId="9" fontId="0" fillId="0" borderId="1" xfId="0" applyNumberFormat="1" applyBorder="1"/>
    <xf numFmtId="0" fontId="1" fillId="0" borderId="7" xfId="0" applyFont="1" applyBorder="1" applyAlignment="1">
      <alignment horizontal="left"/>
    </xf>
    <xf numFmtId="171" fontId="1" fillId="0" borderId="0" xfId="1" applyNumberFormat="1" applyFont="1" applyAlignment="1">
      <alignment horizontal="right"/>
    </xf>
    <xf numFmtId="0" fontId="30" fillId="0" borderId="14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171" fontId="31" fillId="0" borderId="1" xfId="1" applyNumberFormat="1" applyFont="1" applyBorder="1" applyAlignment="1">
      <alignment horizontal="right"/>
    </xf>
    <xf numFmtId="9" fontId="0" fillId="22" borderId="1" xfId="0" applyNumberFormat="1" applyFill="1" applyBorder="1"/>
    <xf numFmtId="171" fontId="0" fillId="0" borderId="1" xfId="1" applyNumberFormat="1" applyFont="1" applyBorder="1"/>
    <xf numFmtId="0" fontId="31" fillId="0" borderId="7" xfId="0" applyFont="1" applyBorder="1" applyAlignment="1">
      <alignment horizontal="left"/>
    </xf>
    <xf numFmtId="169" fontId="34" fillId="0" borderId="3" xfId="1" applyNumberFormat="1" applyFont="1" applyBorder="1"/>
    <xf numFmtId="169" fontId="0" fillId="22" borderId="7" xfId="1" applyNumberFormat="1" applyFont="1" applyFill="1" applyBorder="1"/>
    <xf numFmtId="0" fontId="0" fillId="22" borderId="2" xfId="0" applyFill="1" applyBorder="1" applyAlignment="1">
      <alignment vertical="top" wrapText="1"/>
    </xf>
    <xf numFmtId="0" fontId="2" fillId="23" borderId="6" xfId="0" applyFont="1" applyFill="1" applyBorder="1" applyAlignment="1">
      <alignment horizontal="center" wrapText="1"/>
    </xf>
    <xf numFmtId="0" fontId="8" fillId="22" borderId="1" xfId="0" applyFont="1" applyFill="1" applyBorder="1"/>
    <xf numFmtId="0" fontId="8" fillId="0" borderId="0" xfId="0" applyFont="1" applyAlignment="1">
      <alignment horizontal="left"/>
    </xf>
    <xf numFmtId="0" fontId="0" fillId="0" borderId="10" xfId="0" applyBorder="1"/>
    <xf numFmtId="0" fontId="30" fillId="0" borderId="0" xfId="0" applyFont="1" applyAlignment="1">
      <alignment horizontal="left"/>
    </xf>
    <xf numFmtId="3" fontId="0" fillId="0" borderId="0" xfId="0" applyNumberFormat="1"/>
    <xf numFmtId="0" fontId="31" fillId="18" borderId="7" xfId="0" applyFont="1" applyFill="1" applyBorder="1" applyAlignment="1">
      <alignment horizontal="left"/>
    </xf>
    <xf numFmtId="0" fontId="2" fillId="17" borderId="0" xfId="0" applyFont="1" applyFill="1"/>
    <xf numFmtId="0" fontId="0" fillId="0" borderId="1" xfId="0" applyBorder="1" applyAlignment="1">
      <alignment horizontal="right"/>
    </xf>
    <xf numFmtId="0" fontId="31" fillId="16" borderId="1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172" fontId="0" fillId="0" borderId="1" xfId="0" applyNumberFormat="1" applyBorder="1"/>
    <xf numFmtId="164" fontId="38" fillId="0" borderId="6" xfId="0" applyNumberFormat="1" applyFont="1" applyBorder="1" applyAlignment="1">
      <alignment horizontal="right"/>
    </xf>
    <xf numFmtId="0" fontId="2" fillId="23" borderId="4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14" xfId="0" applyFont="1" applyFill="1" applyBorder="1" applyAlignment="1">
      <alignment horizontal="center"/>
    </xf>
    <xf numFmtId="0" fontId="0" fillId="22" borderId="2" xfId="0" applyFill="1" applyBorder="1" applyAlignment="1">
      <alignment horizontal="center" wrapText="1"/>
    </xf>
    <xf numFmtId="0" fontId="0" fillId="22" borderId="6" xfId="0" applyFill="1" applyBorder="1" applyAlignment="1">
      <alignment horizontal="center" wrapText="1"/>
    </xf>
    <xf numFmtId="173" fontId="0" fillId="0" borderId="1" xfId="0" applyNumberFormat="1" applyBorder="1"/>
    <xf numFmtId="174" fontId="0" fillId="0" borderId="1" xfId="0" applyNumberFormat="1" applyBorder="1"/>
    <xf numFmtId="2" fontId="0" fillId="18" borderId="0" xfId="0" applyNumberFormat="1" applyFill="1"/>
    <xf numFmtId="173" fontId="0" fillId="0" borderId="1" xfId="1" applyNumberFormat="1" applyFont="1" applyBorder="1"/>
    <xf numFmtId="175" fontId="0" fillId="0" borderId="0" xfId="0" applyNumberFormat="1"/>
    <xf numFmtId="0" fontId="0" fillId="25" borderId="0" xfId="0" applyFill="1"/>
    <xf numFmtId="176" fontId="0" fillId="0" borderId="1" xfId="11" applyNumberFormat="1" applyFont="1" applyBorder="1"/>
    <xf numFmtId="2" fontId="43" fillId="0" borderId="0" xfId="0" applyNumberFormat="1" applyFont="1" applyAlignment="1">
      <alignment horizontal="center"/>
    </xf>
    <xf numFmtId="165" fontId="45" fillId="0" borderId="0" xfId="0" quotePrefix="1" applyNumberFormat="1" applyFont="1" applyAlignment="1">
      <alignment horizontal="center"/>
    </xf>
    <xf numFmtId="166" fontId="43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center"/>
    </xf>
    <xf numFmtId="165" fontId="43" fillId="0" borderId="0" xfId="0" applyNumberFormat="1" applyFont="1" applyAlignment="1">
      <alignment horizontal="center"/>
    </xf>
    <xf numFmtId="165" fontId="46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4" fillId="0" borderId="0" xfId="0" applyFont="1"/>
    <xf numFmtId="165" fontId="44" fillId="0" borderId="0" xfId="0" applyNumberFormat="1" applyFont="1" applyAlignment="1">
      <alignment horizontal="center"/>
    </xf>
    <xf numFmtId="2" fontId="43" fillId="0" borderId="0" xfId="0" applyNumberFormat="1" applyFont="1" applyAlignment="1">
      <alignment horizontal="left"/>
    </xf>
    <xf numFmtId="0" fontId="42" fillId="0" borderId="0" xfId="0" applyFont="1"/>
    <xf numFmtId="0" fontId="43" fillId="0" borderId="0" xfId="0" applyFont="1"/>
    <xf numFmtId="0" fontId="4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3" fillId="0" borderId="0" xfId="0" applyNumberFormat="1" applyFont="1"/>
    <xf numFmtId="0" fontId="47" fillId="0" borderId="0" xfId="0" applyFont="1"/>
    <xf numFmtId="0" fontId="47" fillId="0" borderId="0" xfId="0" applyFont="1" applyAlignment="1">
      <alignment horizontal="left" indent="1"/>
    </xf>
    <xf numFmtId="0" fontId="44" fillId="0" borderId="0" xfId="0" quotePrefix="1" applyFont="1" applyAlignment="1">
      <alignment horizontal="left" indent="2"/>
    </xf>
    <xf numFmtId="9" fontId="49" fillId="27" borderId="34" xfId="0" applyNumberFormat="1" applyFont="1" applyFill="1" applyBorder="1" applyAlignment="1">
      <alignment horizontal="center"/>
    </xf>
    <xf numFmtId="2" fontId="44" fillId="0" borderId="1" xfId="0" applyNumberFormat="1" applyFont="1" applyBorder="1" applyAlignment="1">
      <alignment horizontal="left"/>
    </xf>
    <xf numFmtId="2" fontId="48" fillId="0" borderId="1" xfId="0" applyNumberFormat="1" applyFont="1" applyBorder="1" applyAlignment="1">
      <alignment horizontal="right"/>
    </xf>
    <xf numFmtId="0" fontId="44" fillId="0" borderId="1" xfId="0" applyFont="1" applyBorder="1"/>
    <xf numFmtId="2" fontId="44" fillId="0" borderId="1" xfId="0" applyNumberFormat="1" applyFont="1" applyBorder="1" applyAlignment="1">
      <alignment horizontal="center"/>
    </xf>
    <xf numFmtId="165" fontId="44" fillId="18" borderId="1" xfId="0" applyNumberFormat="1" applyFont="1" applyFill="1" applyBorder="1" applyAlignment="1">
      <alignment horizontal="left"/>
    </xf>
    <xf numFmtId="2" fontId="48" fillId="18" borderId="1" xfId="0" applyNumberFormat="1" applyFont="1" applyFill="1" applyBorder="1" applyAlignment="1">
      <alignment horizontal="right"/>
    </xf>
    <xf numFmtId="9" fontId="48" fillId="0" borderId="1" xfId="0" applyNumberFormat="1" applyFont="1" applyBorder="1" applyAlignment="1">
      <alignment horizontal="center"/>
    </xf>
    <xf numFmtId="2" fontId="43" fillId="18" borderId="0" xfId="0" applyNumberFormat="1" applyFont="1" applyFill="1" applyAlignment="1">
      <alignment horizontal="left"/>
    </xf>
    <xf numFmtId="0" fontId="18" fillId="0" borderId="21" xfId="0" quotePrefix="1" applyFont="1" applyBorder="1" applyAlignment="1">
      <alignment horizontal="left" indent="2"/>
    </xf>
    <xf numFmtId="0" fontId="18" fillId="0" borderId="0" xfId="0" applyFont="1"/>
    <xf numFmtId="2" fontId="18" fillId="0" borderId="0" xfId="0" applyNumberFormat="1" applyFont="1" applyAlignment="1">
      <alignment horizontal="center"/>
    </xf>
    <xf numFmtId="0" fontId="19" fillId="0" borderId="21" xfId="0" applyFont="1" applyBorder="1" applyAlignment="1">
      <alignment horizontal="left" indent="1"/>
    </xf>
    <xf numFmtId="0" fontId="18" fillId="0" borderId="18" xfId="0" quotePrefix="1" applyFont="1" applyBorder="1" applyAlignment="1">
      <alignment horizontal="left" indent="2"/>
    </xf>
    <xf numFmtId="0" fontId="18" fillId="0" borderId="19" xfId="0" applyFont="1" applyBorder="1"/>
    <xf numFmtId="2" fontId="18" fillId="0" borderId="19" xfId="0" applyNumberFormat="1" applyFont="1" applyBorder="1" applyAlignment="1">
      <alignment horizontal="center"/>
    </xf>
    <xf numFmtId="4" fontId="30" fillId="29" borderId="1" xfId="12" applyNumberFormat="1" applyFont="1" applyBorder="1" applyAlignment="1">
      <alignment horizontal="center" wrapText="1"/>
    </xf>
    <xf numFmtId="177" fontId="0" fillId="0" borderId="1" xfId="11" applyNumberFormat="1" applyFont="1" applyBorder="1"/>
    <xf numFmtId="0" fontId="10" fillId="0" borderId="0" xfId="0" applyFont="1"/>
    <xf numFmtId="2" fontId="10" fillId="0" borderId="0" xfId="0" applyNumberFormat="1" applyFont="1" applyAlignment="1">
      <alignment horizontal="right"/>
    </xf>
    <xf numFmtId="0" fontId="0" fillId="22" borderId="7" xfId="0" applyFill="1" applyBorder="1"/>
    <xf numFmtId="2" fontId="34" fillId="0" borderId="1" xfId="0" applyNumberFormat="1" applyFont="1" applyBorder="1"/>
    <xf numFmtId="177" fontId="1" fillId="0" borderId="1" xfId="11" applyNumberFormat="1" applyFont="1" applyBorder="1" applyAlignment="1">
      <alignment horizontal="right"/>
    </xf>
    <xf numFmtId="177" fontId="0" fillId="0" borderId="0" xfId="0" applyNumberFormat="1"/>
    <xf numFmtId="164" fontId="0" fillId="30" borderId="1" xfId="0" applyNumberFormat="1" applyFill="1" applyBorder="1"/>
    <xf numFmtId="0" fontId="37" fillId="30" borderId="1" xfId="0" applyFont="1" applyFill="1" applyBorder="1" applyAlignment="1">
      <alignment horizontal="center"/>
    </xf>
    <xf numFmtId="2" fontId="0" fillId="0" borderId="9" xfId="0" applyNumberFormat="1" applyBorder="1"/>
    <xf numFmtId="0" fontId="0" fillId="28" borderId="0" xfId="0" applyFill="1"/>
    <xf numFmtId="0" fontId="0" fillId="19" borderId="28" xfId="0" applyFill="1" applyBorder="1"/>
    <xf numFmtId="1" fontId="0" fillId="28" borderId="0" xfId="0" applyNumberFormat="1" applyFill="1"/>
    <xf numFmtId="2" fontId="51" fillId="0" borderId="1" xfId="0" applyNumberFormat="1" applyFont="1" applyBorder="1" applyAlignment="1">
      <alignment horizontal="center"/>
    </xf>
    <xf numFmtId="174" fontId="0" fillId="0" borderId="0" xfId="0" applyNumberFormat="1"/>
    <xf numFmtId="164" fontId="38" fillId="0" borderId="0" xfId="0" applyNumberFormat="1" applyFont="1" applyAlignment="1">
      <alignment horizontal="right"/>
    </xf>
    <xf numFmtId="0" fontId="0" fillId="0" borderId="0" xfId="0" applyAlignment="1">
      <alignment vertical="top" wrapText="1"/>
    </xf>
    <xf numFmtId="176" fontId="0" fillId="0" borderId="0" xfId="11" applyNumberFormat="1" applyFont="1"/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4" fillId="28" borderId="1" xfId="0" applyFont="1" applyFill="1" applyBorder="1"/>
    <xf numFmtId="169" fontId="4" fillId="0" borderId="1" xfId="1" applyNumberFormat="1" applyFont="1" applyBorder="1"/>
    <xf numFmtId="171" fontId="4" fillId="0" borderId="0" xfId="0" applyNumberFormat="1" applyFont="1"/>
    <xf numFmtId="176" fontId="0" fillId="0" borderId="0" xfId="0" applyNumberFormat="1"/>
    <xf numFmtId="0" fontId="2" fillId="0" borderId="14" xfId="0" applyFont="1" applyBorder="1" applyAlignment="1">
      <alignment horizontal="center"/>
    </xf>
    <xf numFmtId="171" fontId="1" fillId="0" borderId="1" xfId="1" applyNumberFormat="1" applyFont="1" applyBorder="1" applyAlignment="1">
      <alignment horizontal="right"/>
    </xf>
    <xf numFmtId="164" fontId="38" fillId="16" borderId="1" xfId="0" applyNumberFormat="1" applyFont="1" applyFill="1" applyBorder="1" applyAlignment="1">
      <alignment horizontal="right"/>
    </xf>
    <xf numFmtId="0" fontId="0" fillId="16" borderId="0" xfId="0" applyFill="1" applyAlignment="1">
      <alignment vertical="top" wrapText="1"/>
    </xf>
    <xf numFmtId="0" fontId="8" fillId="26" borderId="0" xfId="0" applyFont="1" applyFill="1"/>
    <xf numFmtId="168" fontId="4" fillId="0" borderId="0" xfId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11" applyNumberFormat="1" applyFont="1"/>
    <xf numFmtId="177" fontId="0" fillId="0" borderId="0" xfId="11" applyNumberFormat="1" applyFont="1"/>
    <xf numFmtId="4" fontId="1" fillId="0" borderId="14" xfId="0" applyNumberFormat="1" applyFont="1" applyBorder="1" applyAlignment="1">
      <alignment horizontal="center"/>
    </xf>
    <xf numFmtId="164" fontId="0" fillId="31" borderId="0" xfId="0" applyNumberFormat="1" applyFill="1"/>
    <xf numFmtId="0" fontId="0" fillId="31" borderId="0" xfId="0" applyFill="1"/>
    <xf numFmtId="176" fontId="0" fillId="31" borderId="0" xfId="0" applyNumberFormat="1" applyFill="1"/>
    <xf numFmtId="169" fontId="0" fillId="0" borderId="0" xfId="10" applyNumberFormat="1" applyFont="1"/>
    <xf numFmtId="0" fontId="31" fillId="0" borderId="0" xfId="0" applyFont="1" applyAlignment="1">
      <alignment horizontal="left" vertical="top" wrapText="1"/>
    </xf>
    <xf numFmtId="0" fontId="0" fillId="0" borderId="0" xfId="0"/>
    <xf numFmtId="0" fontId="2" fillId="17" borderId="4" xfId="0" applyFont="1" applyFill="1" applyBorder="1" applyAlignment="1">
      <alignment horizontal="center"/>
    </xf>
    <xf numFmtId="0" fontId="0" fillId="0" borderId="12" xfId="0" applyBorder="1"/>
    <xf numFmtId="0" fontId="0" fillId="22" borderId="1" xfId="0" applyFill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8" fillId="0" borderId="9" xfId="0" applyFont="1" applyBorder="1" applyAlignment="1">
      <alignment horizontal="center" vertical="top" wrapText="1"/>
    </xf>
    <xf numFmtId="0" fontId="0" fillId="0" borderId="9" xfId="0" applyBorder="1"/>
    <xf numFmtId="0" fontId="0" fillId="22" borderId="1" xfId="0" applyFill="1" applyBorder="1" applyAlignment="1">
      <alignment horizontal="left"/>
    </xf>
    <xf numFmtId="0" fontId="30" fillId="0" borderId="0" xfId="0" applyFont="1" applyAlignment="1">
      <alignment horizontal="center"/>
    </xf>
    <xf numFmtId="0" fontId="30" fillId="22" borderId="1" xfId="0" applyFont="1" applyFill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0" xfId="0" applyBorder="1"/>
    <xf numFmtId="0" fontId="0" fillId="18" borderId="1" xfId="0" applyFill="1" applyBorder="1" applyAlignment="1">
      <alignment horizontal="center"/>
    </xf>
    <xf numFmtId="0" fontId="30" fillId="22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justify" vertical="top" wrapText="1"/>
    </xf>
    <xf numFmtId="0" fontId="2" fillId="24" borderId="1" xfId="0" applyFont="1" applyFill="1" applyBorder="1" applyAlignment="1">
      <alignment horizontal="center"/>
    </xf>
    <xf numFmtId="9" fontId="48" fillId="26" borderId="33" xfId="0" applyNumberFormat="1" applyFont="1" applyFill="1" applyBorder="1" applyAlignment="1">
      <alignment horizontal="center" wrapText="1"/>
    </xf>
    <xf numFmtId="0" fontId="0" fillId="0" borderId="37" xfId="0" applyBorder="1"/>
    <xf numFmtId="0" fontId="0" fillId="0" borderId="38" xfId="0" applyBorder="1"/>
    <xf numFmtId="9" fontId="48" fillId="26" borderId="33" xfId="0" applyNumberFormat="1" applyFont="1" applyFill="1" applyBorder="1" applyAlignment="1">
      <alignment horizontal="center"/>
    </xf>
    <xf numFmtId="0" fontId="48" fillId="0" borderId="33" xfId="0" applyFont="1" applyBorder="1" applyAlignment="1">
      <alignment horizontal="left" wrapText="1"/>
    </xf>
    <xf numFmtId="0" fontId="0" fillId="0" borderId="10" xfId="0" applyBorder="1"/>
    <xf numFmtId="0" fontId="0" fillId="0" borderId="5" xfId="0" applyBorder="1"/>
    <xf numFmtId="0" fontId="0" fillId="0" borderId="36" xfId="0" applyBorder="1"/>
    <xf numFmtId="0" fontId="0" fillId="0" borderId="11" xfId="0" applyBorder="1"/>
    <xf numFmtId="0" fontId="48" fillId="0" borderId="1" xfId="0" applyFont="1" applyBorder="1" applyAlignment="1">
      <alignment horizontal="left"/>
    </xf>
    <xf numFmtId="0" fontId="0" fillId="0" borderId="21" xfId="0" applyBorder="1"/>
    <xf numFmtId="0" fontId="0" fillId="0" borderId="13" xfId="0" applyBorder="1"/>
    <xf numFmtId="0" fontId="49" fillId="0" borderId="24" xfId="0" applyFont="1" applyBorder="1" applyAlignment="1">
      <alignment horizontal="right"/>
    </xf>
    <xf numFmtId="0" fontId="0" fillId="0" borderId="31" xfId="0" applyBorder="1"/>
    <xf numFmtId="0" fontId="0" fillId="0" borderId="32" xfId="0" applyBorder="1"/>
  </cellXfs>
  <cellStyles count="13">
    <cellStyle name="Calculation" xfId="12" builtinId="22"/>
    <cellStyle name="Comma" xfId="1" builtinId="3"/>
    <cellStyle name="Comma [0]" xfId="11" builtinId="6"/>
    <cellStyle name="Good 2" xfId="8" xr:uid="{00000000-0005-0000-0000-000008000000}"/>
    <cellStyle name="Millares 2" xfId="10" xr:uid="{00000000-0005-0000-0000-00000A000000}"/>
    <cellStyle name="Normal" xfId="0" builtinId="0"/>
    <cellStyle name="Normal 2" xfId="2" xr:uid="{00000000-0005-0000-0000-000002000000}"/>
    <cellStyle name="Normal 2 2" xfId="4" xr:uid="{00000000-0005-0000-0000-000004000000}"/>
    <cellStyle name="Normal 2 2 2" xfId="9" xr:uid="{00000000-0005-0000-0000-000009000000}"/>
    <cellStyle name="Normal 3" xfId="3" xr:uid="{00000000-0005-0000-0000-000003000000}"/>
    <cellStyle name="Normal 3 2" xfId="6" xr:uid="{00000000-0005-0000-0000-000006000000}"/>
    <cellStyle name="Normal_Forestal 1998" xfId="5" xr:uid="{00000000-0005-0000-0000-000005000000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Roble Rauli Coihue </a:t>
            </a:r>
          </a:p>
          <a:p>
            <a:pPr>
              <a:defRPr/>
            </a:pPr>
            <a:r>
              <a:rPr lang="en-US" sz="1400"/>
              <a:t>Incremento Anual Periodico(m3/ha/año)</a:t>
            </a:r>
          </a:p>
        </c:rich>
      </c:tx>
      <c:layout>
        <c:manualLayout>
          <c:xMode val="edge"/>
          <c:yMode val="edge"/>
          <c:x val="0.10996449457789119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Roble Rauli Coihue IPA (m3/ha/año)</c:v>
          </c:tx>
          <c:spPr>
            <a:ln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</c:v>
                </c:pt>
              </c:numLit>
            </c:plus>
            <c:minus>
              <c:numLit>
                <c:formatCode>General</c:formatCode>
                <c:ptCount val="1"/>
                <c:pt idx="0">
                  <c:v>2</c:v>
                </c:pt>
              </c:numLit>
            </c:minus>
          </c:errBars>
          <c:cat>
            <c:strLit>
              <c:ptCount val="7"/>
              <c:pt idx="0">
                <c:v>&lt;10</c:v>
              </c:pt>
              <c:pt idx="1">
                <c:v>10.1-20</c:v>
              </c:pt>
              <c:pt idx="2">
                <c:v>20.1-30</c:v>
              </c:pt>
              <c:pt idx="3">
                <c:v>30.1-40</c:v>
              </c:pt>
              <c:pt idx="4">
                <c:v>40.1-50</c:v>
              </c:pt>
              <c:pt idx="5">
                <c:v>50.1-60</c:v>
              </c:pt>
              <c:pt idx="6">
                <c:v>60,1-+</c:v>
              </c:pt>
            </c:strLit>
          </c:cat>
          <c:val>
            <c:numLit>
              <c:formatCode>General</c:formatCode>
              <c:ptCount val="7"/>
              <c:pt idx="0">
                <c:v>4.0999999999999996</c:v>
              </c:pt>
              <c:pt idx="1">
                <c:v>7.4</c:v>
              </c:pt>
              <c:pt idx="2">
                <c:v>7.1</c:v>
              </c:pt>
              <c:pt idx="3">
                <c:v>5.9</c:v>
              </c:pt>
              <c:pt idx="4">
                <c:v>4.8</c:v>
              </c:pt>
              <c:pt idx="5">
                <c:v>4</c:v>
              </c:pt>
              <c:pt idx="6">
                <c:v>3.2</c:v>
              </c:pt>
            </c:numLit>
          </c:val>
          <c:extLst>
            <c:ext xmlns:c16="http://schemas.microsoft.com/office/drawing/2014/chart" uri="{C3380CC4-5D6E-409C-BE32-E72D297353CC}">
              <c16:uniqueId val="{00000000-D1A1-453F-BF8B-7B13C398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548864"/>
        <c:axId val="772821504"/>
      </c:barChart>
      <c:catAx>
        <c:axId val="8485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821504"/>
        <c:crosses val="autoZero"/>
        <c:auto val="1"/>
        <c:lblAlgn val="ctr"/>
        <c:lblOffset val="100"/>
        <c:noMultiLvlLbl val="0"/>
      </c:catAx>
      <c:valAx>
        <c:axId val="7728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548864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Siempreverde</a:t>
            </a:r>
          </a:p>
          <a:p>
            <a:pPr>
              <a:defRPr/>
            </a:pPr>
            <a:r>
              <a:rPr lang="en-US" sz="1400"/>
              <a:t>Incremento Anual Periodico(m3/ha/año)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Siempreverde</c:v>
          </c:tx>
          <c:spPr>
            <a:ln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3.8</c:v>
                </c:pt>
              </c:numLit>
            </c:plus>
            <c:minus>
              <c:numLit>
                <c:formatCode>General</c:formatCode>
                <c:ptCount val="1"/>
                <c:pt idx="0">
                  <c:v>3.8</c:v>
                </c:pt>
              </c:numLit>
            </c:minus>
          </c:errBars>
          <c:cat>
            <c:strLit>
              <c:ptCount val="7"/>
              <c:pt idx="0">
                <c:v>&lt;10</c:v>
              </c:pt>
              <c:pt idx="1">
                <c:v>10.1-20</c:v>
              </c:pt>
              <c:pt idx="2">
                <c:v>20.1-30</c:v>
              </c:pt>
              <c:pt idx="3">
                <c:v>30.1-40</c:v>
              </c:pt>
              <c:pt idx="4">
                <c:v>40.1-50</c:v>
              </c:pt>
              <c:pt idx="5">
                <c:v>50.1-60</c:v>
              </c:pt>
              <c:pt idx="6">
                <c:v>60,1-+</c:v>
              </c:pt>
            </c:strLit>
          </c:cat>
          <c:val>
            <c:numLit>
              <c:formatCode>General</c:formatCode>
              <c:ptCount val="7"/>
              <c:pt idx="0">
                <c:v>4.0999999999999996</c:v>
              </c:pt>
              <c:pt idx="1">
                <c:v>6.3</c:v>
              </c:pt>
              <c:pt idx="2">
                <c:v>6.2</c:v>
              </c:pt>
              <c:pt idx="3">
                <c:v>6</c:v>
              </c:pt>
              <c:pt idx="4">
                <c:v>5.4</c:v>
              </c:pt>
              <c:pt idx="5">
                <c:v>4.9000000000000004</c:v>
              </c:pt>
              <c:pt idx="6">
                <c:v>3.2</c:v>
              </c:pt>
            </c:numLit>
          </c:val>
          <c:extLst>
            <c:ext xmlns:c16="http://schemas.microsoft.com/office/drawing/2014/chart" uri="{C3380CC4-5D6E-409C-BE32-E72D297353CC}">
              <c16:uniqueId val="{00000000-0B3B-45F0-A603-F1EFE408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732800"/>
        <c:axId val="772822656"/>
      </c:barChart>
      <c:catAx>
        <c:axId val="86273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822656"/>
        <c:crosses val="autoZero"/>
        <c:auto val="1"/>
        <c:lblAlgn val="ctr"/>
        <c:lblOffset val="100"/>
        <c:noMultiLvlLbl val="0"/>
      </c:catAx>
      <c:valAx>
        <c:axId val="7728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73280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Coihue Rauli Tepa</a:t>
            </a:r>
          </a:p>
          <a:p>
            <a:pPr>
              <a:defRPr/>
            </a:pPr>
            <a:r>
              <a:rPr lang="en-US" sz="1400"/>
              <a:t>Incremento Anual Periodico(m3/ha/año)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Coihue Rauli Tepa</c:v>
          </c:tx>
          <c:spPr>
            <a:ln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3.4</c:v>
                </c:pt>
              </c:numLit>
            </c:plus>
            <c:minus>
              <c:numLit>
                <c:formatCode>General</c:formatCode>
                <c:ptCount val="1"/>
                <c:pt idx="0">
                  <c:v>3.4</c:v>
                </c:pt>
              </c:numLit>
            </c:minus>
          </c:errBars>
          <c:cat>
            <c:strLit>
              <c:ptCount val="7"/>
              <c:pt idx="0">
                <c:v>&lt;10</c:v>
              </c:pt>
              <c:pt idx="1">
                <c:v>10.1-20</c:v>
              </c:pt>
              <c:pt idx="2">
                <c:v>20.1-30</c:v>
              </c:pt>
              <c:pt idx="3">
                <c:v>30.1-40</c:v>
              </c:pt>
              <c:pt idx="4">
                <c:v>40.1-50</c:v>
              </c:pt>
              <c:pt idx="5">
                <c:v>50.1-60</c:v>
              </c:pt>
              <c:pt idx="6">
                <c:v>60,1-+</c:v>
              </c:pt>
            </c:strLit>
          </c:cat>
          <c:val>
            <c:numLit>
              <c:formatCode>General</c:formatCode>
              <c:ptCount val="7"/>
              <c:pt idx="0">
                <c:v>4.9000000000000004</c:v>
              </c:pt>
              <c:pt idx="1">
                <c:v>5.6</c:v>
              </c:pt>
              <c:pt idx="2">
                <c:v>7.3</c:v>
              </c:pt>
              <c:pt idx="3">
                <c:v>6.3</c:v>
              </c:pt>
              <c:pt idx="4">
                <c:v>6</c:v>
              </c:pt>
              <c:pt idx="5">
                <c:v>5.2</c:v>
              </c:pt>
              <c:pt idx="6">
                <c:v>4.0999999999999996</c:v>
              </c:pt>
            </c:numLit>
          </c:val>
          <c:extLst>
            <c:ext xmlns:c16="http://schemas.microsoft.com/office/drawing/2014/chart" uri="{C3380CC4-5D6E-409C-BE32-E72D297353CC}">
              <c16:uniqueId val="{00000000-0235-4204-8E22-2293EF42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994432"/>
        <c:axId val="772824384"/>
      </c:barChart>
      <c:catAx>
        <c:axId val="86299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824384"/>
        <c:crosses val="autoZero"/>
        <c:auto val="1"/>
        <c:lblAlgn val="ctr"/>
        <c:lblOffset val="100"/>
        <c:noMultiLvlLbl val="0"/>
      </c:catAx>
      <c:valAx>
        <c:axId val="7728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994432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Lenga</a:t>
            </a:r>
          </a:p>
          <a:p>
            <a:pPr>
              <a:defRPr/>
            </a:pPr>
            <a:r>
              <a:rPr lang="en-US" sz="1400"/>
              <a:t>Incremento Anual Periodico(m3/ha/año)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Roble Rauli Coihue</c:v>
          </c:tx>
          <c:spPr>
            <a:ln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2.7</c:v>
                </c:pt>
              </c:numLit>
            </c:plus>
            <c:minus>
              <c:numLit>
                <c:formatCode>General</c:formatCode>
                <c:ptCount val="1"/>
                <c:pt idx="0">
                  <c:v>2.7</c:v>
                </c:pt>
              </c:numLit>
            </c:minus>
          </c:errBars>
          <c:cat>
            <c:strLit>
              <c:ptCount val="7"/>
              <c:pt idx="0">
                <c:v>&lt;10</c:v>
              </c:pt>
              <c:pt idx="1">
                <c:v>10.1-20</c:v>
              </c:pt>
              <c:pt idx="2">
                <c:v>20.1-30</c:v>
              </c:pt>
              <c:pt idx="3">
                <c:v>30.1-40</c:v>
              </c:pt>
              <c:pt idx="4">
                <c:v>40.1-50</c:v>
              </c:pt>
              <c:pt idx="5">
                <c:v>50.1-60</c:v>
              </c:pt>
              <c:pt idx="6">
                <c:v>60,1-+</c:v>
              </c:pt>
            </c:strLit>
          </c:cat>
          <c:val>
            <c:numLit>
              <c:formatCode>General</c:formatCode>
              <c:ptCount val="7"/>
              <c:pt idx="0">
                <c:v>3.9</c:v>
              </c:pt>
              <c:pt idx="1">
                <c:v>7.5</c:v>
              </c:pt>
              <c:pt idx="2">
                <c:v>7.3</c:v>
              </c:pt>
              <c:pt idx="3">
                <c:v>6.3</c:v>
              </c:pt>
              <c:pt idx="4">
                <c:v>5.5</c:v>
              </c:pt>
              <c:pt idx="5">
                <c:v>3.9</c:v>
              </c:pt>
              <c:pt idx="6">
                <c:v>3.2</c:v>
              </c:pt>
            </c:numLit>
          </c:val>
          <c:extLst>
            <c:ext xmlns:c16="http://schemas.microsoft.com/office/drawing/2014/chart" uri="{C3380CC4-5D6E-409C-BE32-E72D297353CC}">
              <c16:uniqueId val="{00000000-8595-4391-969C-059BF1B2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995968"/>
        <c:axId val="857482368"/>
      </c:barChart>
      <c:catAx>
        <c:axId val="8629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7482368"/>
        <c:crosses val="autoZero"/>
        <c:auto val="1"/>
        <c:lblAlgn val="ctr"/>
        <c:lblOffset val="100"/>
        <c:noMultiLvlLbl val="0"/>
      </c:catAx>
      <c:valAx>
        <c:axId val="8574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995968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81</xdr:row>
      <xdr:rowOff>157162</xdr:rowOff>
    </xdr:from>
    <xdr:to>
      <xdr:col>5</xdr:col>
      <xdr:colOff>447675</xdr:colOff>
      <xdr:row>96</xdr:row>
      <xdr:rowOff>50482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96</xdr:row>
      <xdr:rowOff>137160</xdr:rowOff>
    </xdr:from>
    <xdr:to>
      <xdr:col>5</xdr:col>
      <xdr:colOff>468630</xdr:colOff>
      <xdr:row>111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662940</xdr:colOff>
      <xdr:row>81</xdr:row>
      <xdr:rowOff>175260</xdr:rowOff>
    </xdr:from>
    <xdr:to>
      <xdr:col>11</xdr:col>
      <xdr:colOff>662940</xdr:colOff>
      <xdr:row>96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708660</xdr:colOff>
      <xdr:row>97</xdr:row>
      <xdr:rowOff>7620</xdr:rowOff>
    </xdr:from>
    <xdr:to>
      <xdr:col>11</xdr:col>
      <xdr:colOff>708660</xdr:colOff>
      <xdr:row>111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cafor-my.sharepoint.com/Users/yrojas/Documents/INFOR/Cambioclim&#225;tico/INVGEI/Serie%201990_2016/BD_Parametros%20UTCUTS_1990_2016_CONA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rojas\Dropbox\2022_ISGEI_4UTCUTS\2022_ANX_4UTCUTS\2022_ADA_4UTCUTS\2022_BDA_4UTC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M BN"/>
      <sheetName val="Incremento Bosques Naturales"/>
      <sheetName val="Incr_Biom_RENOVAL_ponder_Valor "/>
      <sheetName val="Increm_Biom_SNASPE_ponder_Valor"/>
      <sheetName val="Biomasa Stock_BN"/>
      <sheetName val="Biomasa PF Incendiada"/>
      <sheetName val="Incremento plantaciones "/>
      <sheetName val="Factores expansión_bosques"/>
      <sheetName val="Stock_Otras Tierras"/>
      <sheetName val="Suelos bajo bosque nativo IPCC"/>
      <sheetName val="Densidad básica"/>
      <sheetName val="Rotación"/>
      <sheetName val="Factores emisión No-CO2"/>
      <sheetName val="Factores emisión"/>
      <sheetName val="Diagrama flujo B plantaciones"/>
      <sheetName val="Diagrama flujo B bosque nativo"/>
      <sheetName val="Diagrama flugo B incend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ovales_Superf_Total"/>
      <sheetName val="SNASPE_Superficie_Total"/>
      <sheetName val="Superficie_Incendios BN"/>
      <sheetName val="Superficie de Incendios de PF"/>
      <sheetName val="Superficie_Incendios_DesechosFs"/>
      <sheetName val="Superficie de quemas"/>
      <sheetName val="Tierras convertidas_año a BN"/>
      <sheetName val="Tierras transicion  a BN_Suelos"/>
      <sheetName val="Tierrastransicion  a BN_Biomasa"/>
      <sheetName val="Tierrastransicion  a BN_DOM"/>
      <sheetName val="Tierras FP_BN"/>
      <sheetName val="Tierras convertidas a FP"/>
      <sheetName val="Tierras transicion a FP"/>
      <sheetName val="Superficie_BN convertida a PF"/>
      <sheetName val="Superficie_TieTransi_BN a PF"/>
      <sheetName val="Superficie_ PFPermanecenPF"/>
      <sheetName val="Superficie_ PFTotal"/>
      <sheetName val="Superficie_BNManejado"/>
      <sheetName val="Cosecha comercial trozas (m3)"/>
      <sheetName val="Cosecha comercial (leña)"/>
      <sheetName val="Superficie_Frutales CL"/>
      <sheetName val="Superficie_Forrajeras CL"/>
      <sheetName val="Superficie_ Tierras convert CL"/>
      <sheetName val="Superf_transicion_CL"/>
      <sheetName val="Superf_Incendios_CL"/>
      <sheetName val="Superficie_ Tierras convert GL"/>
      <sheetName val="Superf_transicion_GL)"/>
      <sheetName val="Superficie Incendio GL"/>
      <sheetName val="Superficie_ Tierras convert WL"/>
      <sheetName val="Superficie_ Tierras convert SL"/>
      <sheetName val="Superf_transicion_SL"/>
      <sheetName val="Superficie_ Tierras convert OL"/>
      <sheetName val="Superf_transicion_OL"/>
      <sheetName val="HWP"/>
    </sheetNames>
    <sheetDataSet>
      <sheetData sheetId="0"/>
      <sheetData sheetId="1"/>
      <sheetData sheetId="2"/>
      <sheetData sheetId="3">
        <row r="146">
          <cell r="B146">
            <v>2401.5600000000004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9">
          <cell r="AC29">
            <v>6525</v>
          </cell>
        </row>
        <row r="30">
          <cell r="AA30">
            <v>97127.934500000003</v>
          </cell>
          <cell r="AB30">
            <v>92184.934500000003</v>
          </cell>
          <cell r="AC30">
            <v>53698</v>
          </cell>
          <cell r="AD30">
            <v>79779</v>
          </cell>
          <cell r="AE30">
            <v>89404</v>
          </cell>
          <cell r="AF30">
            <v>2248</v>
          </cell>
        </row>
        <row r="31">
          <cell r="AA31">
            <v>2709</v>
          </cell>
          <cell r="AB31">
            <v>15671</v>
          </cell>
          <cell r="AC31">
            <v>439</v>
          </cell>
          <cell r="AD31">
            <v>1449</v>
          </cell>
        </row>
        <row r="32">
          <cell r="AA32">
            <v>146621.07</v>
          </cell>
          <cell r="AB32">
            <v>79994.901800000007</v>
          </cell>
          <cell r="AC32">
            <v>40038</v>
          </cell>
          <cell r="AD32">
            <v>20449</v>
          </cell>
          <cell r="AE32">
            <v>960</v>
          </cell>
          <cell r="AF32">
            <v>2877</v>
          </cell>
        </row>
        <row r="33">
          <cell r="AA33">
            <v>317471</v>
          </cell>
          <cell r="AB33">
            <v>575118</v>
          </cell>
          <cell r="AC33">
            <v>167148</v>
          </cell>
          <cell r="AD33">
            <v>221007</v>
          </cell>
          <cell r="AF33">
            <v>666101</v>
          </cell>
        </row>
        <row r="34">
          <cell r="AA34">
            <v>1149968.4422744203</v>
          </cell>
          <cell r="AB34">
            <v>1353988.87240797</v>
          </cell>
          <cell r="AC34">
            <v>1406041.212553082</v>
          </cell>
          <cell r="AD34">
            <v>1458297.182615055</v>
          </cell>
          <cell r="AE34">
            <v>1805580</v>
          </cell>
          <cell r="AF34">
            <v>1143731</v>
          </cell>
        </row>
        <row r="35">
          <cell r="AA35">
            <v>4797024.9552255794</v>
          </cell>
          <cell r="AB35">
            <v>5508545.2395920297</v>
          </cell>
          <cell r="AC35">
            <v>5922806.787446918</v>
          </cell>
          <cell r="AD35">
            <v>6470480.8173849452</v>
          </cell>
          <cell r="AE35">
            <v>7593292</v>
          </cell>
          <cell r="AF35">
            <v>5019415</v>
          </cell>
        </row>
        <row r="36">
          <cell r="AA36">
            <v>3563194.2074999996</v>
          </cell>
          <cell r="AB36">
            <v>3171456</v>
          </cell>
          <cell r="AC36">
            <v>3448266</v>
          </cell>
          <cell r="AD36">
            <v>3833360</v>
          </cell>
          <cell r="AE36">
            <v>505949</v>
          </cell>
          <cell r="AF36">
            <v>3228312</v>
          </cell>
        </row>
        <row r="37">
          <cell r="AA37">
            <v>1230430.04</v>
          </cell>
          <cell r="AB37">
            <v>1199941</v>
          </cell>
          <cell r="AC37">
            <v>1796167</v>
          </cell>
          <cell r="AD37">
            <v>1458669</v>
          </cell>
          <cell r="AE37">
            <v>2584306</v>
          </cell>
          <cell r="AF37">
            <v>2807768</v>
          </cell>
        </row>
        <row r="38">
          <cell r="AA38">
            <v>791711</v>
          </cell>
          <cell r="AB38">
            <v>1021964</v>
          </cell>
          <cell r="AC38">
            <v>1621451</v>
          </cell>
          <cell r="AD38">
            <v>1760675</v>
          </cell>
          <cell r="AE38">
            <v>2090549</v>
          </cell>
          <cell r="AF38">
            <v>1884170</v>
          </cell>
        </row>
        <row r="113">
          <cell r="AC113">
            <v>0</v>
          </cell>
        </row>
        <row r="114"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/>
          <cell r="AF114"/>
        </row>
        <row r="115"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/>
          <cell r="AF116"/>
        </row>
        <row r="117">
          <cell r="AA117">
            <v>9785</v>
          </cell>
          <cell r="AB117">
            <v>126468</v>
          </cell>
          <cell r="AC117">
            <v>42242</v>
          </cell>
          <cell r="AD117">
            <v>11530</v>
          </cell>
          <cell r="AF117">
            <v>168088</v>
          </cell>
        </row>
        <row r="118">
          <cell r="AA118">
            <v>286629.71242659492</v>
          </cell>
          <cell r="AB118">
            <v>371808.96953065245</v>
          </cell>
          <cell r="AC118">
            <v>475327.45892051532</v>
          </cell>
          <cell r="AD118">
            <v>497477.15521459328</v>
          </cell>
          <cell r="AE118">
            <v>365394</v>
          </cell>
          <cell r="AF118">
            <v>364115</v>
          </cell>
        </row>
        <row r="119">
          <cell r="AA119">
            <v>1650035.453573405</v>
          </cell>
          <cell r="AB119">
            <v>2077058.1044693477</v>
          </cell>
          <cell r="AC119">
            <v>2698288.5410794849</v>
          </cell>
          <cell r="AD119">
            <v>2960159.8447854067</v>
          </cell>
          <cell r="AE119">
            <v>4520286</v>
          </cell>
          <cell r="AF119">
            <v>2953986</v>
          </cell>
        </row>
        <row r="120">
          <cell r="AA120">
            <v>2027647.88</v>
          </cell>
          <cell r="AB120">
            <v>1951218</v>
          </cell>
          <cell r="AC120">
            <v>1962219</v>
          </cell>
          <cell r="AD120">
            <v>2424584</v>
          </cell>
          <cell r="AE120">
            <v>151465</v>
          </cell>
          <cell r="AF120">
            <v>1568730</v>
          </cell>
        </row>
        <row r="121">
          <cell r="AA121">
            <v>954560</v>
          </cell>
          <cell r="AB121">
            <v>977514</v>
          </cell>
          <cell r="AC121">
            <v>1553296</v>
          </cell>
          <cell r="AD121">
            <v>1317725</v>
          </cell>
          <cell r="AE121">
            <v>1909290</v>
          </cell>
          <cell r="AF121">
            <v>2449958</v>
          </cell>
        </row>
        <row r="122">
          <cell r="AA122">
            <v>388958</v>
          </cell>
          <cell r="AB122">
            <v>825983</v>
          </cell>
          <cell r="AC122">
            <v>1171074</v>
          </cell>
          <cell r="AD122">
            <v>1457006</v>
          </cell>
          <cell r="AE122">
            <v>1900830</v>
          </cell>
          <cell r="AF122">
            <v>1613108</v>
          </cell>
        </row>
        <row r="134">
          <cell r="AC134">
            <v>6525</v>
          </cell>
        </row>
        <row r="135">
          <cell r="AA135">
            <v>97127.934500000003</v>
          </cell>
          <cell r="AB135">
            <v>92184.934500000003</v>
          </cell>
          <cell r="AC135">
            <v>53698</v>
          </cell>
          <cell r="AD135">
            <v>79779</v>
          </cell>
          <cell r="AE135">
            <v>89404</v>
          </cell>
          <cell r="AF135">
            <v>2248</v>
          </cell>
        </row>
        <row r="136">
          <cell r="AA136">
            <v>2709</v>
          </cell>
          <cell r="AB136">
            <v>15671</v>
          </cell>
          <cell r="AC136">
            <v>439</v>
          </cell>
          <cell r="AD136">
            <v>1449</v>
          </cell>
        </row>
        <row r="137">
          <cell r="AA137">
            <v>146621.07</v>
          </cell>
          <cell r="AB137">
            <v>79994.901800000007</v>
          </cell>
          <cell r="AC137">
            <v>40038</v>
          </cell>
          <cell r="AD137">
            <v>20449</v>
          </cell>
          <cell r="AE137">
            <v>960</v>
          </cell>
          <cell r="AF137">
            <v>2877</v>
          </cell>
        </row>
        <row r="138">
          <cell r="AA138">
            <v>307686</v>
          </cell>
          <cell r="AB138">
            <v>448650</v>
          </cell>
          <cell r="AC138">
            <v>124906</v>
          </cell>
          <cell r="AD138">
            <v>209477</v>
          </cell>
          <cell r="AF138">
            <v>498013</v>
          </cell>
        </row>
        <row r="139">
          <cell r="AA139">
            <v>863338.72984782537</v>
          </cell>
          <cell r="AB139">
            <v>982179.90287731751</v>
          </cell>
          <cell r="AC139">
            <v>930713.75363256678</v>
          </cell>
          <cell r="AD139">
            <v>960820.02740046172</v>
          </cell>
          <cell r="AE139">
            <v>1440186</v>
          </cell>
          <cell r="AF139">
            <v>779616</v>
          </cell>
        </row>
        <row r="140">
          <cell r="AA140">
            <v>3146989.5016521742</v>
          </cell>
          <cell r="AB140">
            <v>3431487.135122682</v>
          </cell>
          <cell r="AC140">
            <v>3224518.2463674331</v>
          </cell>
          <cell r="AD140">
            <v>3510320.972599538</v>
          </cell>
          <cell r="AE140">
            <v>3073006</v>
          </cell>
          <cell r="AF140">
            <v>2065429</v>
          </cell>
        </row>
        <row r="141">
          <cell r="AA141">
            <v>1535546.3274999999</v>
          </cell>
          <cell r="AB141">
            <v>1220238</v>
          </cell>
          <cell r="AC141">
            <v>1486047</v>
          </cell>
          <cell r="AD141">
            <v>1408776</v>
          </cell>
          <cell r="AE141">
            <v>354484</v>
          </cell>
          <cell r="AF141">
            <v>1659582</v>
          </cell>
        </row>
        <row r="142">
          <cell r="AA142">
            <v>275870.04000000004</v>
          </cell>
          <cell r="AB142">
            <v>222427</v>
          </cell>
          <cell r="AC142">
            <v>242871</v>
          </cell>
          <cell r="AD142">
            <v>140944</v>
          </cell>
          <cell r="AE142">
            <v>675016</v>
          </cell>
          <cell r="AF142">
            <v>357810</v>
          </cell>
        </row>
        <row r="143">
          <cell r="AA143">
            <v>402753</v>
          </cell>
          <cell r="AB143">
            <v>195981</v>
          </cell>
          <cell r="AC143">
            <v>450377</v>
          </cell>
          <cell r="AD143">
            <v>303669</v>
          </cell>
          <cell r="AE143">
            <v>189719</v>
          </cell>
          <cell r="AF143">
            <v>271062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theme="6" tint="0.59999389629810485"/>
    <pageSetUpPr fitToPage="1"/>
  </sheetPr>
  <dimension ref="A1:P116"/>
  <sheetViews>
    <sheetView tabSelected="1" zoomScale="80" zoomScaleNormal="80" workbookViewId="0">
      <selection activeCell="H35" sqref="H35"/>
    </sheetView>
  </sheetViews>
  <sheetFormatPr defaultColWidth="11.5546875" defaultRowHeight="14.4" x14ac:dyDescent="0.3"/>
  <cols>
    <col min="1" max="1" width="20.77734375" bestFit="1" customWidth="1"/>
    <col min="2" max="2" width="15.77734375" bestFit="1" customWidth="1"/>
    <col min="3" max="3" width="17.77734375" bestFit="1" customWidth="1"/>
    <col min="4" max="4" width="15.77734375" bestFit="1" customWidth="1"/>
    <col min="5" max="5" width="17" bestFit="1" customWidth="1"/>
    <col min="6" max="7" width="11.5546875" customWidth="1"/>
    <col min="8" max="8" width="22.77734375" bestFit="1" customWidth="1"/>
    <col min="9" max="10" width="11.5546875" customWidth="1"/>
    <col min="11" max="11" width="26.77734375" customWidth="1"/>
    <col min="12" max="12" width="13.77734375" customWidth="1"/>
    <col min="13" max="13" width="19" bestFit="1" customWidth="1"/>
    <col min="14" max="14" width="11.5546875" customWidth="1"/>
  </cols>
  <sheetData>
    <row r="1" spans="1:14" x14ac:dyDescent="0.3">
      <c r="A1" t="s">
        <v>2</v>
      </c>
      <c r="K1" t="s">
        <v>3</v>
      </c>
      <c r="N1" t="s">
        <v>4</v>
      </c>
    </row>
    <row r="2" spans="1:14" ht="28.95" customHeight="1" x14ac:dyDescent="0.3">
      <c r="A2" s="377">
        <v>2</v>
      </c>
      <c r="B2" s="377">
        <v>3</v>
      </c>
      <c r="C2" s="377">
        <v>58</v>
      </c>
      <c r="D2" s="377">
        <v>70</v>
      </c>
      <c r="E2" s="377">
        <v>79</v>
      </c>
      <c r="F2" s="377">
        <v>73</v>
      </c>
      <c r="G2" s="377">
        <v>56</v>
      </c>
      <c r="H2" s="377">
        <v>22</v>
      </c>
      <c r="K2" s="377" t="s">
        <v>9</v>
      </c>
      <c r="L2" s="382" t="s">
        <v>23</v>
      </c>
      <c r="M2" s="383" t="s">
        <v>24</v>
      </c>
    </row>
    <row r="3" spans="1:14" ht="16.5" customHeight="1" x14ac:dyDescent="0.3">
      <c r="A3" s="263">
        <v>57</v>
      </c>
      <c r="B3" s="250">
        <v>84</v>
      </c>
      <c r="C3" s="250">
        <v>81</v>
      </c>
      <c r="D3" s="250">
        <v>18</v>
      </c>
      <c r="E3" s="250">
        <v>99</v>
      </c>
      <c r="F3" s="250">
        <v>13</v>
      </c>
      <c r="G3" s="250">
        <v>42</v>
      </c>
      <c r="H3" s="343">
        <v>60</v>
      </c>
      <c r="K3" s="263" t="s">
        <v>10</v>
      </c>
      <c r="L3" s="321">
        <v>21</v>
      </c>
      <c r="M3" s="321">
        <f>L3*'Densidad básica'!$B$13*'Factores expansión_bosques'!$B$9</f>
        <v>0</v>
      </c>
    </row>
    <row r="4" spans="1:14" x14ac:dyDescent="0.3">
      <c r="A4" s="263">
        <v>28</v>
      </c>
      <c r="B4" s="263">
        <v>80</v>
      </c>
      <c r="C4" s="263">
        <v>11</v>
      </c>
      <c r="D4" s="263">
        <v>16</v>
      </c>
      <c r="E4" s="263">
        <v>53</v>
      </c>
      <c r="F4" s="263">
        <v>69</v>
      </c>
      <c r="G4" s="263">
        <v>3</v>
      </c>
      <c r="H4" s="249">
        <v>1</v>
      </c>
      <c r="K4" s="263" t="s">
        <v>11</v>
      </c>
      <c r="L4" s="321">
        <v>94</v>
      </c>
      <c r="M4" s="321">
        <f>L4*'Densidad básica'!$B$13*'Factores expansión_bosques'!$B$9</f>
        <v>0</v>
      </c>
    </row>
    <row r="5" spans="1:14" ht="16.5" customHeight="1" x14ac:dyDescent="0.3">
      <c r="A5" s="263">
        <v>60</v>
      </c>
      <c r="B5" s="263">
        <v>33</v>
      </c>
      <c r="C5" s="263">
        <v>93</v>
      </c>
      <c r="D5" s="263">
        <v>7</v>
      </c>
      <c r="E5" s="263">
        <v>42</v>
      </c>
      <c r="F5" s="263">
        <v>50</v>
      </c>
      <c r="G5" s="263">
        <v>79</v>
      </c>
      <c r="H5" s="249">
        <v>13</v>
      </c>
      <c r="K5" s="263" t="s">
        <v>12</v>
      </c>
      <c r="L5" s="321">
        <v>87</v>
      </c>
      <c r="M5" s="321">
        <f>L5*'Densidad básica'!$B$13*'Factores expansión_bosques'!$B$9</f>
        <v>0</v>
      </c>
    </row>
    <row r="6" spans="1:14" x14ac:dyDescent="0.3">
      <c r="A6" s="263">
        <v>73</v>
      </c>
      <c r="B6" s="263">
        <v>92</v>
      </c>
      <c r="C6" s="263">
        <v>44</v>
      </c>
      <c r="D6" s="263">
        <v>34</v>
      </c>
      <c r="E6" s="263">
        <v>43</v>
      </c>
      <c r="F6" s="263">
        <v>25</v>
      </c>
      <c r="G6" s="263">
        <v>72</v>
      </c>
      <c r="H6" s="263">
        <v>19</v>
      </c>
      <c r="K6" s="263" t="s">
        <v>13</v>
      </c>
      <c r="L6" s="321">
        <v>14</v>
      </c>
      <c r="M6" s="321">
        <f>L6*'Densidad básica'!$B$13*'Factores expansión_bosques'!$B$9</f>
        <v>0</v>
      </c>
    </row>
    <row r="7" spans="1:14" x14ac:dyDescent="0.3">
      <c r="A7" s="263">
        <v>6</v>
      </c>
      <c r="B7" s="263">
        <v>49</v>
      </c>
      <c r="C7" s="263">
        <v>27</v>
      </c>
      <c r="D7" s="263">
        <v>7</v>
      </c>
      <c r="E7" s="263">
        <v>96</v>
      </c>
      <c r="F7" s="263">
        <v>3</v>
      </c>
      <c r="G7" s="263">
        <v>74</v>
      </c>
      <c r="H7" s="263">
        <v>4</v>
      </c>
      <c r="K7" s="263" t="s">
        <v>14</v>
      </c>
      <c r="L7" s="321">
        <v>27</v>
      </c>
      <c r="M7" s="321">
        <v>90</v>
      </c>
    </row>
    <row r="8" spans="1:14" x14ac:dyDescent="0.3">
      <c r="A8" s="263">
        <v>64</v>
      </c>
      <c r="B8" s="250">
        <v>100</v>
      </c>
      <c r="C8" s="250">
        <v>97</v>
      </c>
      <c r="D8" s="250">
        <v>74</v>
      </c>
      <c r="E8" s="250">
        <v>8</v>
      </c>
      <c r="F8" s="250">
        <v>31</v>
      </c>
      <c r="G8" s="250">
        <v>5</v>
      </c>
      <c r="H8" s="263">
        <v>62</v>
      </c>
      <c r="K8" s="263" t="s">
        <v>15</v>
      </c>
      <c r="L8" s="321">
        <v>80</v>
      </c>
      <c r="M8" s="321">
        <f>L8*'Densidad básica'!$B$13*'Factores expansión_bosques'!$B$9</f>
        <v>0</v>
      </c>
      <c r="N8" s="269"/>
    </row>
    <row r="9" spans="1:14" x14ac:dyDescent="0.3">
      <c r="A9" s="263">
        <v>52</v>
      </c>
      <c r="B9" s="250">
        <v>38</v>
      </c>
      <c r="C9" s="250">
        <v>10</v>
      </c>
      <c r="D9" s="250">
        <v>61</v>
      </c>
      <c r="E9" s="250">
        <v>45</v>
      </c>
      <c r="F9" s="250">
        <v>34</v>
      </c>
      <c r="G9" s="250">
        <v>4</v>
      </c>
      <c r="H9" s="263">
        <v>20</v>
      </c>
      <c r="K9" s="263" t="s">
        <v>16</v>
      </c>
      <c r="L9" s="321">
        <v>75</v>
      </c>
      <c r="M9" s="321">
        <f>L9*'Densidad básica'!$B$13*'Factores expansión_bosques'!$B$9</f>
        <v>0</v>
      </c>
      <c r="N9" s="269"/>
    </row>
    <row r="10" spans="1:14" x14ac:dyDescent="0.3">
      <c r="A10" s="263">
        <v>85</v>
      </c>
      <c r="B10" s="250">
        <v>5</v>
      </c>
      <c r="C10" s="250">
        <v>98</v>
      </c>
      <c r="D10" s="250">
        <v>63</v>
      </c>
      <c r="E10" s="250">
        <v>69</v>
      </c>
      <c r="F10" s="250">
        <v>24</v>
      </c>
      <c r="G10" s="250">
        <v>83</v>
      </c>
      <c r="H10" s="263">
        <v>74</v>
      </c>
      <c r="K10" s="263" t="s">
        <v>17</v>
      </c>
      <c r="L10" s="321">
        <v>82</v>
      </c>
      <c r="M10" s="321">
        <f>L10*'Densidad básica'!$B$13*'Factores expansión_bosques'!$B$9</f>
        <v>0</v>
      </c>
      <c r="N10" s="269"/>
    </row>
    <row r="11" spans="1:14" x14ac:dyDescent="0.3">
      <c r="A11" s="263">
        <v>38</v>
      </c>
      <c r="B11" s="250">
        <v>17</v>
      </c>
      <c r="C11" s="250">
        <v>56</v>
      </c>
      <c r="D11" s="250">
        <v>63</v>
      </c>
      <c r="E11" s="250">
        <v>46</v>
      </c>
      <c r="F11" s="250">
        <v>25</v>
      </c>
      <c r="G11" s="250">
        <v>99</v>
      </c>
      <c r="H11" s="263">
        <v>3</v>
      </c>
      <c r="K11" s="263" t="s">
        <v>18</v>
      </c>
      <c r="L11" s="321">
        <v>95</v>
      </c>
      <c r="M11" s="321">
        <f>L11*'Densidad básica'!$B$13*'Factores expansión_bosques'!$B$9</f>
        <v>0</v>
      </c>
      <c r="N11" s="269"/>
    </row>
    <row r="12" spans="1:14" x14ac:dyDescent="0.3">
      <c r="A12" s="263">
        <v>53</v>
      </c>
      <c r="B12" s="250">
        <v>97</v>
      </c>
      <c r="C12" s="250">
        <v>47</v>
      </c>
      <c r="D12" s="250">
        <v>51</v>
      </c>
      <c r="E12" s="250">
        <v>64</v>
      </c>
      <c r="F12" s="250">
        <v>62</v>
      </c>
      <c r="G12" s="250">
        <v>6</v>
      </c>
      <c r="H12" s="263">
        <v>45</v>
      </c>
      <c r="K12" s="263" t="s">
        <v>19</v>
      </c>
      <c r="L12" s="321">
        <v>96</v>
      </c>
      <c r="M12" s="321">
        <f>L12*'Densidad básica'!$B$13*'Factores expansión_bosques'!$B$9</f>
        <v>0</v>
      </c>
      <c r="N12" s="269"/>
    </row>
    <row r="13" spans="1:14" x14ac:dyDescent="0.3">
      <c r="A13" s="263">
        <v>98</v>
      </c>
      <c r="B13" s="250">
        <v>47</v>
      </c>
      <c r="C13" s="250">
        <v>55</v>
      </c>
      <c r="D13" s="250">
        <v>79</v>
      </c>
      <c r="E13" s="250">
        <v>80</v>
      </c>
      <c r="F13" s="250">
        <v>11</v>
      </c>
      <c r="G13" s="250">
        <v>89</v>
      </c>
      <c r="H13" s="263">
        <v>78</v>
      </c>
      <c r="K13" s="263" t="s">
        <v>20</v>
      </c>
      <c r="L13" s="321">
        <v>51</v>
      </c>
      <c r="M13" s="321">
        <f>L13*'Densidad básica'!$B$13*'Factores expansión_bosques'!$B$9</f>
        <v>0</v>
      </c>
      <c r="N13" s="269"/>
    </row>
    <row r="14" spans="1:14" ht="15" customHeight="1" x14ac:dyDescent="0.3">
      <c r="A14" s="263">
        <v>84</v>
      </c>
      <c r="B14" s="250">
        <v>15</v>
      </c>
      <c r="C14" s="250">
        <v>37</v>
      </c>
      <c r="D14" s="250">
        <v>95</v>
      </c>
      <c r="E14" s="250">
        <v>60</v>
      </c>
      <c r="F14" s="250">
        <v>93</v>
      </c>
      <c r="G14" s="250">
        <v>98</v>
      </c>
      <c r="H14" s="263">
        <v>37</v>
      </c>
      <c r="I14" s="264"/>
      <c r="J14" s="264"/>
      <c r="K14" s="263" t="s">
        <v>21</v>
      </c>
      <c r="L14" s="321">
        <v>94</v>
      </c>
      <c r="M14" s="321">
        <f>L14*'Densidad básica'!$B$13*'Factores expansión_bosques'!$B$9</f>
        <v>0</v>
      </c>
      <c r="N14" s="269"/>
    </row>
    <row r="15" spans="1:14" ht="15" customHeight="1" x14ac:dyDescent="0.3">
      <c r="A15" s="270" t="s">
        <v>0</v>
      </c>
      <c r="B15" s="284"/>
      <c r="C15" s="269"/>
      <c r="D15" s="284"/>
      <c r="E15" s="284"/>
      <c r="F15" s="284"/>
      <c r="G15" s="284"/>
      <c r="I15" s="264"/>
      <c r="J15" s="264"/>
      <c r="K15" s="263" t="s">
        <v>22</v>
      </c>
      <c r="L15" s="263">
        <v>94</v>
      </c>
      <c r="M15" s="263">
        <v>61</v>
      </c>
    </row>
    <row r="16" spans="1:14" ht="15" customHeight="1" x14ac:dyDescent="0.3">
      <c r="B16" s="284"/>
      <c r="C16" s="284"/>
      <c r="D16" s="284"/>
      <c r="E16" s="284"/>
      <c r="F16" s="284"/>
      <c r="G16" s="284"/>
      <c r="I16" s="264"/>
      <c r="J16" s="264"/>
      <c r="K16" s="520" t="s">
        <v>5</v>
      </c>
      <c r="L16" s="520"/>
      <c r="M16" s="520"/>
    </row>
    <row r="17" spans="1:13" ht="15" customHeight="1" x14ac:dyDescent="0.3">
      <c r="A17" t="s">
        <v>1</v>
      </c>
      <c r="I17" s="264"/>
      <c r="J17" s="264"/>
      <c r="K17" s="339" t="s">
        <v>6</v>
      </c>
      <c r="L17" s="339"/>
      <c r="M17" s="339"/>
    </row>
    <row r="18" spans="1:13" ht="15" customHeight="1" x14ac:dyDescent="0.3">
      <c r="A18" s="377">
        <v>11</v>
      </c>
      <c r="B18" s="377">
        <v>39</v>
      </c>
      <c r="C18" s="377">
        <v>91</v>
      </c>
      <c r="D18" s="377">
        <v>2</v>
      </c>
      <c r="E18" s="377">
        <v>77</v>
      </c>
      <c r="F18" s="377">
        <v>11</v>
      </c>
      <c r="G18" s="377">
        <v>40</v>
      </c>
      <c r="H18" s="377">
        <v>50</v>
      </c>
      <c r="I18" s="264"/>
      <c r="J18" s="264"/>
      <c r="K18" t="s">
        <v>7</v>
      </c>
    </row>
    <row r="19" spans="1:13" ht="15" customHeight="1" x14ac:dyDescent="0.3">
      <c r="A19" s="263">
        <v>6</v>
      </c>
      <c r="B19" s="250">
        <f>B3*'Densidad básica'!$B$13*'Factores expansión_bosques'!$B$9</f>
        <v>0</v>
      </c>
      <c r="C19" s="250">
        <f>C3*'Densidad básica'!$B$13*'Factores expansión_bosques'!$B$9</f>
        <v>0</v>
      </c>
      <c r="D19" s="250">
        <f>D3*'Densidad básica'!$B$13*'Factores expansión_bosques'!$B$9</f>
        <v>0</v>
      </c>
      <c r="E19" s="250">
        <f>E3*'Densidad básica'!$B$13*'Factores expansión_bosques'!$B$9</f>
        <v>0</v>
      </c>
      <c r="F19" s="250">
        <f>F3*'Densidad básica'!$B$13*'Factores expansión_bosques'!$B$9</f>
        <v>0</v>
      </c>
      <c r="G19" s="250">
        <f>G3*'Densidad básica'!$B$13*'Factores expansión_bosques'!$B$9</f>
        <v>0</v>
      </c>
      <c r="H19" s="343">
        <f>H3*'Densidad básica'!$B$13*'Factores expansión_bosques'!$B$9</f>
        <v>0</v>
      </c>
      <c r="I19" s="264"/>
      <c r="J19" s="264"/>
      <c r="K19" t="s">
        <v>8</v>
      </c>
    </row>
    <row r="20" spans="1:13" ht="15" customHeight="1" x14ac:dyDescent="0.3">
      <c r="A20" s="263">
        <v>79</v>
      </c>
      <c r="B20" s="250">
        <f>B4*'Densidad básica'!$B$13*'Factores expansión_bosques'!$B$9</f>
        <v>0</v>
      </c>
      <c r="C20" s="250">
        <f>C4*'Densidad básica'!$B$13*'Factores expansión_bosques'!$B$9</f>
        <v>0</v>
      </c>
      <c r="D20" s="250">
        <f>D4*'Densidad básica'!$B$13*'Factores expansión_bosques'!$B$9</f>
        <v>0</v>
      </c>
      <c r="E20" s="250">
        <f>E4*'Densidad básica'!$B$13*'Factores expansión_bosques'!$B$9</f>
        <v>0</v>
      </c>
      <c r="F20" s="250">
        <f>F4*'Densidad básica'!$B$13*'Factores expansión_bosques'!$B$9</f>
        <v>0</v>
      </c>
      <c r="G20" s="250">
        <f>G4*'Densidad básica'!$B$13*'Factores expansión_bosques'!$B$9</f>
        <v>0</v>
      </c>
      <c r="H20" s="343">
        <f>H4*'Densidad básica'!$B$13*'Factores expansión_bosques'!$B$9</f>
        <v>0</v>
      </c>
      <c r="I20" s="264"/>
      <c r="J20" s="264"/>
      <c r="K20" s="377" t="s">
        <v>25</v>
      </c>
      <c r="L20" s="377" t="s">
        <v>28</v>
      </c>
      <c r="M20" s="377" t="s">
        <v>24</v>
      </c>
    </row>
    <row r="21" spans="1:13" ht="15" customHeight="1" x14ac:dyDescent="0.3">
      <c r="A21" s="263">
        <v>65</v>
      </c>
      <c r="B21" s="250">
        <f>B5*'Densidad básica'!$B$13*'Factores expansión_bosques'!$B$9</f>
        <v>0</v>
      </c>
      <c r="C21" s="250">
        <f>C5*'Densidad básica'!$B$13*'Factores expansión_bosques'!$B$9</f>
        <v>0</v>
      </c>
      <c r="D21" s="250">
        <f>D5*'Densidad básica'!$B$13*'Factores expansión_bosques'!$B$9</f>
        <v>0</v>
      </c>
      <c r="E21" s="250">
        <f>E5*'Densidad básica'!$B$13*'Factores expansión_bosques'!$B$9</f>
        <v>0</v>
      </c>
      <c r="F21" s="250">
        <f>F5*'Densidad básica'!$B$13*'Factores expansión_bosques'!$B$9</f>
        <v>0</v>
      </c>
      <c r="G21" s="250">
        <f>G5*'Densidad básica'!$B$13*'Factores expansión_bosques'!$B$9</f>
        <v>0</v>
      </c>
      <c r="H21" s="343">
        <f>H5*'Densidad básica'!$B$13*'Factores expansión_bosques'!$B$9</f>
        <v>0</v>
      </c>
      <c r="I21" s="264"/>
      <c r="J21" s="264"/>
      <c r="K21" s="253" t="s">
        <v>26</v>
      </c>
      <c r="L21" s="251">
        <v>78</v>
      </c>
      <c r="M21" s="250" t="e">
        <f>'Biomasa Stock_BN'!F50/'Incremento Bosques Naturales'!L21</f>
        <v>#DIV/0!</v>
      </c>
    </row>
    <row r="22" spans="1:13" ht="15" customHeight="1" x14ac:dyDescent="0.3">
      <c r="A22" s="263">
        <v>72</v>
      </c>
      <c r="B22" s="250">
        <f>B6*'Densidad básica'!$B$13*'Factores expansión_bosques'!$B$9</f>
        <v>0</v>
      </c>
      <c r="C22" s="250">
        <f>C6*'Densidad básica'!$B$13*'Factores expansión_bosques'!$B$9</f>
        <v>0</v>
      </c>
      <c r="D22" s="250">
        <f>D6*'Densidad básica'!$B$13*'Factores expansión_bosques'!$B$9</f>
        <v>0</v>
      </c>
      <c r="E22" s="250">
        <f>E6*'Densidad básica'!$B$13*'Factores expansión_bosques'!$B$9</f>
        <v>0</v>
      </c>
      <c r="F22" s="250">
        <f>F6*'Densidad básica'!$B$13*'Factores expansión_bosques'!$B$9</f>
        <v>0</v>
      </c>
      <c r="G22" s="250">
        <f>G6*'Densidad básica'!$B$13*'Factores expansión_bosques'!$B$9</f>
        <v>0</v>
      </c>
      <c r="H22" s="263">
        <v>4</v>
      </c>
      <c r="I22" s="264"/>
      <c r="J22" s="264"/>
      <c r="K22" s="253" t="s">
        <v>27</v>
      </c>
      <c r="L22" s="251">
        <v>73</v>
      </c>
      <c r="M22" s="250" t="e">
        <f>'Biomasa Stock_BN'!F51/'Incremento Bosques Naturales'!L22</f>
        <v>#DIV/0!</v>
      </c>
    </row>
    <row r="23" spans="1:13" ht="15" customHeight="1" x14ac:dyDescent="0.3">
      <c r="A23" s="263">
        <v>7</v>
      </c>
      <c r="B23" s="250">
        <f>B7*'Densidad básica'!$B$13*'Factores expansión_bosques'!$B$9</f>
        <v>0</v>
      </c>
      <c r="C23" s="250">
        <f>C7*'Densidad básica'!$B$13*'Factores expansión_bosques'!$B$9</f>
        <v>0</v>
      </c>
      <c r="D23" s="250">
        <f>D7*'Densidad básica'!$B$13*'Factores expansión_bosques'!$B$9</f>
        <v>0</v>
      </c>
      <c r="E23" s="250">
        <f>E7*'Densidad básica'!$B$13*'Factores expansión_bosques'!$B$9</f>
        <v>0</v>
      </c>
      <c r="F23" s="250">
        <f>F7*'Densidad básica'!$B$13*'Factores expansión_bosques'!$B$9</f>
        <v>0</v>
      </c>
      <c r="G23" s="250">
        <f>G7*'Densidad básica'!$B$13*'Factores expansión_bosques'!$B$9</f>
        <v>0</v>
      </c>
      <c r="H23" s="263">
        <v>51</v>
      </c>
      <c r="I23" s="264"/>
      <c r="J23" s="264"/>
      <c r="K23" t="s">
        <v>29</v>
      </c>
    </row>
    <row r="24" spans="1:13" ht="15" customHeight="1" x14ac:dyDescent="0.3">
      <c r="A24" s="263">
        <v>41</v>
      </c>
      <c r="B24" s="250">
        <f>B8*'Densidad básica'!$B$13*'Factores expansión_bosques'!$B$9</f>
        <v>0</v>
      </c>
      <c r="C24" s="250">
        <f>C8*'Densidad básica'!$B$13*'Factores expansión_bosques'!$B$9</f>
        <v>0</v>
      </c>
      <c r="D24" s="250">
        <f>D8*'Densidad básica'!$B$13*'Factores expansión_bosques'!$B$9</f>
        <v>0</v>
      </c>
      <c r="E24" s="250">
        <f>E8*'Densidad básica'!$B$13*'Factores expansión_bosques'!$B$9</f>
        <v>0</v>
      </c>
      <c r="F24" s="250">
        <f>F8*'Densidad básica'!$B$13*'Factores expansión_bosques'!$B$9</f>
        <v>0</v>
      </c>
      <c r="G24" s="250">
        <f>G8*'Densidad básica'!$B$13*'Factores expansión_bosques'!$B$9</f>
        <v>0</v>
      </c>
      <c r="H24" s="263">
        <v>46</v>
      </c>
      <c r="I24" s="264"/>
      <c r="J24" s="264"/>
    </row>
    <row r="25" spans="1:13" ht="15" customHeight="1" x14ac:dyDescent="0.3">
      <c r="A25" s="263">
        <v>98</v>
      </c>
      <c r="B25" s="250">
        <f>B9*'Densidad básica'!$B$13*'Factores expansión_bosques'!$B$9</f>
        <v>0</v>
      </c>
      <c r="C25" s="250">
        <f>C9*'Densidad básica'!$B$13*'Factores expansión_bosques'!$B$9</f>
        <v>0</v>
      </c>
      <c r="D25" s="250">
        <f>D9*'Densidad básica'!$B$13*'Factores expansión_bosques'!$B$9</f>
        <v>0</v>
      </c>
      <c r="E25" s="250">
        <f>E9*'Densidad básica'!$B$13*'Factores expansión_bosques'!$B$9</f>
        <v>0</v>
      </c>
      <c r="F25" s="250">
        <f>F9*'Densidad básica'!$B$13*'Factores expansión_bosques'!$B$9</f>
        <v>0</v>
      </c>
      <c r="G25" s="250">
        <f>G9*'Densidad básica'!$B$13*'Factores expansión_bosques'!$B$9</f>
        <v>0</v>
      </c>
      <c r="H25" s="263">
        <v>33</v>
      </c>
      <c r="I25" s="264"/>
      <c r="J25" s="264"/>
    </row>
    <row r="26" spans="1:13" ht="15" customHeight="1" x14ac:dyDescent="0.3">
      <c r="A26" s="263">
        <v>97</v>
      </c>
      <c r="B26" s="250">
        <f>B10*'Densidad básica'!$B$13*'Factores expansión_bosques'!$B$9</f>
        <v>0</v>
      </c>
      <c r="C26" s="250">
        <f>C10*'Densidad básica'!$B$13*'Factores expansión_bosques'!$B$9</f>
        <v>0</v>
      </c>
      <c r="D26" s="250">
        <f>D10*'Densidad básica'!$B$13*'Factores expansión_bosques'!$B$9</f>
        <v>0</v>
      </c>
      <c r="E26" s="250">
        <f>E10*'Densidad básica'!$B$13*'Factores expansión_bosques'!$B$9</f>
        <v>0</v>
      </c>
      <c r="F26" s="250">
        <f>F10*'Densidad básica'!$B$13*'Factores expansión_bosques'!$B$9</f>
        <v>0</v>
      </c>
      <c r="G26" s="250">
        <f>G10*'Densidad básica'!$B$13*'Factores expansión_bosques'!$B$9</f>
        <v>0</v>
      </c>
      <c r="H26" s="263">
        <v>39</v>
      </c>
      <c r="I26" s="264"/>
      <c r="J26" s="264"/>
    </row>
    <row r="27" spans="1:13" ht="15" customHeight="1" x14ac:dyDescent="0.3">
      <c r="A27" s="263">
        <v>23</v>
      </c>
      <c r="B27" s="250">
        <f>B11*'Densidad básica'!$B$13*'Factores expansión_bosques'!$B$9</f>
        <v>0</v>
      </c>
      <c r="C27" s="250">
        <f>C11*'Densidad básica'!$B$13*'Factores expansión_bosques'!$B$9</f>
        <v>0</v>
      </c>
      <c r="D27" s="250">
        <f>D11*'Densidad básica'!$B$13*'Factores expansión_bosques'!$B$9</f>
        <v>0</v>
      </c>
      <c r="E27" s="250">
        <f>E11*'Densidad básica'!$B$13*'Factores expansión_bosques'!$B$9</f>
        <v>0</v>
      </c>
      <c r="F27" s="250">
        <f>F11*'Densidad básica'!$B$13*'Factores expansión_bosques'!$B$9</f>
        <v>0</v>
      </c>
      <c r="G27" s="250">
        <f>G11*'Densidad básica'!$B$13*'Factores expansión_bosques'!$B$9</f>
        <v>0</v>
      </c>
      <c r="H27" s="263">
        <v>12</v>
      </c>
      <c r="I27" s="264"/>
      <c r="J27" s="264"/>
    </row>
    <row r="28" spans="1:13" ht="15" customHeight="1" x14ac:dyDescent="0.3">
      <c r="A28" s="263">
        <v>20</v>
      </c>
      <c r="B28" s="250">
        <f>B12*'Densidad básica'!$B$13*'Factores expansión_bosques'!$B$9</f>
        <v>0</v>
      </c>
      <c r="C28" s="250">
        <f>C12*'Densidad básica'!$B$13*'Factores expansión_bosques'!$B$9</f>
        <v>0</v>
      </c>
      <c r="D28" s="250">
        <f>D12*'Densidad básica'!$B$13*'Factores expansión_bosques'!$B$9</f>
        <v>0</v>
      </c>
      <c r="E28" s="250">
        <f>E12*'Densidad básica'!$B$13*'Factores expansión_bosques'!$B$9</f>
        <v>0</v>
      </c>
      <c r="F28" s="250">
        <f>F12*'Densidad básica'!$B$13*'Factores expansión_bosques'!$B$9</f>
        <v>0</v>
      </c>
      <c r="G28" s="250">
        <f>G12*'Densidad básica'!$B$13*'Factores expansión_bosques'!$B$9</f>
        <v>0</v>
      </c>
      <c r="H28" s="263">
        <v>59</v>
      </c>
      <c r="I28" s="264"/>
      <c r="J28" s="264"/>
    </row>
    <row r="29" spans="1:13" ht="15" customHeight="1" x14ac:dyDescent="0.3">
      <c r="A29" s="263">
        <v>14</v>
      </c>
      <c r="B29" s="250">
        <f>B13*'Densidad básica'!$B$13*'Factores expansión_bosques'!$B$9</f>
        <v>0</v>
      </c>
      <c r="C29" s="250">
        <f>C13*'Densidad básica'!$B$13*'Factores expansión_bosques'!$B$9</f>
        <v>0</v>
      </c>
      <c r="D29" s="250">
        <f>D13*'Densidad básica'!$B$13*'Factores expansión_bosques'!$B$9</f>
        <v>0</v>
      </c>
      <c r="E29" s="250">
        <f>E13*'Densidad básica'!$B$13*'Factores expansión_bosques'!$B$9</f>
        <v>0</v>
      </c>
      <c r="F29" s="250">
        <f>F13*'Densidad básica'!$B$13*'Factores expansión_bosques'!$B$9</f>
        <v>0</v>
      </c>
      <c r="G29" s="250">
        <f>G13*'Densidad básica'!$B$13*'Factores expansión_bosques'!$B$9</f>
        <v>0</v>
      </c>
      <c r="H29" s="263">
        <v>11</v>
      </c>
      <c r="I29" s="264"/>
      <c r="J29" s="264"/>
    </row>
    <row r="30" spans="1:13" ht="15" customHeight="1" x14ac:dyDescent="0.3">
      <c r="A30" s="263">
        <v>66</v>
      </c>
      <c r="B30" s="250">
        <f>B14*'Densidad básica'!$B$13*'Factores expansión_bosques'!$B$9</f>
        <v>0</v>
      </c>
      <c r="C30" s="250">
        <f>C14*'Densidad básica'!$B$13*'Factores expansión_bosques'!$B$9</f>
        <v>0</v>
      </c>
      <c r="D30" s="250">
        <f>D14*'Densidad básica'!$B$13*'Factores expansión_bosques'!$B$9</f>
        <v>0</v>
      </c>
      <c r="E30" s="250">
        <f>E14*'Densidad básica'!$B$13*'Factores expansión_bosques'!$B$9</f>
        <v>0</v>
      </c>
      <c r="F30" s="250">
        <f>F14*'Densidad básica'!$B$13*'Factores expansión_bosques'!$B$9</f>
        <v>0</v>
      </c>
      <c r="G30" s="250">
        <f>G14*'Densidad básica'!$B$13*'Factores expansión_bosques'!$B$9</f>
        <v>0</v>
      </c>
      <c r="H30" s="263">
        <v>88</v>
      </c>
      <c r="I30" s="264"/>
      <c r="J30" s="264"/>
    </row>
    <row r="31" spans="1:13" ht="15" customHeight="1" x14ac:dyDescent="0.3">
      <c r="A31" s="284"/>
      <c r="B31" s="284"/>
      <c r="C31" s="284"/>
      <c r="D31" s="284"/>
      <c r="F31" s="264"/>
      <c r="G31" s="264"/>
      <c r="I31" s="264"/>
      <c r="J31" s="264"/>
    </row>
    <row r="32" spans="1:13" ht="15" customHeight="1" x14ac:dyDescent="0.3">
      <c r="A32" s="284"/>
      <c r="B32" s="284"/>
      <c r="C32" s="284"/>
      <c r="D32" s="284"/>
      <c r="F32" s="264"/>
      <c r="G32" s="264"/>
      <c r="I32" s="264"/>
      <c r="J32" s="264"/>
    </row>
    <row r="33" spans="1:16" ht="15" customHeight="1" x14ac:dyDescent="0.3">
      <c r="A33" s="284"/>
      <c r="B33" s="284"/>
      <c r="C33" s="284"/>
      <c r="D33" s="284"/>
      <c r="F33" s="264"/>
      <c r="G33" s="264"/>
      <c r="I33" s="264"/>
      <c r="J33" s="264"/>
    </row>
    <row r="34" spans="1:16" ht="15" customHeight="1" x14ac:dyDescent="0.3">
      <c r="A34" s="284"/>
      <c r="B34" s="284"/>
      <c r="C34" s="284"/>
      <c r="D34" s="284"/>
      <c r="F34" s="264"/>
      <c r="G34" s="264"/>
      <c r="I34" s="264"/>
      <c r="J34" s="264"/>
    </row>
    <row r="35" spans="1:16" ht="15" customHeight="1" x14ac:dyDescent="0.3">
      <c r="A35" s="284"/>
      <c r="B35" s="284"/>
      <c r="C35" s="284"/>
      <c r="D35" s="284"/>
      <c r="F35" s="264"/>
      <c r="G35" s="264"/>
      <c r="I35" s="264"/>
      <c r="J35" s="264"/>
    </row>
    <row r="36" spans="1:16" ht="15" customHeight="1" x14ac:dyDescent="0.3">
      <c r="A36" s="284"/>
      <c r="B36" s="284"/>
      <c r="C36" s="284"/>
      <c r="D36" s="284"/>
      <c r="F36" s="264"/>
      <c r="G36" s="264"/>
      <c r="I36" s="264"/>
      <c r="J36" s="264"/>
    </row>
    <row r="37" spans="1:16" ht="15" customHeight="1" x14ac:dyDescent="0.3">
      <c r="A37" s="284"/>
      <c r="B37" s="284"/>
      <c r="C37" s="284"/>
      <c r="D37" s="284"/>
      <c r="F37" s="264"/>
      <c r="G37" s="264"/>
      <c r="I37" s="264"/>
      <c r="J37" s="264"/>
    </row>
    <row r="38" spans="1:16" ht="15" customHeight="1" x14ac:dyDescent="0.3">
      <c r="A38" s="284"/>
      <c r="B38" s="284"/>
      <c r="C38" s="284"/>
      <c r="D38" s="284"/>
      <c r="F38" s="264"/>
      <c r="G38" s="264"/>
      <c r="I38" s="264"/>
      <c r="J38" s="264"/>
    </row>
    <row r="39" spans="1:16" ht="15" customHeight="1" x14ac:dyDescent="0.3">
      <c r="A39" s="284"/>
      <c r="B39" s="284"/>
      <c r="C39" s="284"/>
      <c r="D39" s="284"/>
      <c r="F39" s="264"/>
      <c r="G39" s="264"/>
      <c r="I39" s="264"/>
      <c r="J39" s="264"/>
    </row>
    <row r="40" spans="1:16" ht="15" customHeight="1" x14ac:dyDescent="0.3">
      <c r="A40" s="284"/>
      <c r="B40" s="284"/>
      <c r="C40" s="284"/>
      <c r="D40" s="284"/>
      <c r="F40" s="264"/>
      <c r="G40" s="264"/>
      <c r="I40" s="264"/>
      <c r="J40" s="264"/>
      <c r="O40" s="264"/>
      <c r="P40" s="264"/>
    </row>
    <row r="41" spans="1:16" ht="15" customHeight="1" x14ac:dyDescent="0.3">
      <c r="A41" s="284"/>
      <c r="B41" s="284"/>
      <c r="C41" s="284"/>
      <c r="D41" s="284"/>
      <c r="F41" s="264"/>
      <c r="G41" s="264"/>
      <c r="I41" s="264"/>
      <c r="J41" s="264"/>
      <c r="M41" s="264"/>
      <c r="N41" s="264"/>
      <c r="O41" s="264"/>
      <c r="P41" s="264"/>
    </row>
    <row r="42" spans="1:16" ht="15" customHeight="1" x14ac:dyDescent="0.3">
      <c r="A42" s="284"/>
      <c r="B42" s="284"/>
      <c r="C42" s="284"/>
      <c r="D42" s="284"/>
      <c r="F42" s="264"/>
      <c r="G42" s="264"/>
      <c r="I42" s="264"/>
      <c r="J42" s="264"/>
      <c r="M42" s="264"/>
      <c r="N42" s="264"/>
      <c r="O42" s="264"/>
      <c r="P42" s="264"/>
    </row>
    <row r="43" spans="1:16" ht="15" customHeight="1" x14ac:dyDescent="0.3">
      <c r="A43" s="284"/>
      <c r="B43" s="284"/>
      <c r="C43" s="284"/>
      <c r="D43" s="284"/>
      <c r="F43" s="264"/>
      <c r="G43" s="264"/>
      <c r="I43" s="264"/>
      <c r="J43" s="264"/>
      <c r="M43" s="264"/>
      <c r="N43" s="264"/>
      <c r="O43" s="264"/>
      <c r="P43" s="264"/>
    </row>
    <row r="44" spans="1:16" ht="15" customHeight="1" x14ac:dyDescent="0.3">
      <c r="A44" s="284"/>
      <c r="B44" s="284"/>
      <c r="C44" s="284"/>
      <c r="D44" s="284"/>
      <c r="F44" s="264"/>
      <c r="G44" s="264"/>
      <c r="I44" s="264"/>
      <c r="J44" s="264"/>
      <c r="M44" s="264"/>
      <c r="N44" s="264"/>
      <c r="O44" s="264"/>
      <c r="P44" s="264"/>
    </row>
    <row r="45" spans="1:16" ht="15" customHeight="1" x14ac:dyDescent="0.3">
      <c r="A45" s="284"/>
      <c r="B45" s="284"/>
      <c r="C45" s="284"/>
      <c r="D45" s="284"/>
      <c r="F45" s="264"/>
      <c r="G45" s="264"/>
      <c r="I45" s="264"/>
      <c r="J45" s="264"/>
      <c r="M45" s="264"/>
      <c r="N45" s="264"/>
      <c r="O45" s="264"/>
      <c r="P45" s="264"/>
    </row>
    <row r="46" spans="1:16" ht="15" customHeight="1" x14ac:dyDescent="0.3">
      <c r="A46" s="284"/>
      <c r="B46" s="284"/>
      <c r="C46" s="284"/>
      <c r="D46" s="284"/>
      <c r="F46" s="264"/>
      <c r="G46" s="264"/>
      <c r="I46" s="264"/>
      <c r="J46" s="264"/>
      <c r="M46" s="264"/>
      <c r="N46" s="264"/>
      <c r="O46" s="264"/>
      <c r="P46" s="264"/>
    </row>
    <row r="47" spans="1:16" ht="15" customHeight="1" x14ac:dyDescent="0.3">
      <c r="A47" s="284"/>
      <c r="B47" s="284"/>
      <c r="C47" s="284"/>
      <c r="D47" s="284"/>
      <c r="F47" s="264"/>
      <c r="G47" s="264"/>
      <c r="I47" s="264"/>
      <c r="J47" s="264"/>
      <c r="M47" s="264"/>
      <c r="N47" s="264"/>
      <c r="O47" s="264"/>
      <c r="P47" s="264"/>
    </row>
    <row r="48" spans="1:16" ht="15" customHeight="1" x14ac:dyDescent="0.3">
      <c r="A48" s="284"/>
      <c r="B48" s="284"/>
      <c r="C48" s="284"/>
      <c r="D48" s="284"/>
      <c r="F48" s="264"/>
      <c r="G48" s="264"/>
      <c r="I48" s="264"/>
      <c r="J48" s="264"/>
      <c r="M48" s="264"/>
      <c r="N48" s="264"/>
      <c r="O48" s="4"/>
      <c r="P48" s="4"/>
    </row>
    <row r="49" spans="1:16" ht="15" customHeight="1" x14ac:dyDescent="0.3">
      <c r="A49" s="284"/>
      <c r="B49" s="284"/>
      <c r="C49" s="284"/>
      <c r="D49" s="284"/>
      <c r="F49" s="264"/>
      <c r="G49" s="264"/>
      <c r="I49" s="264"/>
      <c r="J49" s="264"/>
      <c r="M49" s="4"/>
      <c r="N49" s="4"/>
      <c r="O49" s="315"/>
      <c r="P49" s="316"/>
    </row>
    <row r="50" spans="1:16" ht="15" customHeight="1" x14ac:dyDescent="0.3">
      <c r="A50" s="284"/>
      <c r="B50" s="284"/>
      <c r="C50" s="284"/>
      <c r="D50" s="284"/>
      <c r="F50" s="264"/>
      <c r="G50" s="264"/>
      <c r="I50" s="264"/>
      <c r="J50" s="264"/>
      <c r="M50" s="315"/>
      <c r="N50" s="316"/>
      <c r="O50" s="315"/>
      <c r="P50" s="317"/>
    </row>
    <row r="51" spans="1:16" ht="15" customHeight="1" x14ac:dyDescent="0.3">
      <c r="A51" s="284"/>
      <c r="B51" s="284"/>
      <c r="C51" s="284"/>
      <c r="D51" s="284"/>
      <c r="F51" s="264"/>
      <c r="G51" s="264"/>
      <c r="I51" s="264"/>
      <c r="J51" s="264"/>
      <c r="M51" s="315"/>
      <c r="N51" s="317"/>
    </row>
    <row r="52" spans="1:16" ht="15" customHeight="1" x14ac:dyDescent="0.3">
      <c r="A52" s="284"/>
      <c r="B52" s="284"/>
      <c r="C52" s="284"/>
      <c r="D52" s="284"/>
      <c r="F52" s="264"/>
      <c r="G52" s="264"/>
      <c r="I52" s="264"/>
      <c r="J52" s="264"/>
      <c r="O52" s="317"/>
      <c r="P52" s="317"/>
    </row>
    <row r="53" spans="1:16" ht="15" customHeight="1" x14ac:dyDescent="0.3">
      <c r="A53" s="284"/>
      <c r="B53" s="284"/>
      <c r="C53" s="284"/>
      <c r="D53" s="284"/>
      <c r="F53" s="264"/>
      <c r="G53" s="264"/>
      <c r="I53" s="264"/>
      <c r="J53" s="264"/>
      <c r="M53" s="317"/>
      <c r="N53" s="317"/>
      <c r="O53" s="317"/>
      <c r="P53" s="317"/>
    </row>
    <row r="54" spans="1:16" ht="15" customHeight="1" x14ac:dyDescent="0.3">
      <c r="A54" s="284"/>
      <c r="B54" s="284"/>
      <c r="C54" s="284"/>
      <c r="D54" s="284"/>
      <c r="F54" s="264"/>
      <c r="G54" s="264"/>
      <c r="I54" s="264"/>
      <c r="J54" s="264"/>
      <c r="M54" s="317"/>
      <c r="N54" s="317"/>
      <c r="O54" s="317"/>
      <c r="P54" s="317"/>
    </row>
    <row r="55" spans="1:16" ht="15" customHeight="1" x14ac:dyDescent="0.3">
      <c r="A55" t="s">
        <v>31</v>
      </c>
      <c r="B55" s="284"/>
      <c r="C55" s="284"/>
      <c r="D55" s="284"/>
      <c r="F55" s="264"/>
      <c r="G55" s="264"/>
      <c r="I55" s="264"/>
      <c r="J55" s="264"/>
      <c r="M55" s="317"/>
      <c r="N55" s="317"/>
      <c r="O55" s="317"/>
      <c r="P55" s="317"/>
    </row>
    <row r="56" spans="1:16" ht="15" customHeight="1" x14ac:dyDescent="0.3">
      <c r="A56" s="284"/>
      <c r="B56" s="284" t="s">
        <v>32</v>
      </c>
      <c r="C56" s="284"/>
      <c r="D56" s="284"/>
      <c r="F56" s="264"/>
      <c r="G56" s="284"/>
      <c r="I56" s="264"/>
      <c r="J56" s="264"/>
      <c r="M56" s="317"/>
      <c r="N56" s="317"/>
      <c r="P56" s="317"/>
    </row>
    <row r="57" spans="1:16" x14ac:dyDescent="0.3">
      <c r="A57" s="284"/>
      <c r="B57" s="263" t="s">
        <v>33</v>
      </c>
      <c r="C57" s="263" t="s">
        <v>34</v>
      </c>
      <c r="D57" s="263" t="s">
        <v>35</v>
      </c>
      <c r="E57" s="263" t="s">
        <v>36</v>
      </c>
      <c r="F57" s="263" t="s">
        <v>37</v>
      </c>
      <c r="H57" s="266"/>
      <c r="I57" s="4"/>
      <c r="J57" s="4"/>
      <c r="N57" s="317"/>
      <c r="O57" s="317"/>
      <c r="P57" s="317"/>
    </row>
    <row r="58" spans="1:16" x14ac:dyDescent="0.3">
      <c r="A58" s="284"/>
      <c r="B58" s="263">
        <v>81</v>
      </c>
      <c r="C58" s="250">
        <v>29</v>
      </c>
      <c r="D58" s="250">
        <v>52</v>
      </c>
      <c r="E58" s="250">
        <v>34</v>
      </c>
      <c r="F58" s="250">
        <v>37</v>
      </c>
      <c r="I58" s="315"/>
      <c r="J58" s="316"/>
      <c r="M58" s="317"/>
      <c r="N58" s="317"/>
      <c r="O58" s="317"/>
      <c r="P58" s="317"/>
    </row>
    <row r="59" spans="1:16" x14ac:dyDescent="0.3">
      <c r="A59" s="284"/>
      <c r="B59" s="263">
        <v>64</v>
      </c>
      <c r="C59" s="250">
        <v>75</v>
      </c>
      <c r="D59" s="250">
        <v>62</v>
      </c>
      <c r="E59" s="250">
        <v>52</v>
      </c>
      <c r="F59" s="250">
        <v>95</v>
      </c>
      <c r="I59" s="315"/>
      <c r="J59" s="317"/>
      <c r="M59" s="317"/>
      <c r="N59" s="317"/>
      <c r="O59" s="317"/>
      <c r="P59" s="317"/>
    </row>
    <row r="60" spans="1:16" x14ac:dyDescent="0.3">
      <c r="A60" s="284"/>
      <c r="B60" s="263">
        <v>27</v>
      </c>
      <c r="C60" s="250">
        <v>53</v>
      </c>
      <c r="D60" s="250">
        <v>96</v>
      </c>
      <c r="E60" s="250">
        <v>35</v>
      </c>
      <c r="F60" s="250">
        <v>48</v>
      </c>
      <c r="M60" s="317"/>
      <c r="N60" s="317"/>
    </row>
    <row r="61" spans="1:16" x14ac:dyDescent="0.3">
      <c r="A61" s="284"/>
      <c r="B61" s="263">
        <v>48</v>
      </c>
      <c r="C61" s="250">
        <v>32</v>
      </c>
      <c r="D61" s="250">
        <v>60</v>
      </c>
      <c r="E61" s="250">
        <v>18</v>
      </c>
      <c r="F61" s="250">
        <v>55</v>
      </c>
      <c r="I61" s="317"/>
      <c r="J61" s="317"/>
    </row>
    <row r="62" spans="1:16" x14ac:dyDescent="0.3">
      <c r="A62" s="284"/>
      <c r="B62" s="263">
        <v>78</v>
      </c>
      <c r="C62" s="250">
        <v>43</v>
      </c>
      <c r="D62" s="250">
        <v>17</v>
      </c>
      <c r="E62" s="250">
        <v>28</v>
      </c>
      <c r="F62" s="250">
        <v>46</v>
      </c>
      <c r="H62" s="274"/>
      <c r="I62" s="317"/>
      <c r="J62" s="317"/>
      <c r="N62" s="264"/>
      <c r="O62" s="264"/>
    </row>
    <row r="63" spans="1:16" x14ac:dyDescent="0.3">
      <c r="A63" s="284"/>
      <c r="B63" s="263">
        <v>96</v>
      </c>
      <c r="C63" s="250">
        <v>32</v>
      </c>
      <c r="D63" s="250">
        <v>51</v>
      </c>
      <c r="E63" s="250">
        <v>45</v>
      </c>
      <c r="F63" s="250">
        <v>14</v>
      </c>
      <c r="I63" s="317"/>
      <c r="J63" s="317"/>
      <c r="N63" s="264"/>
      <c r="O63" s="264"/>
    </row>
    <row r="64" spans="1:16" x14ac:dyDescent="0.3">
      <c r="A64" s="284"/>
      <c r="B64" s="318">
        <v>43</v>
      </c>
      <c r="C64" s="318">
        <v>5</v>
      </c>
      <c r="D64" s="318">
        <v>45</v>
      </c>
      <c r="E64" s="318">
        <v>23</v>
      </c>
      <c r="F64" s="318">
        <v>99</v>
      </c>
      <c r="G64" t="s">
        <v>30</v>
      </c>
      <c r="H64" s="274"/>
      <c r="I64" s="317"/>
      <c r="J64" s="317"/>
      <c r="M64" s="264"/>
      <c r="N64" s="264"/>
      <c r="O64" s="264"/>
    </row>
    <row r="65" spans="1:15" x14ac:dyDescent="0.3">
      <c r="A65" s="284"/>
      <c r="J65" s="317"/>
      <c r="M65" s="264"/>
      <c r="N65" s="264"/>
      <c r="O65" s="264"/>
    </row>
    <row r="66" spans="1:15" x14ac:dyDescent="0.3">
      <c r="A66" s="284"/>
      <c r="B66" s="263"/>
      <c r="C66" s="263" t="s">
        <v>38</v>
      </c>
      <c r="D66" s="263" t="s">
        <v>39</v>
      </c>
      <c r="E66" s="263" t="s">
        <v>40</v>
      </c>
      <c r="F66" s="263" t="s">
        <v>41</v>
      </c>
      <c r="I66" s="317"/>
      <c r="J66" s="317"/>
      <c r="M66" s="264"/>
      <c r="N66" s="264"/>
      <c r="O66" s="264"/>
    </row>
    <row r="67" spans="1:15" x14ac:dyDescent="0.3">
      <c r="A67" s="284"/>
      <c r="B67" s="263">
        <v>66</v>
      </c>
      <c r="C67" s="263">
        <v>29</v>
      </c>
      <c r="D67" s="263">
        <v>71</v>
      </c>
      <c r="E67" s="263">
        <v>69</v>
      </c>
      <c r="F67" s="263">
        <v>26</v>
      </c>
      <c r="I67" s="317"/>
      <c r="J67" s="317"/>
      <c r="M67" s="264"/>
      <c r="N67" s="264"/>
      <c r="O67" s="264"/>
    </row>
    <row r="68" spans="1:15" x14ac:dyDescent="0.3">
      <c r="A68" s="284"/>
      <c r="B68" s="263">
        <v>97</v>
      </c>
      <c r="C68" s="263">
        <v>67</v>
      </c>
      <c r="D68" s="263">
        <v>96</v>
      </c>
      <c r="E68" s="263">
        <v>51</v>
      </c>
      <c r="F68" s="263">
        <v>89</v>
      </c>
      <c r="I68" s="317"/>
      <c r="J68" s="317"/>
      <c r="M68" s="264"/>
      <c r="N68" s="264"/>
      <c r="O68" s="264"/>
    </row>
    <row r="69" spans="1:15" x14ac:dyDescent="0.3">
      <c r="A69" s="284"/>
      <c r="B69" s="263">
        <v>65</v>
      </c>
      <c r="C69" s="263">
        <v>87</v>
      </c>
      <c r="D69" s="263">
        <v>50</v>
      </c>
      <c r="E69" s="263">
        <v>60</v>
      </c>
      <c r="F69" s="250">
        <v>19</v>
      </c>
      <c r="M69" s="264"/>
      <c r="N69" s="264"/>
      <c r="O69" s="264"/>
    </row>
    <row r="70" spans="1:15" x14ac:dyDescent="0.3">
      <c r="A70" s="284"/>
      <c r="B70" s="319">
        <v>60</v>
      </c>
      <c r="C70" s="319" t="s">
        <v>42</v>
      </c>
      <c r="D70" s="319">
        <v>98</v>
      </c>
      <c r="E70" s="319">
        <v>98</v>
      </c>
      <c r="F70" s="319">
        <v>29</v>
      </c>
      <c r="M70" s="264"/>
      <c r="N70" s="4"/>
      <c r="O70" s="4"/>
    </row>
    <row r="71" spans="1:15" x14ac:dyDescent="0.3">
      <c r="A71" s="284"/>
      <c r="M71" s="264"/>
      <c r="N71" s="315"/>
      <c r="O71" s="316"/>
    </row>
    <row r="72" spans="1:15" x14ac:dyDescent="0.3">
      <c r="A72" s="284"/>
      <c r="B72" s="263"/>
      <c r="C72" s="263" t="s">
        <v>43</v>
      </c>
      <c r="D72" s="263" t="s">
        <v>44</v>
      </c>
      <c r="E72" s="263" t="s">
        <v>45</v>
      </c>
      <c r="F72" s="320" t="s">
        <v>46</v>
      </c>
      <c r="M72" s="4"/>
      <c r="N72" s="315"/>
      <c r="O72" s="317"/>
    </row>
    <row r="73" spans="1:15" x14ac:dyDescent="0.3">
      <c r="A73" s="284"/>
      <c r="B73" s="263">
        <v>91</v>
      </c>
      <c r="C73" s="263">
        <v>33</v>
      </c>
      <c r="D73" s="263">
        <v>73</v>
      </c>
      <c r="E73" s="263">
        <v>77</v>
      </c>
      <c r="F73" t="s">
        <v>47</v>
      </c>
      <c r="M73" s="315"/>
    </row>
    <row r="74" spans="1:15" x14ac:dyDescent="0.3">
      <c r="A74" s="284"/>
      <c r="B74" s="319">
        <v>70</v>
      </c>
      <c r="C74" s="319" t="s">
        <v>42</v>
      </c>
      <c r="D74" s="319">
        <v>68</v>
      </c>
      <c r="E74" s="319">
        <v>97</v>
      </c>
      <c r="M74" s="315"/>
      <c r="N74" s="317"/>
      <c r="O74" s="317"/>
    </row>
    <row r="75" spans="1:15" x14ac:dyDescent="0.3">
      <c r="A75" s="284"/>
      <c r="C75" s="317"/>
      <c r="D75" s="317"/>
      <c r="G75" s="317"/>
      <c r="H75" s="317"/>
      <c r="N75" s="317"/>
      <c r="O75" s="317"/>
    </row>
    <row r="76" spans="1:15" x14ac:dyDescent="0.3">
      <c r="A76" s="284"/>
      <c r="C76" s="317"/>
      <c r="D76" s="317"/>
      <c r="G76" s="317"/>
      <c r="H76" s="317"/>
      <c r="M76" s="317"/>
      <c r="N76" s="317"/>
      <c r="O76" s="317"/>
    </row>
    <row r="77" spans="1:15" x14ac:dyDescent="0.3">
      <c r="A77" s="284"/>
      <c r="C77" s="317"/>
      <c r="D77" s="317"/>
      <c r="G77" s="317"/>
      <c r="H77" s="317"/>
      <c r="M77" s="317"/>
      <c r="N77" s="317"/>
      <c r="O77" s="317"/>
    </row>
    <row r="78" spans="1:15" x14ac:dyDescent="0.3">
      <c r="A78" s="284"/>
      <c r="L78" s="264"/>
      <c r="M78" s="264"/>
      <c r="O78" s="317"/>
    </row>
    <row r="79" spans="1:15" x14ac:dyDescent="0.3">
      <c r="A79" s="284"/>
      <c r="L79" s="264"/>
      <c r="M79" s="264"/>
      <c r="N79" s="317"/>
      <c r="O79" s="317"/>
    </row>
    <row r="80" spans="1:15" x14ac:dyDescent="0.3">
      <c r="A80" s="284"/>
      <c r="H80" s="317"/>
      <c r="I80" s="317"/>
      <c r="L80" s="264"/>
      <c r="M80" s="264"/>
      <c r="N80" s="317"/>
      <c r="O80" s="317"/>
    </row>
    <row r="81" spans="1:15" x14ac:dyDescent="0.3">
      <c r="A81" s="317"/>
      <c r="B81" s="317"/>
      <c r="H81" s="317"/>
      <c r="I81" s="317"/>
      <c r="L81" s="264"/>
      <c r="M81" s="264"/>
      <c r="N81" s="317"/>
      <c r="O81" s="317"/>
    </row>
    <row r="82" spans="1:15" x14ac:dyDescent="0.3">
      <c r="A82" s="317"/>
      <c r="B82" s="317"/>
      <c r="L82" s="264"/>
      <c r="M82" s="264"/>
    </row>
    <row r="83" spans="1:15" x14ac:dyDescent="0.3">
      <c r="L83" s="264"/>
      <c r="M83" s="264"/>
    </row>
    <row r="84" spans="1:15" x14ac:dyDescent="0.3">
      <c r="L84" s="264"/>
      <c r="M84" s="264"/>
    </row>
    <row r="85" spans="1:15" x14ac:dyDescent="0.3">
      <c r="L85" s="264"/>
      <c r="M85" s="264"/>
    </row>
    <row r="86" spans="1:15" x14ac:dyDescent="0.3">
      <c r="L86" s="4"/>
      <c r="M86" s="4"/>
    </row>
    <row r="87" spans="1:15" x14ac:dyDescent="0.3">
      <c r="J87">
        <v>40</v>
      </c>
      <c r="K87">
        <v>79</v>
      </c>
      <c r="L87" s="315"/>
      <c r="M87" s="316"/>
      <c r="O87" s="264"/>
    </row>
    <row r="88" spans="1:15" x14ac:dyDescent="0.3">
      <c r="A88">
        <v>15</v>
      </c>
      <c r="J88">
        <v>60</v>
      </c>
      <c r="K88">
        <v>65</v>
      </c>
      <c r="L88" s="315"/>
      <c r="M88" s="317"/>
      <c r="O88" s="264"/>
    </row>
    <row r="89" spans="1:15" x14ac:dyDescent="0.3">
      <c r="A89">
        <v>81</v>
      </c>
      <c r="J89">
        <v>71</v>
      </c>
      <c r="K89">
        <v>1</v>
      </c>
      <c r="O89" s="4"/>
    </row>
    <row r="90" spans="1:15" x14ac:dyDescent="0.3">
      <c r="A90">
        <v>79</v>
      </c>
      <c r="J90">
        <v>59</v>
      </c>
      <c r="K90">
        <v>85</v>
      </c>
      <c r="L90" s="317"/>
      <c r="M90" s="317"/>
      <c r="O90" s="316"/>
    </row>
    <row r="91" spans="1:15" x14ac:dyDescent="0.3">
      <c r="A91">
        <v>43</v>
      </c>
      <c r="B91">
        <v>55</v>
      </c>
      <c r="C91">
        <v>53</v>
      </c>
      <c r="D91">
        <v>5</v>
      </c>
      <c r="E91">
        <v>36</v>
      </c>
      <c r="G91">
        <v>87</v>
      </c>
      <c r="H91">
        <v>72</v>
      </c>
      <c r="I91">
        <v>36</v>
      </c>
      <c r="J91">
        <v>40</v>
      </c>
      <c r="K91">
        <v>48</v>
      </c>
      <c r="L91" s="317"/>
      <c r="M91" s="317"/>
      <c r="O91" s="317"/>
    </row>
    <row r="92" spans="1:15" x14ac:dyDescent="0.3">
      <c r="A92">
        <v>35</v>
      </c>
      <c r="B92">
        <v>74</v>
      </c>
      <c r="C92">
        <v>83</v>
      </c>
      <c r="D92">
        <v>10</v>
      </c>
      <c r="E92">
        <v>56</v>
      </c>
      <c r="G92">
        <v>9</v>
      </c>
      <c r="H92">
        <v>58</v>
      </c>
      <c r="I92">
        <v>66</v>
      </c>
      <c r="J92">
        <v>78</v>
      </c>
      <c r="K92">
        <v>93</v>
      </c>
      <c r="L92" s="317"/>
      <c r="M92" s="317"/>
    </row>
    <row r="93" spans="1:15" x14ac:dyDescent="0.3">
      <c r="L93" s="317"/>
      <c r="M93" s="317"/>
      <c r="O93" s="317"/>
    </row>
    <row r="94" spans="1:15" x14ac:dyDescent="0.3">
      <c r="M94" s="317"/>
      <c r="O94" s="317"/>
    </row>
    <row r="95" spans="1:15" x14ac:dyDescent="0.3">
      <c r="L95" s="317"/>
      <c r="M95" s="317"/>
      <c r="O95" s="317"/>
    </row>
    <row r="96" spans="1:15" x14ac:dyDescent="0.3">
      <c r="L96" s="317"/>
      <c r="M96" s="317"/>
      <c r="O96" s="317"/>
    </row>
    <row r="97" spans="12:15" x14ac:dyDescent="0.3">
      <c r="L97" s="317"/>
      <c r="M97" s="317"/>
      <c r="O97" s="317"/>
    </row>
    <row r="98" spans="12:15" x14ac:dyDescent="0.3">
      <c r="O98" s="317"/>
    </row>
    <row r="99" spans="12:15" x14ac:dyDescent="0.3">
      <c r="O99" s="317"/>
    </row>
    <row r="100" spans="12:15" x14ac:dyDescent="0.3">
      <c r="O100" s="317"/>
    </row>
    <row r="113" spans="2:7" x14ac:dyDescent="0.3">
      <c r="B113" s="317"/>
      <c r="C113" s="317"/>
    </row>
    <row r="114" spans="2:7" x14ac:dyDescent="0.3">
      <c r="B114" s="317"/>
      <c r="C114" s="317"/>
    </row>
    <row r="115" spans="2:7" x14ac:dyDescent="0.3">
      <c r="F115" s="317"/>
      <c r="G115" s="317"/>
    </row>
    <row r="116" spans="2:7" x14ac:dyDescent="0.3">
      <c r="F116" s="317"/>
      <c r="G116" s="317"/>
    </row>
  </sheetData>
  <mergeCells count="1">
    <mergeCell ref="K16:M16"/>
  </mergeCells>
  <pageMargins left="0.7" right="0.7" top="0.75" bottom="0.75" header="0.3" footer="0.3"/>
  <pageSetup scale="37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theme="6" tint="0.59999389629810485"/>
    <pageSetUpPr fitToPage="1"/>
  </sheetPr>
  <dimension ref="A1:AJ38"/>
  <sheetViews>
    <sheetView zoomScale="80" zoomScaleNormal="80" workbookViewId="0">
      <selection activeCell="O23" sqref="O23"/>
    </sheetView>
  </sheetViews>
  <sheetFormatPr defaultColWidth="11.5546875" defaultRowHeight="14.4" x14ac:dyDescent="0.3"/>
  <cols>
    <col min="1" max="2" width="10.88671875" customWidth="1"/>
  </cols>
  <sheetData>
    <row r="1" spans="1:36" x14ac:dyDescent="0.3">
      <c r="S1" s="4"/>
    </row>
    <row r="2" spans="1:36" x14ac:dyDescent="0.3">
      <c r="C2" s="246"/>
      <c r="L2" s="246"/>
      <c r="O2" s="246"/>
      <c r="S2" s="4"/>
    </row>
    <row r="3" spans="1:36" x14ac:dyDescent="0.3">
      <c r="C3" s="314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4"/>
      <c r="AC3" s="314"/>
      <c r="AD3" s="314"/>
      <c r="AE3" s="314"/>
      <c r="AF3" s="314"/>
      <c r="AG3" s="314"/>
      <c r="AH3" s="314"/>
      <c r="AI3" s="314"/>
      <c r="AJ3" s="314"/>
    </row>
    <row r="4" spans="1:36" x14ac:dyDescent="0.3">
      <c r="A4">
        <f t="shared" ref="A4:A19" si="0">B4*100+$B$3</f>
        <v>0</v>
      </c>
      <c r="C4" s="310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444"/>
      <c r="AJ4" s="444"/>
    </row>
    <row r="5" spans="1:36" x14ac:dyDescent="0.3">
      <c r="A5">
        <f t="shared" si="0"/>
        <v>0</v>
      </c>
      <c r="C5" s="310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444"/>
      <c r="AJ5" s="444"/>
    </row>
    <row r="6" spans="1:36" x14ac:dyDescent="0.3">
      <c r="A6">
        <f t="shared" si="0"/>
        <v>0</v>
      </c>
      <c r="C6" s="310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  <c r="AC6" s="312"/>
      <c r="AD6" s="312"/>
      <c r="AE6" s="312"/>
      <c r="AF6" s="312"/>
      <c r="AG6" s="312"/>
      <c r="AH6" s="312"/>
      <c r="AI6" s="444"/>
      <c r="AJ6" s="444"/>
    </row>
    <row r="7" spans="1:36" x14ac:dyDescent="0.3">
      <c r="A7">
        <f t="shared" si="0"/>
        <v>0</v>
      </c>
      <c r="C7" s="310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12"/>
      <c r="AG7" s="312"/>
      <c r="AH7" s="312"/>
      <c r="AI7" s="444"/>
      <c r="AJ7" s="444"/>
    </row>
    <row r="8" spans="1:36" x14ac:dyDescent="0.3">
      <c r="A8">
        <f t="shared" si="0"/>
        <v>0</v>
      </c>
      <c r="C8" s="310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2"/>
      <c r="AI8" s="444"/>
      <c r="AJ8" s="444"/>
    </row>
    <row r="9" spans="1:36" x14ac:dyDescent="0.3">
      <c r="A9">
        <f t="shared" si="0"/>
        <v>0</v>
      </c>
      <c r="C9" s="310"/>
      <c r="D9" s="312"/>
      <c r="E9" s="312"/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2"/>
      <c r="AH9" s="312"/>
      <c r="AI9" s="444"/>
      <c r="AJ9" s="444"/>
    </row>
    <row r="10" spans="1:36" x14ac:dyDescent="0.3">
      <c r="A10">
        <f t="shared" si="0"/>
        <v>0</v>
      </c>
      <c r="C10" s="310"/>
      <c r="D10" s="312"/>
      <c r="E10" s="312"/>
      <c r="F10" s="312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12"/>
      <c r="AA10" s="312"/>
      <c r="AB10" s="312"/>
      <c r="AC10" s="312"/>
      <c r="AD10" s="312"/>
      <c r="AE10" s="312"/>
      <c r="AF10" s="312"/>
      <c r="AG10" s="312"/>
      <c r="AH10" s="312"/>
      <c r="AI10" s="444"/>
      <c r="AJ10" s="444"/>
    </row>
    <row r="11" spans="1:36" x14ac:dyDescent="0.3">
      <c r="A11">
        <f t="shared" si="0"/>
        <v>0</v>
      </c>
      <c r="C11" s="310"/>
      <c r="D11" s="312"/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12"/>
      <c r="AA11" s="312"/>
      <c r="AB11" s="312"/>
      <c r="AC11" s="312"/>
      <c r="AD11" s="312"/>
      <c r="AE11" s="312"/>
      <c r="AF11" s="312"/>
      <c r="AG11" s="312"/>
      <c r="AH11" s="312"/>
      <c r="AI11" s="444"/>
      <c r="AJ11" s="444"/>
    </row>
    <row r="12" spans="1:36" x14ac:dyDescent="0.3">
      <c r="A12">
        <f t="shared" si="0"/>
        <v>0</v>
      </c>
      <c r="C12" s="310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  <c r="AA12" s="312"/>
      <c r="AB12" s="312"/>
      <c r="AC12" s="312"/>
      <c r="AD12" s="312"/>
      <c r="AE12" s="312"/>
      <c r="AF12" s="312"/>
      <c r="AG12" s="312"/>
      <c r="AH12" s="312"/>
      <c r="AI12" s="444"/>
      <c r="AJ12" s="444"/>
    </row>
    <row r="13" spans="1:36" x14ac:dyDescent="0.3">
      <c r="A13">
        <f t="shared" si="0"/>
        <v>0</v>
      </c>
      <c r="C13" s="310"/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  <c r="AA13" s="312"/>
      <c r="AB13" s="312"/>
      <c r="AC13" s="312"/>
      <c r="AD13" s="312"/>
      <c r="AE13" s="312"/>
      <c r="AF13" s="312"/>
      <c r="AG13" s="312"/>
      <c r="AH13" s="312"/>
      <c r="AI13" s="444"/>
      <c r="AJ13" s="444"/>
    </row>
    <row r="14" spans="1:36" x14ac:dyDescent="0.3">
      <c r="A14">
        <f t="shared" si="0"/>
        <v>0</v>
      </c>
      <c r="C14" s="310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  <c r="Y14" s="312"/>
      <c r="Z14" s="312"/>
      <c r="AA14" s="312"/>
      <c r="AB14" s="312"/>
      <c r="AC14" s="312"/>
      <c r="AD14" s="312"/>
      <c r="AE14" s="312"/>
      <c r="AF14" s="312"/>
      <c r="AG14" s="312"/>
      <c r="AH14" s="312"/>
      <c r="AI14" s="444"/>
      <c r="AJ14" s="444"/>
    </row>
    <row r="15" spans="1:36" x14ac:dyDescent="0.3">
      <c r="A15">
        <f t="shared" si="0"/>
        <v>0</v>
      </c>
      <c r="C15" s="310"/>
      <c r="D15" s="312"/>
      <c r="E15" s="312"/>
      <c r="F15" s="312"/>
      <c r="G15" s="312"/>
      <c r="H15" s="312"/>
      <c r="I15" s="312"/>
      <c r="J15" s="312"/>
      <c r="K15" s="312"/>
      <c r="L15" s="312"/>
      <c r="M15" s="312"/>
      <c r="N15" s="312"/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312"/>
      <c r="AH15" s="312"/>
      <c r="AI15" s="444"/>
      <c r="AJ15" s="444"/>
    </row>
    <row r="16" spans="1:36" x14ac:dyDescent="0.3">
      <c r="A16">
        <f t="shared" si="0"/>
        <v>0</v>
      </c>
      <c r="C16" s="310"/>
      <c r="D16" s="312"/>
      <c r="E16" s="312"/>
      <c r="F16" s="312"/>
      <c r="G16" s="312"/>
      <c r="H16" s="312"/>
      <c r="I16" s="312"/>
      <c r="J16" s="312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2"/>
      <c r="AH16" s="312"/>
      <c r="AI16" s="444"/>
      <c r="AJ16" s="444"/>
    </row>
    <row r="17" spans="1:36" x14ac:dyDescent="0.3">
      <c r="A17">
        <f t="shared" si="0"/>
        <v>0</v>
      </c>
      <c r="C17" s="310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444"/>
      <c r="AJ17" s="444"/>
    </row>
    <row r="18" spans="1:36" x14ac:dyDescent="0.3">
      <c r="A18">
        <f t="shared" si="0"/>
        <v>0</v>
      </c>
      <c r="C18" s="310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444"/>
      <c r="AJ18" s="444"/>
    </row>
    <row r="19" spans="1:36" x14ac:dyDescent="0.3">
      <c r="A19">
        <f t="shared" si="0"/>
        <v>0</v>
      </c>
      <c r="C19" s="310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312"/>
      <c r="AB19" s="312"/>
      <c r="AC19" s="312"/>
      <c r="AD19" s="312"/>
      <c r="AE19" s="312"/>
      <c r="AF19" s="312"/>
      <c r="AG19" s="312"/>
      <c r="AH19" s="312"/>
      <c r="AI19" s="444"/>
      <c r="AJ19" s="444"/>
    </row>
    <row r="21" spans="1:36" x14ac:dyDescent="0.3">
      <c r="C21" s="246"/>
      <c r="L21" s="246"/>
      <c r="O21" s="246"/>
      <c r="S21" s="4"/>
    </row>
    <row r="22" spans="1:36" x14ac:dyDescent="0.3">
      <c r="C22" s="99"/>
      <c r="D22" s="512"/>
      <c r="E22" s="512"/>
      <c r="F22" s="512"/>
      <c r="G22" s="512"/>
      <c r="H22" s="512"/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512"/>
      <c r="V22" s="512"/>
      <c r="W22" s="512"/>
      <c r="X22" s="512"/>
      <c r="Y22" s="512"/>
      <c r="Z22" s="512"/>
      <c r="AA22" s="512"/>
      <c r="AB22" s="99"/>
      <c r="AC22" s="99"/>
      <c r="AD22" s="99"/>
      <c r="AE22" s="99"/>
      <c r="AF22" s="99"/>
      <c r="AG22" s="99"/>
      <c r="AH22" s="99"/>
    </row>
    <row r="23" spans="1:36" x14ac:dyDescent="0.3">
      <c r="C23" s="303"/>
      <c r="D23" s="511"/>
      <c r="E23" s="511"/>
      <c r="F23" s="511"/>
      <c r="G23" s="511"/>
      <c r="H23" s="511"/>
      <c r="I23" s="511"/>
      <c r="J23" s="511"/>
      <c r="K23" s="511"/>
      <c r="L23" s="511"/>
      <c r="M23" s="511"/>
      <c r="N23" s="511"/>
      <c r="O23" s="511"/>
      <c r="P23" s="511"/>
      <c r="Q23" s="511"/>
      <c r="R23" s="511"/>
      <c r="S23" s="511"/>
      <c r="T23" s="511"/>
      <c r="U23" s="511"/>
      <c r="V23" s="511"/>
      <c r="W23" s="511"/>
      <c r="X23" s="511"/>
      <c r="Y23" s="511"/>
      <c r="Z23" s="511"/>
      <c r="AA23" s="511"/>
      <c r="AB23" s="511"/>
      <c r="AC23" s="511"/>
      <c r="AD23" s="511"/>
      <c r="AE23" s="511"/>
      <c r="AF23" s="511"/>
      <c r="AG23" s="511"/>
      <c r="AH23" s="511"/>
    </row>
    <row r="24" spans="1:36" x14ac:dyDescent="0.3">
      <c r="C24" s="303"/>
      <c r="D24" s="511"/>
      <c r="E24" s="511"/>
      <c r="F24" s="511"/>
      <c r="G24" s="511"/>
      <c r="H24" s="511"/>
      <c r="I24" s="511"/>
      <c r="J24" s="511"/>
      <c r="K24" s="511"/>
      <c r="L24" s="511"/>
      <c r="M24" s="511"/>
      <c r="N24" s="511"/>
      <c r="O24" s="511"/>
      <c r="P24" s="511"/>
      <c r="Q24" s="511"/>
      <c r="R24" s="511"/>
      <c r="S24" s="511"/>
      <c r="T24" s="511"/>
      <c r="U24" s="511"/>
      <c r="V24" s="511"/>
      <c r="W24" s="511"/>
      <c r="X24" s="511"/>
      <c r="Y24" s="511"/>
      <c r="Z24" s="511"/>
      <c r="AA24" s="511"/>
      <c r="AB24" s="511"/>
      <c r="AC24" s="511"/>
      <c r="AD24" s="511"/>
      <c r="AE24" s="511"/>
      <c r="AF24" s="511"/>
      <c r="AG24" s="511"/>
      <c r="AH24" s="511"/>
    </row>
    <row r="25" spans="1:36" x14ac:dyDescent="0.3">
      <c r="C25" s="303"/>
      <c r="D25" s="511"/>
      <c r="E25" s="511"/>
      <c r="F25" s="511"/>
      <c r="G25" s="511"/>
      <c r="H25" s="511"/>
      <c r="I25" s="511"/>
      <c r="J25" s="511"/>
      <c r="K25" s="511"/>
      <c r="L25" s="511"/>
      <c r="M25" s="511"/>
      <c r="N25" s="511"/>
      <c r="O25" s="511"/>
      <c r="P25" s="511"/>
      <c r="Q25" s="511"/>
      <c r="R25" s="511"/>
      <c r="S25" s="511"/>
      <c r="T25" s="511"/>
      <c r="U25" s="511"/>
      <c r="V25" s="511"/>
      <c r="W25" s="511"/>
      <c r="X25" s="511"/>
      <c r="Y25" s="511"/>
      <c r="Z25" s="511"/>
      <c r="AA25" s="511"/>
      <c r="AB25" s="511"/>
      <c r="AC25" s="511"/>
      <c r="AD25" s="511"/>
      <c r="AE25" s="511"/>
      <c r="AF25" s="511"/>
      <c r="AG25" s="511"/>
      <c r="AH25" s="511"/>
    </row>
    <row r="26" spans="1:36" x14ac:dyDescent="0.3">
      <c r="C26" s="303"/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1"/>
      <c r="O26" s="511"/>
      <c r="P26" s="511"/>
      <c r="Q26" s="511"/>
      <c r="R26" s="511"/>
      <c r="S26" s="511"/>
      <c r="T26" s="511"/>
      <c r="U26" s="511"/>
      <c r="V26" s="511"/>
      <c r="W26" s="511"/>
      <c r="X26" s="511"/>
      <c r="Y26" s="511"/>
      <c r="Z26" s="511"/>
      <c r="AA26" s="511"/>
      <c r="AB26" s="511"/>
      <c r="AC26" s="511"/>
      <c r="AD26" s="511"/>
      <c r="AE26" s="511"/>
      <c r="AF26" s="511"/>
      <c r="AG26" s="511"/>
      <c r="AH26" s="511"/>
    </row>
    <row r="27" spans="1:36" x14ac:dyDescent="0.3">
      <c r="C27" s="303"/>
      <c r="D27" s="511"/>
      <c r="E27" s="511"/>
      <c r="F27" s="511"/>
      <c r="G27" s="511"/>
      <c r="H27" s="511"/>
      <c r="I27" s="511"/>
      <c r="J27" s="511"/>
      <c r="K27" s="511"/>
      <c r="L27" s="511"/>
      <c r="M27" s="511"/>
      <c r="N27" s="511"/>
      <c r="O27" s="511"/>
      <c r="P27" s="511"/>
      <c r="Q27" s="511"/>
      <c r="R27" s="511"/>
      <c r="S27" s="511"/>
      <c r="T27" s="511"/>
      <c r="U27" s="511"/>
      <c r="V27" s="511"/>
      <c r="W27" s="511"/>
      <c r="X27" s="511"/>
      <c r="Y27" s="511"/>
      <c r="Z27" s="511"/>
      <c r="AA27" s="511"/>
      <c r="AB27" s="511"/>
      <c r="AC27" s="511"/>
      <c r="AD27" s="511"/>
      <c r="AE27" s="511"/>
      <c r="AF27" s="511"/>
      <c r="AG27" s="511"/>
      <c r="AH27" s="511"/>
    </row>
    <row r="28" spans="1:36" x14ac:dyDescent="0.3">
      <c r="C28" s="303"/>
      <c r="D28" s="511"/>
      <c r="E28" s="511"/>
      <c r="F28" s="511"/>
      <c r="G28" s="511"/>
      <c r="H28" s="511"/>
      <c r="I28" s="511"/>
      <c r="J28" s="511"/>
      <c r="K28" s="511"/>
      <c r="L28" s="511"/>
      <c r="M28" s="511"/>
      <c r="N28" s="511"/>
      <c r="O28" s="511"/>
      <c r="P28" s="511"/>
      <c r="Q28" s="511"/>
      <c r="R28" s="511"/>
      <c r="S28" s="511"/>
      <c r="T28" s="511"/>
      <c r="U28" s="511"/>
      <c r="V28" s="511"/>
      <c r="W28" s="511"/>
      <c r="X28" s="511"/>
      <c r="Y28" s="511"/>
      <c r="Z28" s="511"/>
      <c r="AA28" s="511"/>
      <c r="AB28" s="511"/>
      <c r="AC28" s="511"/>
      <c r="AD28" s="511"/>
      <c r="AE28" s="511"/>
      <c r="AF28" s="511"/>
      <c r="AG28" s="511"/>
      <c r="AH28" s="511"/>
    </row>
    <row r="29" spans="1:36" x14ac:dyDescent="0.3">
      <c r="C29" s="303"/>
      <c r="D29" s="511"/>
      <c r="E29" s="511"/>
      <c r="F29" s="511"/>
      <c r="G29" s="511"/>
      <c r="H29" s="511"/>
      <c r="I29" s="511"/>
      <c r="J29" s="511"/>
      <c r="K29" s="511"/>
      <c r="L29" s="511"/>
      <c r="M29" s="511"/>
      <c r="N29" s="511"/>
      <c r="O29" s="511"/>
      <c r="P29" s="511"/>
      <c r="Q29" s="511"/>
      <c r="R29" s="511"/>
      <c r="S29" s="511"/>
      <c r="T29" s="511"/>
      <c r="U29" s="511"/>
      <c r="V29" s="511"/>
      <c r="W29" s="511"/>
      <c r="X29" s="511"/>
      <c r="Y29" s="511"/>
      <c r="Z29" s="511"/>
      <c r="AA29" s="511"/>
      <c r="AB29" s="511"/>
      <c r="AC29" s="511"/>
      <c r="AD29" s="511"/>
      <c r="AE29" s="511"/>
      <c r="AF29" s="511"/>
      <c r="AG29" s="511"/>
      <c r="AH29" s="511"/>
    </row>
    <row r="30" spans="1:36" x14ac:dyDescent="0.3">
      <c r="C30" s="303"/>
      <c r="D30" s="511"/>
      <c r="E30" s="511"/>
      <c r="F30" s="511"/>
      <c r="G30" s="511"/>
      <c r="H30" s="511"/>
      <c r="I30" s="511"/>
      <c r="J30" s="511"/>
      <c r="K30" s="511"/>
      <c r="L30" s="511"/>
      <c r="M30" s="511"/>
      <c r="N30" s="511"/>
      <c r="O30" s="511"/>
      <c r="P30" s="511"/>
      <c r="Q30" s="511"/>
      <c r="R30" s="511"/>
      <c r="S30" s="511"/>
      <c r="T30" s="511"/>
      <c r="U30" s="511"/>
      <c r="V30" s="511"/>
      <c r="W30" s="511"/>
      <c r="X30" s="511"/>
      <c r="Y30" s="511"/>
      <c r="Z30" s="511"/>
      <c r="AA30" s="511"/>
      <c r="AB30" s="511"/>
      <c r="AC30" s="511"/>
      <c r="AD30" s="511"/>
      <c r="AE30" s="511"/>
      <c r="AF30" s="511"/>
      <c r="AG30" s="511"/>
      <c r="AH30" s="511"/>
    </row>
    <row r="31" spans="1:36" x14ac:dyDescent="0.3">
      <c r="C31" s="303"/>
      <c r="D31" s="511"/>
      <c r="E31" s="511"/>
      <c r="F31" s="511"/>
      <c r="G31" s="511"/>
      <c r="H31" s="511"/>
      <c r="I31" s="511"/>
      <c r="J31" s="511"/>
      <c r="K31" s="511"/>
      <c r="L31" s="511"/>
      <c r="M31" s="511"/>
      <c r="N31" s="511"/>
      <c r="O31" s="511"/>
      <c r="P31" s="511"/>
      <c r="Q31" s="511"/>
      <c r="R31" s="511"/>
      <c r="S31" s="511"/>
      <c r="T31" s="511"/>
      <c r="U31" s="511"/>
      <c r="V31" s="511"/>
      <c r="W31" s="511"/>
      <c r="X31" s="511"/>
      <c r="Y31" s="511"/>
      <c r="Z31" s="511"/>
      <c r="AA31" s="511"/>
      <c r="AB31" s="511"/>
      <c r="AC31" s="511"/>
      <c r="AD31" s="511"/>
      <c r="AE31" s="511"/>
      <c r="AF31" s="511"/>
      <c r="AG31" s="511"/>
      <c r="AH31" s="511"/>
    </row>
    <row r="32" spans="1:36" x14ac:dyDescent="0.3">
      <c r="C32" s="303"/>
      <c r="D32" s="511"/>
      <c r="E32" s="511"/>
      <c r="F32" s="511"/>
      <c r="G32" s="511"/>
      <c r="H32" s="511"/>
      <c r="I32" s="511"/>
      <c r="J32" s="511"/>
      <c r="K32" s="511"/>
      <c r="L32" s="511"/>
      <c r="M32" s="511"/>
      <c r="N32" s="511"/>
      <c r="O32" s="511"/>
      <c r="P32" s="511"/>
      <c r="Q32" s="511"/>
      <c r="R32" s="511"/>
      <c r="S32" s="511"/>
      <c r="T32" s="511"/>
      <c r="U32" s="511"/>
      <c r="V32" s="511"/>
      <c r="W32" s="511"/>
      <c r="X32" s="511"/>
      <c r="Y32" s="511"/>
      <c r="Z32" s="511"/>
      <c r="AA32" s="511"/>
      <c r="AB32" s="511"/>
      <c r="AC32" s="511"/>
      <c r="AD32" s="511"/>
      <c r="AE32" s="511"/>
      <c r="AF32" s="511"/>
      <c r="AG32" s="511"/>
      <c r="AH32" s="511"/>
    </row>
    <row r="33" spans="3:34" x14ac:dyDescent="0.3">
      <c r="C33" s="303"/>
      <c r="D33" s="511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1"/>
      <c r="R33" s="511"/>
      <c r="S33" s="511"/>
      <c r="T33" s="511"/>
      <c r="U33" s="511"/>
      <c r="V33" s="511"/>
      <c r="W33" s="511"/>
      <c r="X33" s="511"/>
      <c r="Y33" s="511"/>
      <c r="Z33" s="511"/>
      <c r="AA33" s="511"/>
      <c r="AB33" s="511"/>
      <c r="AC33" s="511"/>
      <c r="AD33" s="511"/>
      <c r="AE33" s="511"/>
      <c r="AF33" s="511"/>
      <c r="AG33" s="511"/>
      <c r="AH33" s="511"/>
    </row>
    <row r="34" spans="3:34" x14ac:dyDescent="0.3">
      <c r="C34" s="303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1"/>
      <c r="O34" s="511"/>
      <c r="P34" s="511"/>
      <c r="Q34" s="511"/>
      <c r="R34" s="511"/>
      <c r="S34" s="511"/>
      <c r="T34" s="511"/>
      <c r="U34" s="511"/>
      <c r="V34" s="511"/>
      <c r="W34" s="511"/>
      <c r="X34" s="511"/>
      <c r="Y34" s="511"/>
      <c r="Z34" s="511"/>
      <c r="AA34" s="511"/>
      <c r="AB34" s="511"/>
      <c r="AC34" s="511"/>
      <c r="AD34" s="511"/>
      <c r="AE34" s="511"/>
      <c r="AF34" s="511"/>
      <c r="AG34" s="511"/>
      <c r="AH34" s="511"/>
    </row>
    <row r="35" spans="3:34" x14ac:dyDescent="0.3">
      <c r="C35" s="303"/>
      <c r="D35" s="511"/>
      <c r="E35" s="511"/>
      <c r="F35" s="511"/>
      <c r="G35" s="511"/>
      <c r="H35" s="511"/>
      <c r="I35" s="511"/>
      <c r="J35" s="511"/>
      <c r="K35" s="511"/>
      <c r="L35" s="511"/>
      <c r="M35" s="511"/>
      <c r="N35" s="511"/>
      <c r="O35" s="511"/>
      <c r="P35" s="511"/>
      <c r="Q35" s="511"/>
      <c r="R35" s="511"/>
      <c r="S35" s="511"/>
      <c r="T35" s="511"/>
      <c r="U35" s="511"/>
      <c r="V35" s="511"/>
      <c r="W35" s="511"/>
      <c r="X35" s="511"/>
      <c r="Y35" s="511"/>
      <c r="Z35" s="511"/>
      <c r="AA35" s="511"/>
      <c r="AB35" s="511"/>
      <c r="AC35" s="511"/>
      <c r="AD35" s="511"/>
      <c r="AE35" s="511"/>
      <c r="AF35" s="511"/>
      <c r="AG35" s="511"/>
      <c r="AH35" s="511"/>
    </row>
    <row r="36" spans="3:34" x14ac:dyDescent="0.3">
      <c r="C36" s="303"/>
      <c r="D36" s="511"/>
      <c r="E36" s="511"/>
      <c r="F36" s="511"/>
      <c r="G36" s="511"/>
      <c r="H36" s="511"/>
      <c r="I36" s="511"/>
      <c r="J36" s="511"/>
      <c r="K36" s="511"/>
      <c r="L36" s="511"/>
      <c r="M36" s="511"/>
      <c r="N36" s="511"/>
      <c r="O36" s="511"/>
      <c r="P36" s="511"/>
      <c r="Q36" s="511"/>
      <c r="R36" s="511"/>
      <c r="S36" s="511"/>
      <c r="T36" s="511"/>
      <c r="U36" s="511"/>
      <c r="V36" s="511"/>
      <c r="W36" s="511"/>
      <c r="X36" s="511"/>
      <c r="Y36" s="511"/>
      <c r="Z36" s="511"/>
      <c r="AA36" s="511"/>
      <c r="AB36" s="511"/>
      <c r="AC36" s="511"/>
      <c r="AD36" s="511"/>
      <c r="AE36" s="511"/>
      <c r="AF36" s="511"/>
      <c r="AG36" s="511"/>
      <c r="AH36" s="511"/>
    </row>
    <row r="37" spans="3:34" x14ac:dyDescent="0.3">
      <c r="C37" s="303"/>
      <c r="D37" s="511"/>
      <c r="E37" s="511"/>
      <c r="F37" s="511"/>
      <c r="G37" s="511"/>
      <c r="H37" s="511"/>
      <c r="I37" s="511"/>
      <c r="J37" s="511"/>
      <c r="K37" s="511"/>
      <c r="L37" s="511"/>
      <c r="M37" s="511"/>
      <c r="N37" s="511"/>
      <c r="O37" s="511"/>
      <c r="P37" s="511"/>
      <c r="Q37" s="511"/>
      <c r="R37" s="511"/>
      <c r="S37" s="511"/>
      <c r="T37" s="511"/>
      <c r="U37" s="511"/>
      <c r="V37" s="511"/>
      <c r="W37" s="511"/>
      <c r="X37" s="511"/>
      <c r="Y37" s="511"/>
      <c r="Z37" s="511"/>
      <c r="AA37" s="511"/>
      <c r="AB37" s="511"/>
      <c r="AC37" s="511"/>
      <c r="AD37" s="511"/>
      <c r="AE37" s="511"/>
      <c r="AF37" s="511"/>
      <c r="AG37" s="511"/>
      <c r="AH37" s="511"/>
    </row>
    <row r="38" spans="3:34" x14ac:dyDescent="0.3">
      <c r="C38" s="303"/>
      <c r="D38" s="511"/>
      <c r="E38" s="511"/>
      <c r="F38" s="511"/>
      <c r="G38" s="511"/>
      <c r="H38" s="511"/>
      <c r="I38" s="511"/>
      <c r="J38" s="511"/>
      <c r="K38" s="511"/>
      <c r="L38" s="511"/>
      <c r="M38" s="511"/>
      <c r="N38" s="511"/>
      <c r="O38" s="511"/>
      <c r="P38" s="511"/>
      <c r="Q38" s="511"/>
      <c r="R38" s="511"/>
      <c r="S38" s="511"/>
      <c r="T38" s="511"/>
      <c r="U38" s="511"/>
      <c r="V38" s="511"/>
      <c r="W38" s="511"/>
      <c r="X38" s="511"/>
      <c r="Y38" s="511"/>
      <c r="Z38" s="511"/>
      <c r="AA38" s="511"/>
      <c r="AB38" s="511"/>
      <c r="AC38" s="511"/>
      <c r="AD38" s="511"/>
      <c r="AE38" s="511"/>
      <c r="AF38" s="511"/>
      <c r="AG38" s="511"/>
      <c r="AH38" s="511"/>
    </row>
  </sheetData>
  <pageMargins left="0.7" right="0.7" top="0.75" bottom="0.75" header="0.3" footer="0.3"/>
  <pageSetup scale="37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6" tint="0.59999389629810485"/>
  </sheetPr>
  <dimension ref="A1:CG263"/>
  <sheetViews>
    <sheetView zoomScale="87" zoomScaleNormal="87" workbookViewId="0">
      <selection activeCell="H22" sqref="H22"/>
    </sheetView>
  </sheetViews>
  <sheetFormatPr defaultColWidth="11.44140625" defaultRowHeight="14.4" x14ac:dyDescent="0.3"/>
  <cols>
    <col min="1" max="1" width="3" bestFit="1" customWidth="1"/>
    <col min="2" max="2" width="21.44140625" customWidth="1"/>
    <col min="3" max="4" width="22.44140625" customWidth="1"/>
    <col min="5" max="6" width="23.77734375" customWidth="1"/>
    <col min="7" max="7" width="23.77734375" style="4" customWidth="1"/>
    <col min="8" max="30" width="23.77734375" customWidth="1"/>
    <col min="31" max="31" width="16.21875" customWidth="1"/>
    <col min="32" max="32" width="17.21875" customWidth="1"/>
    <col min="33" max="54" width="23.77734375" customWidth="1"/>
    <col min="55" max="80" width="14.77734375" customWidth="1"/>
    <col min="81" max="86" width="11.44140625" customWidth="1"/>
  </cols>
  <sheetData>
    <row r="1" spans="1:85" x14ac:dyDescent="0.3">
      <c r="A1" s="342"/>
      <c r="B1" s="264"/>
      <c r="C1" s="264"/>
      <c r="D1" s="264"/>
      <c r="F1" s="264"/>
      <c r="G1" s="264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G1" s="264"/>
      <c r="AH1" s="26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264"/>
      <c r="BH1" s="264"/>
      <c r="BI1" s="26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</row>
    <row r="2" spans="1:85" x14ac:dyDescent="0.3">
      <c r="D2" s="527"/>
      <c r="E2" s="521"/>
      <c r="F2" s="527"/>
      <c r="G2" s="527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G2" s="282"/>
      <c r="AH2" s="281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2"/>
      <c r="AT2" s="322"/>
      <c r="AU2" s="322"/>
      <c r="AV2" s="322"/>
      <c r="AW2" s="322"/>
      <c r="AX2" s="322"/>
      <c r="AY2" s="322"/>
      <c r="AZ2" s="322"/>
      <c r="BA2" s="322"/>
      <c r="BB2" s="322"/>
      <c r="BC2" s="322"/>
      <c r="BD2" s="322"/>
      <c r="BE2" s="322"/>
      <c r="BF2" s="322"/>
      <c r="BG2" s="282"/>
      <c r="BH2" s="282"/>
      <c r="BI2" s="281"/>
      <c r="BJ2" s="322"/>
      <c r="BK2" s="322"/>
      <c r="BL2" s="322"/>
      <c r="BM2" s="322"/>
      <c r="BN2" s="322"/>
      <c r="BO2" s="322"/>
      <c r="BP2" s="322"/>
      <c r="BQ2" s="322"/>
      <c r="BR2" s="322"/>
      <c r="BS2" s="322"/>
      <c r="BT2" s="322"/>
      <c r="BU2" s="322"/>
      <c r="BV2" s="322"/>
      <c r="BW2" s="322"/>
      <c r="BX2" s="322"/>
      <c r="BY2" s="322"/>
      <c r="BZ2" s="322"/>
      <c r="CA2" s="322"/>
      <c r="CB2" s="322"/>
      <c r="CC2" s="322"/>
      <c r="CD2" s="322"/>
      <c r="CE2" s="322"/>
      <c r="CF2" s="322"/>
      <c r="CG2" s="322"/>
    </row>
    <row r="3" spans="1:85" x14ac:dyDescent="0.3"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G3" s="282"/>
      <c r="AH3" s="281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2"/>
      <c r="BF3" s="322"/>
      <c r="BG3" s="282"/>
      <c r="BH3" s="282"/>
      <c r="BI3" s="281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  <c r="BX3" s="322"/>
      <c r="BY3" s="322"/>
      <c r="BZ3" s="322"/>
      <c r="CA3" s="322"/>
      <c r="CB3" s="322"/>
      <c r="CC3" s="322"/>
      <c r="CD3" s="322"/>
      <c r="CE3" s="322"/>
      <c r="CF3" s="322"/>
      <c r="CG3" s="322"/>
    </row>
    <row r="4" spans="1:85" x14ac:dyDescent="0.3">
      <c r="A4" s="246"/>
      <c r="B4" s="246"/>
      <c r="D4" s="284"/>
      <c r="E4" s="284"/>
      <c r="F4" s="284"/>
      <c r="G4" s="284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G4" s="282"/>
      <c r="AH4" s="281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282"/>
      <c r="BH4" s="282"/>
      <c r="BI4" s="281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2"/>
      <c r="BZ4" s="322"/>
      <c r="CA4" s="322"/>
      <c r="CB4" s="322"/>
      <c r="CC4" s="322"/>
      <c r="CD4" s="322"/>
      <c r="CE4" s="322"/>
      <c r="CF4" s="322"/>
      <c r="CG4" s="322"/>
    </row>
    <row r="5" spans="1:85" x14ac:dyDescent="0.3">
      <c r="A5" s="246"/>
      <c r="B5" s="246"/>
      <c r="D5" s="284"/>
      <c r="E5" s="284"/>
      <c r="F5" s="284"/>
      <c r="G5" s="499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G5" s="282"/>
      <c r="AH5" s="281"/>
      <c r="AI5" s="322"/>
      <c r="AJ5" s="322"/>
      <c r="AK5" s="322"/>
      <c r="AL5" s="322"/>
      <c r="AM5" s="322"/>
      <c r="AN5" s="322"/>
      <c r="AO5" s="322"/>
      <c r="AP5" s="322"/>
      <c r="AQ5" s="322"/>
      <c r="AR5" s="322"/>
      <c r="AS5" s="322"/>
      <c r="AT5" s="322"/>
      <c r="AU5" s="322"/>
      <c r="AV5" s="322"/>
      <c r="AW5" s="322"/>
      <c r="AX5" s="322"/>
      <c r="AY5" s="322"/>
      <c r="AZ5" s="322"/>
      <c r="BA5" s="322"/>
      <c r="BB5" s="322"/>
      <c r="BC5" s="322"/>
      <c r="BD5" s="322"/>
      <c r="BE5" s="322"/>
      <c r="BF5" s="322"/>
      <c r="BG5" s="282"/>
      <c r="BH5" s="282"/>
      <c r="BI5" s="281"/>
      <c r="BJ5" s="322"/>
      <c r="BK5" s="322"/>
      <c r="BL5" s="322"/>
      <c r="BM5" s="322"/>
      <c r="BN5" s="322"/>
      <c r="BO5" s="322"/>
      <c r="BP5" s="322"/>
      <c r="BQ5" s="322"/>
      <c r="BR5" s="322"/>
      <c r="BS5" s="322"/>
      <c r="BT5" s="322"/>
      <c r="BU5" s="322"/>
      <c r="BV5" s="322"/>
      <c r="BW5" s="322"/>
      <c r="BX5" s="322"/>
      <c r="BY5" s="322"/>
      <c r="BZ5" s="322"/>
      <c r="CA5" s="322"/>
      <c r="CB5" s="322"/>
      <c r="CC5" s="322"/>
      <c r="CD5" s="322"/>
      <c r="CE5" s="322"/>
      <c r="CF5" s="322"/>
      <c r="CG5" s="322"/>
    </row>
    <row r="6" spans="1:85" x14ac:dyDescent="0.3">
      <c r="A6" s="246"/>
      <c r="B6" s="246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G6" s="282"/>
      <c r="AH6" s="281"/>
      <c r="AI6" s="322"/>
      <c r="AJ6" s="322"/>
      <c r="AK6" s="322"/>
      <c r="AL6" s="322"/>
      <c r="AM6" s="322"/>
      <c r="AN6" s="322"/>
      <c r="AO6" s="322"/>
      <c r="AP6" s="322"/>
      <c r="AQ6" s="322"/>
      <c r="AR6" s="322"/>
      <c r="AS6" s="322"/>
      <c r="AT6" s="322"/>
      <c r="AU6" s="322"/>
      <c r="AV6" s="322"/>
      <c r="AW6" s="322"/>
      <c r="AX6" s="322"/>
      <c r="AY6" s="322"/>
      <c r="AZ6" s="322"/>
      <c r="BA6" s="322"/>
      <c r="BB6" s="322"/>
      <c r="BC6" s="322"/>
      <c r="BD6" s="322"/>
      <c r="BE6" s="322"/>
      <c r="BF6" s="322"/>
      <c r="BG6" s="282"/>
      <c r="BH6" s="282"/>
      <c r="BI6" s="281"/>
      <c r="BJ6" s="322"/>
      <c r="BK6" s="322"/>
      <c r="BL6" s="322"/>
      <c r="BM6" s="322"/>
      <c r="BN6" s="322"/>
      <c r="BO6" s="322"/>
      <c r="BP6" s="322"/>
      <c r="BQ6" s="322"/>
      <c r="BR6" s="322"/>
      <c r="BS6" s="322"/>
      <c r="BT6" s="322"/>
      <c r="BU6" s="322"/>
      <c r="BV6" s="322"/>
      <c r="BW6" s="322"/>
      <c r="BX6" s="322"/>
      <c r="BY6" s="322"/>
      <c r="BZ6" s="322"/>
      <c r="CA6" s="322"/>
      <c r="CB6" s="322"/>
      <c r="CC6" s="322"/>
      <c r="CD6" s="322"/>
      <c r="CE6" s="322"/>
      <c r="CF6" s="322"/>
      <c r="CG6" s="322"/>
    </row>
    <row r="7" spans="1:85" x14ac:dyDescent="0.3">
      <c r="A7" s="246"/>
      <c r="B7" s="246"/>
      <c r="D7" s="284"/>
      <c r="E7" s="284"/>
      <c r="F7" s="516"/>
      <c r="G7" s="516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G7" s="282"/>
      <c r="AH7" s="281"/>
      <c r="AI7" s="322"/>
      <c r="AJ7" s="322"/>
      <c r="AK7" s="322"/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322"/>
      <c r="AW7" s="322"/>
      <c r="AX7" s="322"/>
      <c r="AY7" s="322"/>
      <c r="AZ7" s="322"/>
      <c r="BA7" s="322"/>
      <c r="BB7" s="322"/>
      <c r="BC7" s="322"/>
      <c r="BD7" s="322"/>
      <c r="BE7" s="322"/>
      <c r="BF7" s="322"/>
      <c r="BG7" s="282"/>
      <c r="BH7" s="282"/>
      <c r="BI7" s="281"/>
      <c r="BJ7" s="322"/>
      <c r="BK7" s="322"/>
      <c r="BL7" s="322"/>
      <c r="BM7" s="322"/>
      <c r="BN7" s="322"/>
      <c r="BO7" s="322"/>
      <c r="BP7" s="322"/>
      <c r="BQ7" s="322"/>
      <c r="BR7" s="322"/>
      <c r="BS7" s="322"/>
      <c r="BT7" s="322"/>
      <c r="BU7" s="322"/>
      <c r="BV7" s="322"/>
      <c r="BW7" s="322"/>
      <c r="BX7" s="322"/>
      <c r="BY7" s="322"/>
      <c r="BZ7" s="322"/>
      <c r="CA7" s="322"/>
      <c r="CB7" s="322"/>
      <c r="CC7" s="322"/>
      <c r="CD7" s="322"/>
      <c r="CE7" s="322"/>
      <c r="CF7" s="322"/>
      <c r="CG7" s="322"/>
    </row>
    <row r="8" spans="1:85" x14ac:dyDescent="0.3">
      <c r="A8" s="246"/>
      <c r="B8" s="246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G8" s="282"/>
      <c r="AH8" s="281"/>
      <c r="AI8" s="322"/>
      <c r="AJ8" s="322"/>
      <c r="AK8" s="322"/>
      <c r="AL8" s="322"/>
      <c r="AM8" s="322"/>
      <c r="AN8" s="322"/>
      <c r="AO8" s="322"/>
      <c r="AP8" s="322"/>
      <c r="AQ8" s="322"/>
      <c r="AR8" s="322"/>
      <c r="AS8" s="322"/>
      <c r="AT8" s="322"/>
      <c r="AU8" s="322"/>
      <c r="AV8" s="322"/>
      <c r="AW8" s="322"/>
      <c r="AX8" s="322"/>
      <c r="AY8" s="322"/>
      <c r="AZ8" s="322"/>
      <c r="BA8" s="322"/>
      <c r="BB8" s="322"/>
      <c r="BC8" s="322"/>
      <c r="BD8" s="322"/>
      <c r="BE8" s="322"/>
      <c r="BF8" s="322"/>
      <c r="BG8" s="282"/>
      <c r="BH8" s="282"/>
      <c r="BI8" s="281"/>
      <c r="BJ8" s="322"/>
      <c r="BK8" s="322"/>
      <c r="BL8" s="322"/>
      <c r="BM8" s="322"/>
      <c r="BN8" s="322"/>
      <c r="BO8" s="322"/>
      <c r="BP8" s="322"/>
      <c r="BQ8" s="322"/>
      <c r="BR8" s="322"/>
      <c r="BS8" s="322"/>
      <c r="BT8" s="322"/>
      <c r="BU8" s="322"/>
      <c r="BV8" s="322"/>
      <c r="BW8" s="322"/>
      <c r="BX8" s="322"/>
      <c r="BY8" s="322"/>
      <c r="BZ8" s="322"/>
      <c r="CA8" s="322"/>
      <c r="CB8" s="322"/>
      <c r="CC8" s="322"/>
      <c r="CD8" s="322"/>
      <c r="CE8" s="322"/>
      <c r="CF8" s="322"/>
      <c r="CG8" s="322"/>
    </row>
    <row r="9" spans="1:85" x14ac:dyDescent="0.3">
      <c r="A9" s="246"/>
      <c r="B9" s="246"/>
      <c r="D9" s="284"/>
      <c r="E9" s="284"/>
      <c r="F9" s="284"/>
      <c r="G9" s="284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G9" s="282"/>
      <c r="AH9" s="281"/>
      <c r="AI9" s="322"/>
      <c r="AJ9" s="322"/>
      <c r="AK9" s="322"/>
      <c r="AL9" s="322"/>
      <c r="AM9" s="322"/>
      <c r="AN9" s="322"/>
      <c r="AO9" s="322"/>
      <c r="AP9" s="322"/>
      <c r="AQ9" s="322"/>
      <c r="AR9" s="322"/>
      <c r="AS9" s="322"/>
      <c r="AT9" s="322"/>
      <c r="AU9" s="322"/>
      <c r="AV9" s="322"/>
      <c r="AW9" s="322"/>
      <c r="AX9" s="322"/>
      <c r="AY9" s="322"/>
      <c r="AZ9" s="322"/>
      <c r="BA9" s="322"/>
      <c r="BB9" s="322"/>
      <c r="BC9" s="322"/>
      <c r="BD9" s="322"/>
      <c r="BE9" s="322"/>
      <c r="BF9" s="322"/>
      <c r="BG9" s="282"/>
      <c r="BH9" s="282"/>
      <c r="BI9" s="281"/>
      <c r="BJ9" s="322"/>
      <c r="BK9" s="322"/>
      <c r="BL9" s="322"/>
      <c r="BM9" s="322"/>
      <c r="BN9" s="322"/>
      <c r="BO9" s="322"/>
      <c r="BP9" s="322"/>
      <c r="BQ9" s="322"/>
      <c r="BR9" s="322"/>
      <c r="BS9" s="322"/>
      <c r="BT9" s="322"/>
      <c r="BU9" s="322"/>
      <c r="BV9" s="322"/>
      <c r="BW9" s="322"/>
      <c r="BX9" s="322"/>
      <c r="BY9" s="322"/>
      <c r="BZ9" s="322"/>
      <c r="CA9" s="322"/>
      <c r="CB9" s="322"/>
      <c r="CC9" s="322"/>
      <c r="CD9" s="322"/>
      <c r="CE9" s="322"/>
      <c r="CF9" s="322"/>
      <c r="CG9" s="322"/>
    </row>
    <row r="10" spans="1:85" x14ac:dyDescent="0.3">
      <c r="A10" s="246"/>
      <c r="B10" s="246"/>
      <c r="D10" s="284"/>
      <c r="E10" s="284"/>
      <c r="F10" s="284"/>
      <c r="G10" s="499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G10" s="282"/>
      <c r="AH10" s="281"/>
      <c r="AI10" s="322"/>
      <c r="AJ10" s="322"/>
      <c r="AK10" s="322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AW10" s="322"/>
      <c r="AX10" s="322"/>
      <c r="AY10" s="322"/>
      <c r="AZ10" s="322"/>
      <c r="BA10" s="322"/>
      <c r="BB10" s="322"/>
      <c r="BC10" s="322"/>
      <c r="BD10" s="322"/>
      <c r="BE10" s="322"/>
      <c r="BF10" s="322"/>
      <c r="BG10" s="282"/>
      <c r="BH10" s="282"/>
      <c r="BI10" s="281"/>
      <c r="BJ10" s="322"/>
      <c r="BK10" s="322"/>
      <c r="BL10" s="322"/>
      <c r="BM10" s="322"/>
      <c r="BN10" s="322"/>
      <c r="BO10" s="322"/>
      <c r="BP10" s="322"/>
      <c r="BQ10" s="322"/>
      <c r="BR10" s="322"/>
      <c r="BS10" s="322"/>
      <c r="BT10" s="322"/>
      <c r="BU10" s="322"/>
      <c r="BV10" s="322"/>
      <c r="BW10" s="322"/>
      <c r="BX10" s="322"/>
      <c r="BY10" s="322"/>
      <c r="BZ10" s="322"/>
      <c r="CA10" s="322"/>
      <c r="CB10" s="322"/>
      <c r="CC10" s="322"/>
      <c r="CD10" s="322"/>
      <c r="CE10" s="322"/>
      <c r="CF10" s="322"/>
      <c r="CG10" s="322"/>
    </row>
    <row r="11" spans="1:85" x14ac:dyDescent="0.3">
      <c r="A11" s="246"/>
      <c r="B11" s="246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G11" s="282"/>
      <c r="AH11" s="281"/>
      <c r="AI11" s="322"/>
      <c r="AJ11" s="322"/>
      <c r="AK11" s="322"/>
      <c r="AL11" s="322"/>
      <c r="AM11" s="322"/>
      <c r="AN11" s="322"/>
      <c r="AO11" s="322"/>
      <c r="AP11" s="322"/>
      <c r="AQ11" s="322"/>
      <c r="AR11" s="322"/>
      <c r="AS11" s="322"/>
      <c r="AT11" s="322"/>
      <c r="AU11" s="322"/>
      <c r="AV11" s="322"/>
      <c r="AW11" s="322"/>
      <c r="AX11" s="322"/>
      <c r="AY11" s="322"/>
      <c r="AZ11" s="322"/>
      <c r="BA11" s="322"/>
      <c r="BB11" s="322"/>
      <c r="BC11" s="322"/>
      <c r="BD11" s="322"/>
      <c r="BE11" s="322"/>
      <c r="BF11" s="322"/>
      <c r="BG11" s="282"/>
      <c r="BH11" s="282"/>
      <c r="BI11" s="281"/>
      <c r="BJ11" s="322"/>
      <c r="BK11" s="322"/>
      <c r="BL11" s="322"/>
      <c r="BM11" s="322"/>
      <c r="BN11" s="322"/>
      <c r="BO11" s="322"/>
      <c r="BP11" s="322"/>
      <c r="BQ11" s="322"/>
      <c r="BR11" s="322"/>
      <c r="BS11" s="322"/>
      <c r="BT11" s="322"/>
      <c r="BU11" s="322"/>
      <c r="BV11" s="322"/>
      <c r="BW11" s="322"/>
      <c r="BX11" s="322"/>
      <c r="BY11" s="322"/>
      <c r="BZ11" s="322"/>
      <c r="CA11" s="322"/>
      <c r="CB11" s="322"/>
      <c r="CC11" s="322"/>
      <c r="CD11" s="322"/>
      <c r="CE11" s="322"/>
      <c r="CF11" s="322"/>
      <c r="CG11" s="322"/>
    </row>
    <row r="12" spans="1:85" x14ac:dyDescent="0.3">
      <c r="A12" s="246"/>
      <c r="B12" s="246"/>
      <c r="D12" s="284"/>
      <c r="E12" s="284"/>
      <c r="F12" s="516"/>
      <c r="G12" s="516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G12" s="282"/>
      <c r="AH12" s="281"/>
      <c r="AI12" s="322"/>
      <c r="AJ12" s="322"/>
      <c r="AK12" s="322"/>
      <c r="AL12" s="322"/>
      <c r="AM12" s="322"/>
      <c r="AN12" s="322"/>
      <c r="AO12" s="322"/>
      <c r="AP12" s="322"/>
      <c r="AQ12" s="322"/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2"/>
      <c r="BC12" s="322"/>
      <c r="BD12" s="322"/>
      <c r="BE12" s="322"/>
      <c r="BF12" s="322"/>
      <c r="BG12" s="282"/>
      <c r="BH12" s="282"/>
      <c r="BI12" s="281"/>
      <c r="BJ12" s="322"/>
      <c r="BK12" s="322"/>
      <c r="BL12" s="322"/>
      <c r="BM12" s="322"/>
      <c r="BN12" s="322"/>
      <c r="BO12" s="322"/>
      <c r="BP12" s="322"/>
      <c r="BQ12" s="322"/>
      <c r="BR12" s="322"/>
      <c r="BS12" s="322"/>
      <c r="BT12" s="322"/>
      <c r="BU12" s="322"/>
      <c r="BV12" s="322"/>
      <c r="BW12" s="322"/>
      <c r="BX12" s="322"/>
      <c r="BY12" s="322"/>
      <c r="BZ12" s="322"/>
      <c r="CA12" s="322"/>
      <c r="CB12" s="322"/>
      <c r="CC12" s="322"/>
      <c r="CD12" s="322"/>
      <c r="CE12" s="322"/>
      <c r="CF12" s="322"/>
      <c r="CG12" s="322"/>
    </row>
    <row r="13" spans="1:85" x14ac:dyDescent="0.3">
      <c r="A13" s="246"/>
      <c r="B13" s="246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G13" s="282"/>
      <c r="AH13" s="281"/>
      <c r="AI13" s="322"/>
      <c r="AJ13" s="322"/>
      <c r="AK13" s="322"/>
      <c r="AL13" s="322"/>
      <c r="AM13" s="322"/>
      <c r="AN13" s="322"/>
      <c r="AO13" s="322"/>
      <c r="AP13" s="322"/>
      <c r="AQ13" s="322"/>
      <c r="AR13" s="322"/>
      <c r="AS13" s="322"/>
      <c r="AT13" s="322"/>
      <c r="AU13" s="322"/>
      <c r="AV13" s="322"/>
      <c r="AW13" s="322"/>
      <c r="AX13" s="322"/>
      <c r="AY13" s="322"/>
      <c r="AZ13" s="322"/>
      <c r="BA13" s="322"/>
      <c r="BB13" s="322"/>
      <c r="BC13" s="322"/>
      <c r="BD13" s="322"/>
      <c r="BE13" s="322"/>
      <c r="BF13" s="322"/>
      <c r="BG13" s="282"/>
      <c r="BH13" s="282"/>
      <c r="BI13" s="281"/>
      <c r="BJ13" s="322"/>
      <c r="BK13" s="322"/>
      <c r="BL13" s="322"/>
      <c r="BM13" s="322"/>
      <c r="BN13" s="322"/>
      <c r="BO13" s="322"/>
      <c r="BP13" s="322"/>
      <c r="BQ13" s="322"/>
      <c r="BR13" s="322"/>
      <c r="BS13" s="322"/>
      <c r="BT13" s="322"/>
      <c r="BU13" s="322"/>
      <c r="BV13" s="322"/>
      <c r="BW13" s="322"/>
      <c r="BX13" s="322"/>
      <c r="BY13" s="322"/>
      <c r="BZ13" s="322"/>
      <c r="CA13" s="322"/>
      <c r="CB13" s="322"/>
      <c r="CC13" s="322"/>
      <c r="CD13" s="322"/>
      <c r="CE13" s="322"/>
      <c r="CF13" s="322"/>
      <c r="CG13" s="322"/>
    </row>
    <row r="14" spans="1:85" x14ac:dyDescent="0.3">
      <c r="A14" s="246"/>
      <c r="B14" s="246"/>
      <c r="D14" s="284"/>
      <c r="E14" s="284"/>
      <c r="F14" s="284"/>
      <c r="G14" s="284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G14" s="282"/>
      <c r="AH14" s="281"/>
      <c r="AI14" s="322"/>
      <c r="AJ14" s="322"/>
      <c r="AK14" s="322"/>
      <c r="AL14" s="322"/>
      <c r="AM14" s="322"/>
      <c r="AN14" s="322"/>
      <c r="AO14" s="322"/>
      <c r="AP14" s="322"/>
      <c r="AQ14" s="322"/>
      <c r="AR14" s="322"/>
      <c r="AS14" s="322"/>
      <c r="AT14" s="322"/>
      <c r="AU14" s="322"/>
      <c r="AV14" s="322"/>
      <c r="AW14" s="322"/>
      <c r="AX14" s="322"/>
      <c r="AY14" s="322"/>
      <c r="AZ14" s="322"/>
      <c r="BA14" s="322"/>
      <c r="BB14" s="322"/>
      <c r="BC14" s="322"/>
      <c r="BD14" s="322"/>
      <c r="BE14" s="322"/>
      <c r="BF14" s="322"/>
      <c r="BG14" s="282"/>
      <c r="BH14" s="282"/>
      <c r="BI14" s="281"/>
      <c r="BJ14" s="322"/>
      <c r="BK14" s="322"/>
      <c r="BL14" s="322"/>
      <c r="BM14" s="322"/>
      <c r="BN14" s="322"/>
      <c r="BO14" s="322"/>
      <c r="BP14" s="322"/>
      <c r="BQ14" s="322"/>
      <c r="BR14" s="322"/>
      <c r="BS14" s="322"/>
      <c r="BT14" s="322"/>
      <c r="BU14" s="322"/>
      <c r="BV14" s="322"/>
      <c r="BW14" s="322"/>
      <c r="BX14" s="322"/>
      <c r="BY14" s="322"/>
      <c r="BZ14" s="322"/>
      <c r="CA14" s="322"/>
      <c r="CB14" s="322"/>
      <c r="CC14" s="322"/>
      <c r="CD14" s="322"/>
      <c r="CE14" s="322"/>
      <c r="CF14" s="322"/>
      <c r="CG14" s="322"/>
    </row>
    <row r="15" spans="1:85" x14ac:dyDescent="0.3">
      <c r="A15" s="246"/>
      <c r="B15" s="246"/>
      <c r="D15" s="284"/>
      <c r="E15" s="284"/>
      <c r="F15" s="284"/>
      <c r="G15" s="499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G15" s="282"/>
      <c r="AH15" s="281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2"/>
      <c r="AX15" s="322"/>
      <c r="AY15" s="322"/>
      <c r="AZ15" s="322"/>
      <c r="BA15" s="322"/>
      <c r="BB15" s="322"/>
      <c r="BC15" s="322"/>
      <c r="BD15" s="322"/>
      <c r="BE15" s="322"/>
      <c r="BF15" s="322"/>
      <c r="BG15" s="282"/>
      <c r="BH15" s="282"/>
      <c r="BI15" s="281"/>
      <c r="BJ15" s="322"/>
      <c r="BK15" s="322"/>
      <c r="BL15" s="322"/>
      <c r="BM15" s="322"/>
      <c r="BN15" s="322"/>
      <c r="BO15" s="322"/>
      <c r="BP15" s="322"/>
      <c r="BQ15" s="322"/>
      <c r="BR15" s="322"/>
      <c r="BS15" s="322"/>
      <c r="BT15" s="322"/>
      <c r="BU15" s="322"/>
      <c r="BV15" s="322"/>
      <c r="BW15" s="322"/>
      <c r="BX15" s="322"/>
      <c r="BY15" s="322"/>
      <c r="BZ15" s="322"/>
      <c r="CA15" s="322"/>
      <c r="CB15" s="322"/>
      <c r="CC15" s="322"/>
      <c r="CD15" s="322"/>
      <c r="CE15" s="322"/>
      <c r="CF15" s="322"/>
      <c r="CG15" s="322"/>
    </row>
    <row r="16" spans="1:85" x14ac:dyDescent="0.3">
      <c r="A16" s="246"/>
      <c r="B16" s="246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G16" s="282"/>
      <c r="AH16" s="281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AW16" s="322"/>
      <c r="AX16" s="322"/>
      <c r="AY16" s="322"/>
      <c r="AZ16" s="322"/>
      <c r="BA16" s="322"/>
      <c r="BB16" s="322"/>
      <c r="BC16" s="322"/>
      <c r="BD16" s="322"/>
      <c r="BE16" s="322"/>
      <c r="BF16" s="322"/>
      <c r="BG16" s="282"/>
      <c r="BH16" s="282"/>
      <c r="BI16" s="281"/>
      <c r="BJ16" s="322"/>
      <c r="BK16" s="322"/>
      <c r="BL16" s="322"/>
      <c r="BM16" s="322"/>
      <c r="BN16" s="322"/>
      <c r="BO16" s="322"/>
      <c r="BP16" s="322"/>
      <c r="BQ16" s="322"/>
      <c r="BR16" s="322"/>
      <c r="BS16" s="322"/>
      <c r="BT16" s="322"/>
      <c r="BU16" s="322"/>
      <c r="BV16" s="322"/>
      <c r="BW16" s="322"/>
      <c r="BX16" s="322"/>
      <c r="BY16" s="322"/>
      <c r="BZ16" s="322"/>
      <c r="CA16" s="322"/>
      <c r="CB16" s="322"/>
      <c r="CC16" s="322"/>
      <c r="CD16" s="322"/>
      <c r="CE16" s="322"/>
      <c r="CF16" s="322"/>
      <c r="CG16" s="322"/>
    </row>
    <row r="17" spans="1:85" x14ac:dyDescent="0.3">
      <c r="A17" s="246"/>
      <c r="B17" s="246"/>
      <c r="D17" s="284"/>
      <c r="E17" s="284"/>
      <c r="F17" s="516"/>
      <c r="G17" s="516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G17" s="282"/>
      <c r="AH17" s="281"/>
      <c r="AI17" s="322"/>
      <c r="AJ17" s="322"/>
      <c r="AK17" s="322"/>
      <c r="AL17" s="322"/>
      <c r="AM17" s="322"/>
      <c r="AN17" s="322"/>
      <c r="AO17" s="322"/>
      <c r="AP17" s="322"/>
      <c r="AQ17" s="322"/>
      <c r="AR17" s="322"/>
      <c r="AS17" s="322"/>
      <c r="AT17" s="322"/>
      <c r="AU17" s="322"/>
      <c r="AV17" s="322"/>
      <c r="AW17" s="322"/>
      <c r="AX17" s="322"/>
      <c r="AY17" s="322"/>
      <c r="AZ17" s="322"/>
      <c r="BA17" s="322"/>
      <c r="BB17" s="322"/>
      <c r="BC17" s="322"/>
      <c r="BD17" s="322"/>
      <c r="BE17" s="322"/>
      <c r="BF17" s="322"/>
      <c r="BG17" s="272"/>
      <c r="BH17" s="282"/>
      <c r="BI17" s="281"/>
      <c r="BJ17" s="322"/>
      <c r="BK17" s="322"/>
      <c r="BL17" s="322"/>
      <c r="BM17" s="322"/>
      <c r="BN17" s="322"/>
      <c r="BO17" s="322"/>
      <c r="BP17" s="322"/>
      <c r="BQ17" s="322"/>
      <c r="BR17" s="322"/>
      <c r="BS17" s="322"/>
      <c r="BT17" s="322"/>
      <c r="BU17" s="322"/>
      <c r="BV17" s="322"/>
      <c r="BW17" s="322"/>
      <c r="BX17" s="322"/>
      <c r="BY17" s="322"/>
      <c r="BZ17" s="322"/>
      <c r="CA17" s="322"/>
      <c r="CB17" s="322"/>
      <c r="CC17" s="322"/>
      <c r="CD17" s="322"/>
      <c r="CE17" s="322"/>
      <c r="CF17" s="322"/>
      <c r="CG17" s="322"/>
    </row>
    <row r="18" spans="1:85" x14ac:dyDescent="0.3">
      <c r="A18" s="246"/>
      <c r="B18" s="246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G18" s="282"/>
      <c r="AH18" s="281"/>
      <c r="AI18" s="322"/>
      <c r="AJ18" s="322"/>
      <c r="AK18" s="322"/>
      <c r="AL18" s="322"/>
      <c r="AM18" s="322"/>
      <c r="AN18" s="322"/>
      <c r="AO18" s="322"/>
      <c r="AP18" s="322"/>
      <c r="AQ18" s="322"/>
      <c r="AR18" s="322"/>
      <c r="AS18" s="322"/>
      <c r="AT18" s="322"/>
      <c r="AU18" s="322"/>
      <c r="AV18" s="322"/>
      <c r="AW18" s="322"/>
      <c r="AX18" s="322"/>
      <c r="AY18" s="322"/>
      <c r="AZ18" s="322"/>
      <c r="BA18" s="322"/>
      <c r="BB18" s="322"/>
      <c r="BC18" s="322"/>
      <c r="BD18" s="322"/>
      <c r="BE18" s="322"/>
      <c r="BF18" s="322"/>
      <c r="BG18" s="272"/>
      <c r="BH18" s="282"/>
      <c r="BI18" s="281"/>
      <c r="BJ18" s="322"/>
      <c r="BK18" s="322"/>
      <c r="BL18" s="322"/>
      <c r="BM18" s="322"/>
      <c r="BN18" s="322"/>
      <c r="BO18" s="322"/>
      <c r="BP18" s="322"/>
      <c r="BQ18" s="322"/>
      <c r="BR18" s="322"/>
      <c r="BS18" s="322"/>
      <c r="BT18" s="322"/>
      <c r="BU18" s="322"/>
      <c r="BV18" s="322"/>
      <c r="BW18" s="322"/>
      <c r="BX18" s="322"/>
      <c r="BY18" s="322"/>
      <c r="BZ18" s="322"/>
      <c r="CA18" s="322"/>
      <c r="CB18" s="322"/>
      <c r="CC18" s="322"/>
      <c r="CD18" s="322"/>
      <c r="CE18" s="322"/>
      <c r="CF18" s="322"/>
      <c r="CG18" s="322"/>
    </row>
    <row r="19" spans="1:85" x14ac:dyDescent="0.3">
      <c r="A19" s="246"/>
      <c r="B19" s="246"/>
      <c r="D19" s="284"/>
      <c r="E19" s="284"/>
      <c r="F19" s="284"/>
      <c r="G19" s="284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G19" s="282"/>
      <c r="AH19" s="281"/>
      <c r="AI19" s="322"/>
      <c r="AJ19" s="322"/>
      <c r="AK19" s="322"/>
      <c r="AL19" s="322"/>
      <c r="AM19" s="322"/>
      <c r="AN19" s="322"/>
      <c r="AO19" s="322"/>
      <c r="AP19" s="322"/>
      <c r="AQ19" s="322"/>
      <c r="AR19" s="322"/>
      <c r="AS19" s="322"/>
      <c r="AT19" s="322"/>
      <c r="AU19" s="322"/>
      <c r="AV19" s="322"/>
      <c r="AW19" s="322"/>
      <c r="AX19" s="322"/>
      <c r="AY19" s="322"/>
      <c r="AZ19" s="322"/>
      <c r="BA19" s="322"/>
      <c r="BB19" s="322"/>
      <c r="BC19" s="322"/>
      <c r="BD19" s="322"/>
      <c r="BE19" s="322"/>
      <c r="BF19" s="322"/>
      <c r="BG19" s="282"/>
      <c r="BH19" s="282"/>
      <c r="BI19" s="281"/>
      <c r="BJ19" s="322"/>
      <c r="BK19" s="322"/>
      <c r="BL19" s="322"/>
      <c r="BM19" s="322"/>
      <c r="BN19" s="322"/>
      <c r="BO19" s="322"/>
      <c r="BP19" s="322"/>
      <c r="BQ19" s="322"/>
      <c r="BR19" s="322"/>
      <c r="BS19" s="322"/>
      <c r="BT19" s="322"/>
      <c r="BU19" s="322"/>
      <c r="BV19" s="322"/>
      <c r="BW19" s="322"/>
      <c r="BX19" s="322"/>
      <c r="BY19" s="322"/>
      <c r="BZ19" s="322"/>
      <c r="CA19" s="322"/>
      <c r="CB19" s="322"/>
      <c r="CC19" s="322"/>
      <c r="CD19" s="322"/>
      <c r="CE19" s="322"/>
      <c r="CF19" s="322"/>
      <c r="CG19" s="322"/>
    </row>
    <row r="20" spans="1:85" x14ac:dyDescent="0.3">
      <c r="A20" s="246"/>
      <c r="B20" s="246"/>
      <c r="D20" s="284"/>
      <c r="E20" s="284"/>
      <c r="F20" s="284"/>
      <c r="G20" s="499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G20" s="282"/>
      <c r="AH20" s="281"/>
      <c r="AI20" s="322"/>
      <c r="AJ20" s="322"/>
      <c r="AK20" s="322"/>
      <c r="AL20" s="322"/>
      <c r="AM20" s="322"/>
      <c r="AN20" s="322"/>
      <c r="AO20" s="322"/>
      <c r="AP20" s="322"/>
      <c r="AQ20" s="322"/>
      <c r="AR20" s="322"/>
      <c r="AS20" s="322"/>
      <c r="AT20" s="322"/>
      <c r="AU20" s="322"/>
      <c r="AV20" s="322"/>
      <c r="AW20" s="322"/>
      <c r="AX20" s="322"/>
      <c r="AY20" s="322"/>
      <c r="AZ20" s="322"/>
      <c r="BA20" s="322"/>
      <c r="BB20" s="322"/>
      <c r="BC20" s="322"/>
      <c r="BD20" s="322"/>
      <c r="BE20" s="322"/>
      <c r="BF20" s="322"/>
      <c r="BG20" s="272"/>
      <c r="BH20" s="282"/>
      <c r="BI20" s="281"/>
      <c r="BJ20" s="322"/>
      <c r="BK20" s="322"/>
      <c r="BL20" s="322"/>
      <c r="BM20" s="322"/>
      <c r="BN20" s="322"/>
      <c r="BO20" s="322"/>
      <c r="BP20" s="322"/>
      <c r="BQ20" s="322"/>
      <c r="BR20" s="322"/>
      <c r="BS20" s="322"/>
      <c r="BT20" s="322"/>
      <c r="BU20" s="322"/>
      <c r="BV20" s="322"/>
      <c r="BW20" s="322"/>
      <c r="BX20" s="322"/>
      <c r="BY20" s="322"/>
      <c r="BZ20" s="322"/>
      <c r="CA20" s="322"/>
      <c r="CB20" s="322"/>
      <c r="CC20" s="322"/>
      <c r="CD20" s="322"/>
      <c r="CE20" s="322"/>
      <c r="CF20" s="322"/>
      <c r="CG20" s="322"/>
    </row>
    <row r="21" spans="1:85" x14ac:dyDescent="0.3">
      <c r="A21" s="246"/>
      <c r="B21" s="246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G21" s="282"/>
      <c r="AH21" s="281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  <c r="AS21" s="322"/>
      <c r="AT21" s="322"/>
      <c r="AU21" s="322"/>
      <c r="AV21" s="322"/>
      <c r="AW21" s="322"/>
      <c r="AX21" s="322"/>
      <c r="AY21" s="322"/>
      <c r="AZ21" s="322"/>
      <c r="BA21" s="322"/>
      <c r="BB21" s="322"/>
      <c r="BC21" s="322"/>
      <c r="BD21" s="322"/>
      <c r="BE21" s="322"/>
      <c r="BF21" s="322"/>
      <c r="BG21" s="272"/>
      <c r="BH21" s="282"/>
      <c r="BI21" s="281"/>
      <c r="BJ21" s="322"/>
      <c r="BK21" s="322"/>
      <c r="BL21" s="322"/>
      <c r="BM21" s="322"/>
      <c r="BN21" s="322"/>
      <c r="BO21" s="322"/>
      <c r="BP21" s="322"/>
      <c r="BQ21" s="322"/>
      <c r="BR21" s="322"/>
      <c r="BS21" s="322"/>
      <c r="BT21" s="322"/>
      <c r="BU21" s="322"/>
      <c r="BV21" s="322"/>
      <c r="BW21" s="322"/>
      <c r="BX21" s="322"/>
      <c r="BY21" s="322"/>
      <c r="BZ21" s="322"/>
      <c r="CA21" s="322"/>
      <c r="CB21" s="322"/>
      <c r="CC21" s="322"/>
      <c r="CD21" s="322"/>
      <c r="CE21" s="322"/>
      <c r="CF21" s="322"/>
      <c r="CG21" s="322"/>
    </row>
    <row r="22" spans="1:85" x14ac:dyDescent="0.3">
      <c r="A22" s="246"/>
      <c r="B22" s="246"/>
      <c r="D22" s="284"/>
      <c r="E22" s="284"/>
      <c r="F22" s="516"/>
      <c r="G22" s="516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G22" s="282"/>
      <c r="AH22" s="281"/>
      <c r="AI22" s="322"/>
      <c r="AJ22" s="322"/>
      <c r="AK22" s="322"/>
      <c r="AL22" s="322"/>
      <c r="AM22" s="322"/>
      <c r="AN22" s="322"/>
      <c r="AO22" s="322"/>
      <c r="AP22" s="322"/>
      <c r="AQ22" s="322"/>
      <c r="AR22" s="322"/>
      <c r="AS22" s="322"/>
      <c r="AT22" s="322"/>
      <c r="AU22" s="322"/>
      <c r="AV22" s="322"/>
      <c r="AW22" s="322"/>
      <c r="AX22" s="322"/>
      <c r="AY22" s="322"/>
      <c r="AZ22" s="322"/>
      <c r="BA22" s="322"/>
      <c r="BB22" s="322"/>
      <c r="BC22" s="322"/>
      <c r="BD22" s="322"/>
      <c r="BE22" s="322"/>
      <c r="BF22" s="322"/>
      <c r="BG22" s="272"/>
      <c r="BH22" s="282"/>
      <c r="BI22" s="281"/>
      <c r="BJ22" s="322"/>
      <c r="BK22" s="322"/>
      <c r="BL22" s="322"/>
      <c r="BM22" s="322"/>
      <c r="BN22" s="322"/>
      <c r="BO22" s="322"/>
      <c r="BP22" s="322"/>
      <c r="BQ22" s="322"/>
      <c r="BR22" s="322"/>
      <c r="BS22" s="322"/>
      <c r="BT22" s="322"/>
      <c r="BU22" s="322"/>
      <c r="BV22" s="322"/>
      <c r="BW22" s="322"/>
      <c r="BX22" s="322"/>
      <c r="BY22" s="322"/>
      <c r="BZ22" s="322"/>
      <c r="CA22" s="322"/>
      <c r="CB22" s="322"/>
      <c r="CC22" s="322"/>
      <c r="CD22" s="322"/>
      <c r="CE22" s="322"/>
      <c r="CF22" s="322"/>
      <c r="CG22" s="322"/>
    </row>
    <row r="23" spans="1:85" x14ac:dyDescent="0.3">
      <c r="A23" s="246"/>
      <c r="B23" s="246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G23" s="282"/>
      <c r="AH23" s="281"/>
      <c r="AI23" s="322"/>
      <c r="AJ23" s="322"/>
      <c r="AK23" s="322"/>
      <c r="AL23" s="322"/>
      <c r="AM23" s="322"/>
      <c r="AN23" s="322"/>
      <c r="AO23" s="322"/>
      <c r="AP23" s="322"/>
      <c r="AQ23" s="322"/>
      <c r="AR23" s="322"/>
      <c r="AS23" s="322"/>
      <c r="AT23" s="322"/>
      <c r="AU23" s="322"/>
      <c r="AV23" s="322"/>
      <c r="AW23" s="322"/>
      <c r="AX23" s="322"/>
      <c r="AY23" s="322"/>
      <c r="AZ23" s="322"/>
      <c r="BA23" s="322"/>
      <c r="BB23" s="322"/>
      <c r="BC23" s="322"/>
      <c r="BD23" s="322"/>
      <c r="BE23" s="322"/>
      <c r="BF23" s="322"/>
      <c r="BG23" s="272"/>
      <c r="BH23" s="282"/>
      <c r="BI23" s="281"/>
      <c r="BJ23" s="322"/>
      <c r="BK23" s="322"/>
      <c r="BL23" s="322"/>
      <c r="BM23" s="322"/>
      <c r="BN23" s="322"/>
      <c r="BO23" s="322"/>
      <c r="BP23" s="322"/>
      <c r="BQ23" s="322"/>
      <c r="BR23" s="322"/>
      <c r="BS23" s="322"/>
      <c r="BT23" s="322"/>
      <c r="BU23" s="322"/>
      <c r="BV23" s="322"/>
      <c r="BW23" s="322"/>
      <c r="BX23" s="322"/>
      <c r="BY23" s="322"/>
      <c r="BZ23" s="322"/>
      <c r="CA23" s="322"/>
      <c r="CB23" s="322"/>
      <c r="CC23" s="322"/>
      <c r="CD23" s="322"/>
      <c r="CE23" s="322"/>
      <c r="CF23" s="322"/>
      <c r="CG23" s="322"/>
    </row>
    <row r="24" spans="1:85" x14ac:dyDescent="0.3">
      <c r="A24" s="246"/>
      <c r="B24" s="246"/>
      <c r="D24" s="284"/>
      <c r="E24" s="284"/>
      <c r="F24" s="284"/>
      <c r="G24" s="284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G24" s="282"/>
      <c r="AH24" s="281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  <c r="AU24" s="322"/>
      <c r="AV24" s="322"/>
      <c r="AW24" s="322"/>
      <c r="AX24" s="322"/>
      <c r="AY24" s="322"/>
      <c r="AZ24" s="322"/>
      <c r="BA24" s="322"/>
      <c r="BB24" s="322"/>
      <c r="BC24" s="322"/>
      <c r="BD24" s="322"/>
      <c r="BE24" s="322"/>
      <c r="BF24" s="322"/>
      <c r="BG24" s="272"/>
      <c r="BH24" s="282"/>
      <c r="BI24" s="281"/>
      <c r="BJ24" s="322"/>
      <c r="BK24" s="322"/>
      <c r="BL24" s="322"/>
      <c r="BM24" s="322"/>
      <c r="BN24" s="322"/>
      <c r="BO24" s="322"/>
      <c r="BP24" s="322"/>
      <c r="BQ24" s="322"/>
      <c r="BR24" s="322"/>
      <c r="BS24" s="322"/>
      <c r="BT24" s="322"/>
      <c r="BU24" s="322"/>
      <c r="BV24" s="322"/>
      <c r="BW24" s="322"/>
      <c r="BX24" s="322"/>
      <c r="BY24" s="322"/>
      <c r="BZ24" s="322"/>
      <c r="CA24" s="322"/>
      <c r="CB24" s="322"/>
      <c r="CC24" s="322"/>
      <c r="CD24" s="322"/>
      <c r="CE24" s="322"/>
      <c r="CF24" s="322"/>
      <c r="CG24" s="322"/>
    </row>
    <row r="25" spans="1:85" x14ac:dyDescent="0.3">
      <c r="A25" s="246"/>
      <c r="B25" s="246"/>
      <c r="D25" s="284"/>
      <c r="E25" s="284"/>
      <c r="F25" s="284"/>
      <c r="G25" s="499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G25" s="282"/>
      <c r="AH25" s="281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  <c r="AS25" s="322"/>
      <c r="AT25" s="322"/>
      <c r="AU25" s="322"/>
      <c r="AV25" s="322"/>
      <c r="AW25" s="322"/>
      <c r="AX25" s="322"/>
      <c r="AY25" s="322"/>
      <c r="AZ25" s="322"/>
      <c r="BA25" s="322"/>
      <c r="BB25" s="322"/>
      <c r="BC25" s="322"/>
      <c r="BD25" s="322"/>
      <c r="BE25" s="322"/>
      <c r="BF25" s="322"/>
      <c r="BG25" s="272"/>
      <c r="BH25" s="282"/>
      <c r="BI25" s="281"/>
      <c r="BJ25" s="322"/>
      <c r="BK25" s="322"/>
      <c r="BL25" s="322"/>
      <c r="BM25" s="322"/>
      <c r="BN25" s="322"/>
      <c r="BO25" s="322"/>
      <c r="BP25" s="322"/>
      <c r="BQ25" s="322"/>
      <c r="BR25" s="322"/>
      <c r="BS25" s="322"/>
      <c r="BT25" s="322"/>
      <c r="BU25" s="322"/>
      <c r="BV25" s="322"/>
      <c r="BW25" s="322"/>
      <c r="BX25" s="322"/>
      <c r="BY25" s="322"/>
      <c r="BZ25" s="322"/>
      <c r="CA25" s="322"/>
      <c r="CB25" s="322"/>
      <c r="CC25" s="322"/>
      <c r="CD25" s="322"/>
      <c r="CE25" s="322"/>
      <c r="CF25" s="322"/>
      <c r="CG25" s="322"/>
    </row>
    <row r="26" spans="1:85" x14ac:dyDescent="0.3">
      <c r="A26" s="246"/>
      <c r="B26" s="246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65"/>
      <c r="AG26" s="282"/>
      <c r="AH26" s="281"/>
      <c r="AI26" s="322"/>
      <c r="AJ26" s="322"/>
      <c r="AK26" s="322"/>
      <c r="AL26" s="322"/>
      <c r="AM26" s="322"/>
      <c r="AN26" s="322"/>
      <c r="AO26" s="322"/>
      <c r="AP26" s="322"/>
      <c r="AQ26" s="322"/>
      <c r="AR26" s="322"/>
      <c r="AS26" s="322"/>
      <c r="AT26" s="322"/>
      <c r="AU26" s="322"/>
      <c r="AV26" s="322"/>
      <c r="AW26" s="322"/>
      <c r="AX26" s="322"/>
      <c r="AY26" s="322"/>
      <c r="AZ26" s="322"/>
      <c r="BA26" s="322"/>
      <c r="BB26" s="322"/>
      <c r="BC26" s="322"/>
      <c r="BD26" s="322"/>
      <c r="BE26" s="322"/>
      <c r="BF26" s="322"/>
      <c r="BG26" s="282"/>
      <c r="BH26" s="282"/>
      <c r="BI26" s="281"/>
      <c r="BJ26" s="322"/>
      <c r="BK26" s="322"/>
      <c r="BL26" s="322"/>
      <c r="BM26" s="322"/>
      <c r="BN26" s="322"/>
      <c r="BO26" s="322"/>
      <c r="BP26" s="322"/>
      <c r="BQ26" s="322"/>
      <c r="BR26" s="322"/>
      <c r="BS26" s="322"/>
      <c r="BT26" s="322"/>
      <c r="BU26" s="322"/>
      <c r="BV26" s="322"/>
      <c r="BW26" s="322"/>
      <c r="BX26" s="322"/>
      <c r="BY26" s="322"/>
      <c r="BZ26" s="322"/>
      <c r="CA26" s="322"/>
      <c r="CB26" s="322"/>
      <c r="CC26" s="322"/>
      <c r="CD26" s="322"/>
      <c r="CE26" s="322"/>
      <c r="CF26" s="322"/>
      <c r="CG26" s="322"/>
    </row>
    <row r="27" spans="1:85" x14ac:dyDescent="0.3">
      <c r="A27" s="246"/>
      <c r="B27" s="246"/>
      <c r="D27" s="499"/>
      <c r="E27" s="499"/>
      <c r="F27" s="499"/>
      <c r="G27" s="499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65"/>
      <c r="AG27" s="282"/>
      <c r="AH27" s="281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322"/>
      <c r="AT27" s="322"/>
      <c r="AU27" s="322"/>
      <c r="AV27" s="322"/>
      <c r="AW27" s="322"/>
      <c r="AX27" s="322"/>
      <c r="AY27" s="322"/>
      <c r="AZ27" s="322"/>
      <c r="BA27" s="322"/>
      <c r="BB27" s="322"/>
      <c r="BC27" s="322"/>
      <c r="BD27" s="322"/>
      <c r="BE27" s="322"/>
      <c r="BF27" s="322"/>
      <c r="BG27" s="272"/>
      <c r="BH27" s="282"/>
      <c r="BI27" s="281"/>
      <c r="BJ27" s="322"/>
      <c r="BK27" s="322"/>
      <c r="BL27" s="322"/>
      <c r="BM27" s="322"/>
      <c r="BN27" s="322"/>
      <c r="BO27" s="322"/>
      <c r="BP27" s="322"/>
      <c r="BQ27" s="322"/>
      <c r="BR27" s="322"/>
      <c r="BS27" s="322"/>
      <c r="BT27" s="322"/>
      <c r="BU27" s="322"/>
      <c r="BV27" s="322"/>
      <c r="BW27" s="322"/>
      <c r="BX27" s="322"/>
      <c r="BY27" s="322"/>
      <c r="BZ27" s="322"/>
      <c r="CA27" s="322"/>
      <c r="CB27" s="322"/>
      <c r="CC27" s="322"/>
      <c r="CD27" s="322"/>
      <c r="CE27" s="322"/>
      <c r="CF27" s="322"/>
      <c r="CG27" s="322"/>
    </row>
    <row r="28" spans="1:85" x14ac:dyDescent="0.3">
      <c r="A28" s="246"/>
      <c r="B28" s="246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65"/>
      <c r="AG28" s="282"/>
      <c r="AH28" s="281"/>
      <c r="AI28" s="322"/>
      <c r="AJ28" s="322"/>
      <c r="AK28" s="322"/>
      <c r="AL28" s="322"/>
      <c r="AM28" s="322"/>
      <c r="AN28" s="322"/>
      <c r="AO28" s="322"/>
      <c r="AP28" s="322"/>
      <c r="AQ28" s="322"/>
      <c r="AR28" s="322"/>
      <c r="AS28" s="322"/>
      <c r="AT28" s="322"/>
      <c r="AU28" s="322"/>
      <c r="AV28" s="322"/>
      <c r="AW28" s="322"/>
      <c r="AX28" s="322"/>
      <c r="AY28" s="322"/>
      <c r="AZ28" s="322"/>
      <c r="BA28" s="322"/>
      <c r="BB28" s="322"/>
      <c r="BC28" s="322"/>
      <c r="BD28" s="322"/>
      <c r="BE28" s="322"/>
      <c r="BF28" s="322"/>
      <c r="BG28" s="272"/>
      <c r="BH28" s="282"/>
      <c r="BI28" s="281"/>
      <c r="BJ28" s="322"/>
      <c r="BK28" s="322"/>
      <c r="BL28" s="322"/>
      <c r="BM28" s="322"/>
      <c r="BN28" s="322"/>
      <c r="BO28" s="322"/>
      <c r="BP28" s="322"/>
      <c r="BQ28" s="322"/>
      <c r="BR28" s="322"/>
      <c r="BS28" s="322"/>
      <c r="BT28" s="322"/>
      <c r="BU28" s="322"/>
      <c r="BV28" s="322"/>
      <c r="BW28" s="322"/>
      <c r="BX28" s="322"/>
      <c r="BY28" s="322"/>
      <c r="BZ28" s="322"/>
      <c r="CA28" s="322"/>
      <c r="CB28" s="322"/>
      <c r="CC28" s="322"/>
      <c r="CD28" s="322"/>
      <c r="CE28" s="322"/>
      <c r="CF28" s="322"/>
      <c r="CG28" s="322"/>
    </row>
    <row r="29" spans="1:85" x14ac:dyDescent="0.3">
      <c r="A29" s="246"/>
      <c r="B29" s="246"/>
      <c r="D29" s="284"/>
      <c r="E29" s="284"/>
      <c r="F29" s="284"/>
      <c r="G29" s="284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65"/>
      <c r="AG29" s="282"/>
      <c r="AH29" s="281"/>
      <c r="AI29" s="322"/>
      <c r="AJ29" s="322"/>
      <c r="AK29" s="322"/>
      <c r="AL29" s="322"/>
      <c r="AM29" s="322"/>
      <c r="AN29" s="322"/>
      <c r="AO29" s="322"/>
      <c r="AP29" s="322"/>
      <c r="AQ29" s="322"/>
      <c r="AR29" s="322"/>
      <c r="AS29" s="322"/>
      <c r="AT29" s="322"/>
      <c r="AU29" s="322"/>
      <c r="AV29" s="322"/>
      <c r="AW29" s="322"/>
      <c r="AX29" s="322"/>
      <c r="AY29" s="322"/>
      <c r="AZ29" s="322"/>
      <c r="BA29" s="322"/>
      <c r="BB29" s="322"/>
      <c r="BC29" s="322"/>
      <c r="BD29" s="322"/>
      <c r="BE29" s="322"/>
      <c r="BF29" s="322"/>
      <c r="BG29" s="272"/>
      <c r="BH29" s="282"/>
      <c r="BI29" s="281"/>
      <c r="BJ29" s="322"/>
      <c r="BK29" s="322"/>
      <c r="BL29" s="322"/>
      <c r="BM29" s="322"/>
      <c r="BN29" s="322"/>
      <c r="BO29" s="322"/>
      <c r="BP29" s="322"/>
      <c r="BQ29" s="322"/>
      <c r="BR29" s="322"/>
      <c r="BS29" s="322"/>
      <c r="BT29" s="322"/>
      <c r="BU29" s="322"/>
      <c r="BV29" s="322"/>
      <c r="BW29" s="322"/>
      <c r="BX29" s="322"/>
      <c r="BY29" s="322"/>
      <c r="BZ29" s="322"/>
      <c r="CA29" s="322"/>
      <c r="CB29" s="322"/>
      <c r="CC29" s="322"/>
      <c r="CD29" s="322"/>
      <c r="CE29" s="322"/>
      <c r="CF29" s="322"/>
      <c r="CG29" s="322"/>
    </row>
    <row r="30" spans="1:85" x14ac:dyDescent="0.3">
      <c r="A30" s="246"/>
      <c r="B30" s="246"/>
      <c r="D30" s="284"/>
      <c r="E30" s="284"/>
      <c r="F30" s="284"/>
      <c r="G30" s="499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65"/>
      <c r="AG30" s="282"/>
      <c r="AH30" s="281"/>
      <c r="AI30" s="322"/>
      <c r="AJ30" s="322"/>
      <c r="AK30" s="322"/>
      <c r="AL30" s="322"/>
      <c r="AM30" s="322"/>
      <c r="AN30" s="322"/>
      <c r="AO30" s="322"/>
      <c r="AP30" s="322"/>
      <c r="AQ30" s="322"/>
      <c r="AR30" s="322"/>
      <c r="AS30" s="322"/>
      <c r="AT30" s="322"/>
      <c r="AU30" s="322"/>
      <c r="AV30" s="322"/>
      <c r="AW30" s="322"/>
      <c r="AX30" s="322"/>
      <c r="AY30" s="322"/>
      <c r="AZ30" s="322"/>
      <c r="BA30" s="322"/>
      <c r="BB30" s="322"/>
      <c r="BC30" s="322"/>
      <c r="BD30" s="322"/>
      <c r="BE30" s="322"/>
      <c r="BF30" s="322"/>
      <c r="BG30" s="278"/>
      <c r="BH30" s="282"/>
      <c r="BI30" s="281"/>
      <c r="BJ30" s="322"/>
      <c r="BK30" s="322"/>
      <c r="BL30" s="322"/>
      <c r="BM30" s="322"/>
      <c r="BN30" s="322"/>
      <c r="BO30" s="322"/>
      <c r="BP30" s="322"/>
      <c r="BQ30" s="322"/>
      <c r="BR30" s="322"/>
      <c r="BS30" s="322"/>
      <c r="BT30" s="322"/>
      <c r="BU30" s="322"/>
      <c r="BV30" s="322"/>
      <c r="BW30" s="322"/>
      <c r="BX30" s="322"/>
      <c r="BY30" s="322"/>
      <c r="BZ30" s="322"/>
      <c r="CA30" s="322"/>
      <c r="CB30" s="322"/>
      <c r="CC30" s="322"/>
      <c r="CD30" s="322"/>
      <c r="CE30" s="322"/>
      <c r="CF30" s="322"/>
      <c r="CG30" s="322"/>
    </row>
    <row r="31" spans="1:85" x14ac:dyDescent="0.3">
      <c r="A31" s="246"/>
      <c r="B31" s="246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65"/>
      <c r="AG31" s="282"/>
      <c r="AH31" s="281"/>
      <c r="AI31" s="322"/>
      <c r="AJ31" s="322"/>
      <c r="AK31" s="322"/>
      <c r="AL31" s="322"/>
      <c r="AM31" s="322"/>
      <c r="AN31" s="322"/>
      <c r="AO31" s="322"/>
      <c r="AP31" s="322"/>
      <c r="AQ31" s="322"/>
      <c r="AR31" s="322"/>
      <c r="AS31" s="322"/>
      <c r="AT31" s="322"/>
      <c r="AU31" s="322"/>
      <c r="AV31" s="322"/>
      <c r="AW31" s="322"/>
      <c r="AX31" s="322"/>
      <c r="AY31" s="322"/>
      <c r="AZ31" s="322"/>
      <c r="BA31" s="322"/>
      <c r="BB31" s="322"/>
      <c r="BC31" s="322"/>
      <c r="BD31" s="322"/>
      <c r="BE31" s="322"/>
      <c r="BF31" s="322"/>
      <c r="BG31" s="278"/>
      <c r="BH31" s="282"/>
      <c r="BI31" s="281"/>
      <c r="BJ31" s="322"/>
      <c r="BK31" s="322"/>
      <c r="BL31" s="322"/>
      <c r="BM31" s="322"/>
      <c r="BN31" s="322"/>
      <c r="BO31" s="322"/>
      <c r="BP31" s="322"/>
      <c r="BQ31" s="322"/>
      <c r="BR31" s="322"/>
      <c r="BS31" s="322"/>
      <c r="BT31" s="322"/>
      <c r="BU31" s="322"/>
      <c r="BV31" s="322"/>
      <c r="BW31" s="322"/>
      <c r="BX31" s="322"/>
      <c r="BY31" s="322"/>
      <c r="BZ31" s="322"/>
      <c r="CA31" s="322"/>
      <c r="CB31" s="322"/>
      <c r="CC31" s="322"/>
      <c r="CD31" s="322"/>
      <c r="CE31" s="322"/>
      <c r="CF31" s="322"/>
      <c r="CG31" s="322"/>
    </row>
    <row r="32" spans="1:85" x14ac:dyDescent="0.3">
      <c r="A32" s="246"/>
      <c r="B32" s="246"/>
      <c r="D32" s="284"/>
      <c r="E32" s="284"/>
      <c r="F32" s="284"/>
      <c r="G32" s="284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65"/>
      <c r="AG32" s="282"/>
      <c r="AH32" s="281"/>
      <c r="AI32" s="322"/>
      <c r="AJ32" s="322"/>
      <c r="AK32" s="322"/>
      <c r="AL32" s="322"/>
      <c r="AM32" s="322"/>
      <c r="AN32" s="322"/>
      <c r="AO32" s="322"/>
      <c r="AP32" s="322"/>
      <c r="AQ32" s="322"/>
      <c r="AR32" s="322"/>
      <c r="AS32" s="322"/>
      <c r="AT32" s="322"/>
      <c r="AU32" s="322"/>
      <c r="AV32" s="322"/>
      <c r="AW32" s="322"/>
      <c r="AX32" s="322"/>
      <c r="AY32" s="322"/>
      <c r="AZ32" s="322"/>
      <c r="BA32" s="322"/>
      <c r="BB32" s="322"/>
      <c r="BC32" s="322"/>
      <c r="BD32" s="322"/>
      <c r="BE32" s="322"/>
      <c r="BF32" s="322"/>
      <c r="BG32" s="278"/>
      <c r="BH32" s="282"/>
      <c r="BI32" s="281"/>
      <c r="BJ32" s="322"/>
      <c r="BK32" s="322"/>
      <c r="BL32" s="322"/>
      <c r="BM32" s="322"/>
      <c r="BN32" s="322"/>
      <c r="BO32" s="322"/>
      <c r="BP32" s="322"/>
      <c r="BQ32" s="322"/>
      <c r="BR32" s="322"/>
      <c r="BS32" s="322"/>
      <c r="BT32" s="322"/>
      <c r="BU32" s="322"/>
      <c r="BV32" s="322"/>
      <c r="BW32" s="322"/>
      <c r="BX32" s="322"/>
      <c r="BY32" s="322"/>
      <c r="BZ32" s="322"/>
      <c r="CA32" s="322"/>
      <c r="CB32" s="322"/>
      <c r="CC32" s="322"/>
      <c r="CD32" s="322"/>
      <c r="CE32" s="322"/>
      <c r="CF32" s="322"/>
      <c r="CG32" s="322"/>
    </row>
    <row r="33" spans="1:85" x14ac:dyDescent="0.3">
      <c r="A33" s="246"/>
      <c r="B33" s="246"/>
      <c r="D33" s="284"/>
      <c r="E33" s="284"/>
      <c r="G33" s="284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65"/>
      <c r="AG33" s="282"/>
      <c r="AH33" s="281"/>
      <c r="AI33" s="322"/>
      <c r="AJ33" s="322"/>
      <c r="AK33" s="322"/>
      <c r="AL33" s="322"/>
      <c r="AM33" s="322"/>
      <c r="AN33" s="322"/>
      <c r="AO33" s="322"/>
      <c r="AP33" s="322"/>
      <c r="AQ33" s="322"/>
      <c r="AR33" s="322"/>
      <c r="AS33" s="322"/>
      <c r="AT33" s="322"/>
      <c r="AU33" s="322"/>
      <c r="AV33" s="322"/>
      <c r="AW33" s="322"/>
      <c r="AX33" s="322"/>
      <c r="AY33" s="322"/>
      <c r="AZ33" s="322"/>
      <c r="BA33" s="322"/>
      <c r="BB33" s="322"/>
      <c r="BC33" s="322"/>
      <c r="BD33" s="322"/>
      <c r="BE33" s="322"/>
      <c r="BF33" s="322"/>
      <c r="BG33" s="282"/>
      <c r="BH33" s="282"/>
      <c r="BI33" s="281"/>
      <c r="BJ33" s="322"/>
      <c r="BK33" s="322"/>
      <c r="BL33" s="322"/>
      <c r="BM33" s="322"/>
      <c r="BN33" s="322"/>
      <c r="BO33" s="322"/>
      <c r="BP33" s="322"/>
      <c r="BQ33" s="322"/>
      <c r="BR33" s="322"/>
      <c r="BS33" s="322"/>
      <c r="BT33" s="322"/>
      <c r="BU33" s="322"/>
      <c r="BV33" s="322"/>
      <c r="BW33" s="322"/>
      <c r="BX33" s="322"/>
      <c r="BY33" s="322"/>
      <c r="BZ33" s="322"/>
      <c r="CA33" s="322"/>
      <c r="CB33" s="322"/>
      <c r="CC33" s="322"/>
      <c r="CD33" s="322"/>
      <c r="CE33" s="322"/>
      <c r="CF33" s="322"/>
      <c r="CG33" s="322"/>
    </row>
    <row r="34" spans="1:85" x14ac:dyDescent="0.3">
      <c r="A34" s="246"/>
      <c r="B34" s="246"/>
      <c r="D34" s="284"/>
      <c r="E34" s="284"/>
      <c r="F34" s="284"/>
      <c r="G34" s="284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65"/>
      <c r="AG34" s="282"/>
      <c r="AH34" s="281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2"/>
      <c r="BD34" s="322"/>
      <c r="BE34" s="322"/>
      <c r="BF34" s="322"/>
      <c r="BG34" s="272"/>
      <c r="BH34" s="282"/>
      <c r="BI34" s="281"/>
      <c r="BJ34" s="322"/>
      <c r="BK34" s="322"/>
      <c r="BL34" s="322"/>
      <c r="BM34" s="322"/>
      <c r="BN34" s="322"/>
      <c r="BO34" s="322"/>
      <c r="BP34" s="322"/>
      <c r="BQ34" s="322"/>
      <c r="BR34" s="322"/>
      <c r="BS34" s="322"/>
      <c r="BT34" s="322"/>
      <c r="BU34" s="322"/>
      <c r="BV34" s="322"/>
      <c r="BW34" s="322"/>
      <c r="BX34" s="322"/>
      <c r="BY34" s="322"/>
      <c r="BZ34" s="322"/>
      <c r="CA34" s="322"/>
      <c r="CB34" s="322"/>
      <c r="CC34" s="322"/>
      <c r="CD34" s="322"/>
      <c r="CE34" s="322"/>
      <c r="CF34" s="322"/>
      <c r="CG34" s="322"/>
    </row>
    <row r="35" spans="1:85" x14ac:dyDescent="0.3">
      <c r="A35" s="246"/>
      <c r="B35" s="246"/>
      <c r="D35" s="284"/>
      <c r="E35" s="284"/>
      <c r="G35" s="284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65"/>
      <c r="AG35" s="282"/>
      <c r="AH35" s="281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322"/>
      <c r="AW35" s="322"/>
      <c r="AX35" s="322"/>
      <c r="AY35" s="322"/>
      <c r="AZ35" s="322"/>
      <c r="BA35" s="322"/>
      <c r="BB35" s="322"/>
      <c r="BC35" s="322"/>
      <c r="BD35" s="322"/>
      <c r="BE35" s="322"/>
      <c r="BF35" s="322"/>
      <c r="BG35" s="272"/>
      <c r="BH35" s="282"/>
      <c r="BI35" s="281"/>
      <c r="BJ35" s="322"/>
      <c r="BK35" s="322"/>
      <c r="BL35" s="322"/>
      <c r="BM35" s="322"/>
      <c r="BN35" s="322"/>
      <c r="BO35" s="322"/>
      <c r="BP35" s="322"/>
      <c r="BQ35" s="322"/>
      <c r="BR35" s="322"/>
      <c r="BS35" s="322"/>
      <c r="BT35" s="322"/>
      <c r="BU35" s="322"/>
      <c r="BV35" s="322"/>
      <c r="BW35" s="322"/>
      <c r="BX35" s="322"/>
      <c r="BY35" s="322"/>
      <c r="BZ35" s="322"/>
      <c r="CA35" s="322"/>
      <c r="CB35" s="322"/>
      <c r="CC35" s="322"/>
      <c r="CD35" s="322"/>
      <c r="CE35" s="322"/>
      <c r="CF35" s="322"/>
      <c r="CG35" s="322"/>
    </row>
    <row r="36" spans="1:85" x14ac:dyDescent="0.3">
      <c r="A36" s="246"/>
      <c r="B36" s="246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65"/>
      <c r="AG36" s="282"/>
      <c r="AH36" s="281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2"/>
      <c r="BD36" s="322"/>
      <c r="BE36" s="322"/>
      <c r="BF36" s="322"/>
      <c r="BG36" s="272"/>
      <c r="BH36" s="282"/>
      <c r="BI36" s="281"/>
      <c r="BJ36" s="322"/>
      <c r="BK36" s="322"/>
      <c r="BL36" s="322"/>
      <c r="BM36" s="322"/>
      <c r="BN36" s="322"/>
      <c r="BO36" s="322"/>
      <c r="BP36" s="322"/>
      <c r="BQ36" s="322"/>
      <c r="BR36" s="322"/>
      <c r="BS36" s="322"/>
      <c r="BT36" s="322"/>
      <c r="BU36" s="322"/>
      <c r="BV36" s="322"/>
      <c r="BW36" s="322"/>
      <c r="BX36" s="322"/>
      <c r="BY36" s="322"/>
      <c r="BZ36" s="322"/>
      <c r="CA36" s="322"/>
      <c r="CB36" s="322"/>
      <c r="CC36" s="322"/>
      <c r="CD36" s="322"/>
      <c r="CE36" s="322"/>
      <c r="CF36" s="322"/>
      <c r="CG36" s="322"/>
    </row>
    <row r="37" spans="1:85" x14ac:dyDescent="0.3">
      <c r="A37" s="246"/>
      <c r="B37" s="246"/>
      <c r="D37" s="442"/>
      <c r="E37" s="442"/>
      <c r="F37" s="442"/>
      <c r="G37" s="442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65"/>
      <c r="AG37" s="282"/>
      <c r="AH37" s="281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322"/>
      <c r="AW37" s="322"/>
      <c r="AX37" s="322"/>
      <c r="AY37" s="322"/>
      <c r="AZ37" s="322"/>
      <c r="BA37" s="322"/>
      <c r="BB37" s="322"/>
      <c r="BC37" s="322"/>
      <c r="BD37" s="322"/>
      <c r="BE37" s="322"/>
      <c r="BF37" s="322"/>
      <c r="BG37" s="282"/>
      <c r="BH37" s="282"/>
      <c r="BI37" s="281"/>
      <c r="BJ37" s="322"/>
      <c r="BK37" s="322"/>
      <c r="BL37" s="322"/>
      <c r="BM37" s="322"/>
      <c r="BN37" s="322"/>
      <c r="BO37" s="322"/>
      <c r="BP37" s="322"/>
      <c r="BQ37" s="322"/>
      <c r="BR37" s="322"/>
      <c r="BS37" s="322"/>
      <c r="BT37" s="322"/>
      <c r="BU37" s="322"/>
      <c r="BV37" s="322"/>
      <c r="BW37" s="322"/>
      <c r="BX37" s="322"/>
      <c r="BY37" s="322"/>
      <c r="BZ37" s="322"/>
      <c r="CA37" s="322"/>
      <c r="CB37" s="322"/>
      <c r="CC37" s="322"/>
      <c r="CD37" s="322"/>
      <c r="CE37" s="322"/>
      <c r="CF37" s="322"/>
      <c r="CG37" s="322"/>
    </row>
    <row r="38" spans="1:85" x14ac:dyDescent="0.3">
      <c r="A38" s="246"/>
      <c r="B38" s="246"/>
      <c r="D38" s="284"/>
      <c r="E38" s="284"/>
      <c r="G38" s="284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65"/>
      <c r="AG38" s="282"/>
      <c r="AH38" s="281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22"/>
      <c r="BF38" s="322"/>
      <c r="BG38" s="282"/>
      <c r="BH38" s="282"/>
      <c r="BI38" s="281"/>
      <c r="BJ38" s="322"/>
      <c r="BK38" s="322"/>
      <c r="BL38" s="322"/>
      <c r="BM38" s="322"/>
      <c r="BN38" s="322"/>
      <c r="BO38" s="322"/>
      <c r="BP38" s="322"/>
      <c r="BQ38" s="322"/>
      <c r="BR38" s="322"/>
      <c r="BS38" s="322"/>
      <c r="BT38" s="322"/>
      <c r="BU38" s="322"/>
      <c r="BV38" s="322"/>
      <c r="BW38" s="322"/>
      <c r="BX38" s="322"/>
      <c r="BY38" s="322"/>
      <c r="BZ38" s="322"/>
      <c r="CA38" s="322"/>
      <c r="CB38" s="322"/>
      <c r="CC38" s="322"/>
      <c r="CD38" s="322"/>
      <c r="CE38" s="322"/>
      <c r="CF38" s="322"/>
      <c r="CG38" s="322"/>
    </row>
    <row r="39" spans="1:85" x14ac:dyDescent="0.3">
      <c r="A39" s="246"/>
      <c r="B39" s="246"/>
      <c r="D39" s="284"/>
      <c r="E39" s="284"/>
      <c r="F39" s="284"/>
      <c r="G39" s="284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65"/>
      <c r="AG39" s="282"/>
      <c r="AH39" s="281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2"/>
      <c r="BG39" s="282"/>
      <c r="BH39" s="282"/>
      <c r="BI39" s="281"/>
      <c r="BJ39" s="322"/>
      <c r="BK39" s="322"/>
      <c r="BL39" s="322"/>
      <c r="BM39" s="322"/>
      <c r="BN39" s="322"/>
      <c r="BO39" s="322"/>
      <c r="BP39" s="322"/>
      <c r="BQ39" s="322"/>
      <c r="BR39" s="322"/>
      <c r="BS39" s="322"/>
      <c r="BT39" s="322"/>
      <c r="BU39" s="322"/>
      <c r="BV39" s="322"/>
      <c r="BW39" s="322"/>
      <c r="BX39" s="322"/>
      <c r="BY39" s="322"/>
      <c r="BZ39" s="322"/>
      <c r="CA39" s="322"/>
      <c r="CB39" s="322"/>
      <c r="CC39" s="322"/>
      <c r="CD39" s="322"/>
      <c r="CE39" s="322"/>
      <c r="CF39" s="322"/>
      <c r="CG39" s="322"/>
    </row>
    <row r="40" spans="1:85" x14ac:dyDescent="0.3">
      <c r="A40" s="246"/>
      <c r="B40" s="246"/>
      <c r="D40" s="284"/>
      <c r="E40" s="284"/>
      <c r="F40" s="284"/>
      <c r="G40" s="284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65"/>
      <c r="AG40" s="282"/>
      <c r="AH40" s="281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282"/>
      <c r="BH40" s="282"/>
      <c r="BI40" s="281"/>
      <c r="BJ40" s="322"/>
      <c r="BK40" s="322"/>
      <c r="BL40" s="322"/>
      <c r="BM40" s="322"/>
      <c r="BN40" s="322"/>
      <c r="BO40" s="322"/>
      <c r="BP40" s="322"/>
      <c r="BQ40" s="322"/>
      <c r="BR40" s="322"/>
      <c r="BS40" s="322"/>
      <c r="BT40" s="322"/>
      <c r="BU40" s="322"/>
      <c r="BV40" s="322"/>
      <c r="BW40" s="322"/>
      <c r="BX40" s="322"/>
      <c r="BY40" s="322"/>
      <c r="BZ40" s="322"/>
      <c r="CA40" s="322"/>
      <c r="CB40" s="322"/>
      <c r="CC40" s="322"/>
      <c r="CD40" s="322"/>
      <c r="CE40" s="322"/>
      <c r="CF40" s="322"/>
      <c r="CG40" s="322"/>
    </row>
    <row r="41" spans="1:85" x14ac:dyDescent="0.3">
      <c r="A41" s="246"/>
      <c r="B41" s="246"/>
      <c r="E41" s="284"/>
      <c r="G41" s="499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65"/>
      <c r="AG41" s="282"/>
      <c r="AH41" s="281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2"/>
      <c r="AX41" s="322"/>
      <c r="AY41" s="322"/>
      <c r="AZ41" s="322"/>
      <c r="BA41" s="322"/>
      <c r="BB41" s="322"/>
      <c r="BC41" s="322"/>
      <c r="BD41" s="322"/>
      <c r="BE41" s="322"/>
      <c r="BF41" s="322"/>
      <c r="BG41" s="282"/>
      <c r="BH41" s="282"/>
      <c r="BI41" s="281"/>
      <c r="BJ41" s="322"/>
      <c r="BK41" s="322"/>
      <c r="BL41" s="322"/>
      <c r="BM41" s="322"/>
      <c r="BN41" s="322"/>
      <c r="BO41" s="322"/>
      <c r="BP41" s="322"/>
      <c r="BQ41" s="322"/>
      <c r="BR41" s="322"/>
      <c r="BS41" s="322"/>
      <c r="BT41" s="322"/>
      <c r="BU41" s="322"/>
      <c r="BV41" s="322"/>
      <c r="BW41" s="322"/>
      <c r="BX41" s="322"/>
      <c r="BY41" s="322"/>
      <c r="BZ41" s="322"/>
      <c r="CA41" s="322"/>
      <c r="CB41" s="322"/>
      <c r="CC41" s="322"/>
      <c r="CD41" s="322"/>
      <c r="CE41" s="322"/>
      <c r="CF41" s="322"/>
      <c r="CG41" s="322"/>
    </row>
    <row r="42" spans="1:85" x14ac:dyDescent="0.3">
      <c r="A42" s="246"/>
      <c r="B42" s="246"/>
      <c r="D42" s="442"/>
      <c r="E42" s="442"/>
      <c r="F42" s="442"/>
      <c r="G42" s="442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65"/>
      <c r="AG42" s="282"/>
      <c r="AH42" s="281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282"/>
      <c r="BH42" s="282"/>
      <c r="BI42" s="281"/>
      <c r="BJ42" s="322"/>
      <c r="BK42" s="322"/>
      <c r="BL42" s="322"/>
      <c r="BM42" s="322"/>
      <c r="BN42" s="322"/>
      <c r="BO42" s="322"/>
      <c r="BP42" s="322"/>
      <c r="BQ42" s="322"/>
      <c r="BR42" s="322"/>
      <c r="BS42" s="322"/>
      <c r="BT42" s="322"/>
      <c r="BU42" s="322"/>
      <c r="BV42" s="322"/>
      <c r="BW42" s="322"/>
      <c r="BX42" s="322"/>
      <c r="BY42" s="322"/>
      <c r="BZ42" s="322"/>
      <c r="CA42" s="322"/>
      <c r="CB42" s="322"/>
      <c r="CC42" s="322"/>
      <c r="CD42" s="322"/>
      <c r="CE42" s="322"/>
      <c r="CF42" s="322"/>
      <c r="CG42" s="322"/>
    </row>
    <row r="43" spans="1:85" x14ac:dyDescent="0.3">
      <c r="A43" s="246"/>
      <c r="B43" s="246"/>
      <c r="D43" s="284"/>
      <c r="E43" s="284"/>
      <c r="G43" s="284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65"/>
      <c r="AG43" s="282"/>
      <c r="AH43" s="281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F43" s="322"/>
      <c r="BG43" s="282"/>
      <c r="BH43" s="282"/>
      <c r="BI43" s="281"/>
      <c r="BJ43" s="322"/>
      <c r="BK43" s="322"/>
      <c r="BL43" s="322"/>
      <c r="BM43" s="322"/>
      <c r="BN43" s="322"/>
      <c r="BO43" s="322"/>
      <c r="BP43" s="322"/>
      <c r="BQ43" s="322"/>
      <c r="BR43" s="322"/>
      <c r="BS43" s="322"/>
      <c r="BT43" s="322"/>
      <c r="BU43" s="322"/>
      <c r="BV43" s="322"/>
      <c r="BW43" s="322"/>
      <c r="BX43" s="322"/>
      <c r="BY43" s="322"/>
      <c r="BZ43" s="322"/>
      <c r="CA43" s="322"/>
      <c r="CB43" s="322"/>
      <c r="CC43" s="322"/>
      <c r="CD43" s="322"/>
      <c r="CE43" s="322"/>
      <c r="CF43" s="322"/>
      <c r="CG43" s="322"/>
    </row>
    <row r="44" spans="1:85" x14ac:dyDescent="0.3">
      <c r="A44" s="246"/>
      <c r="B44" s="246"/>
      <c r="D44" s="284"/>
      <c r="E44" s="284"/>
      <c r="F44" s="284"/>
      <c r="G44" s="284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65"/>
      <c r="AG44" s="282"/>
      <c r="AH44" s="281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282"/>
      <c r="BH44" s="282"/>
      <c r="BI44" s="281"/>
      <c r="BJ44" s="322"/>
      <c r="BK44" s="322"/>
      <c r="BL44" s="322"/>
      <c r="BM44" s="322"/>
      <c r="BN44" s="322"/>
      <c r="BO44" s="322"/>
      <c r="BP44" s="322"/>
      <c r="BQ44" s="322"/>
      <c r="BR44" s="322"/>
      <c r="BS44" s="322"/>
      <c r="BT44" s="322"/>
      <c r="BU44" s="322"/>
      <c r="BV44" s="322"/>
      <c r="BW44" s="322"/>
      <c r="BX44" s="322"/>
      <c r="BY44" s="322"/>
      <c r="BZ44" s="322"/>
      <c r="CA44" s="322"/>
      <c r="CB44" s="322"/>
      <c r="CC44" s="322"/>
      <c r="CD44" s="322"/>
      <c r="CE44" s="322"/>
      <c r="CF44" s="322"/>
      <c r="CG44" s="322"/>
    </row>
    <row r="45" spans="1:85" x14ac:dyDescent="0.3">
      <c r="A45" s="246"/>
      <c r="B45" s="246"/>
      <c r="D45" s="284"/>
      <c r="E45" s="284"/>
      <c r="G45" s="284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65"/>
      <c r="AG45" s="282"/>
      <c r="AH45" s="281"/>
      <c r="AI45" s="322"/>
      <c r="AJ45" s="322"/>
      <c r="AK45" s="322"/>
      <c r="AL45" s="322"/>
      <c r="AM45" s="322"/>
      <c r="AN45" s="322"/>
      <c r="AO45" s="322"/>
      <c r="AP45" s="322"/>
      <c r="AQ45" s="322"/>
      <c r="AR45" s="322"/>
      <c r="AS45" s="322"/>
      <c r="AT45" s="322"/>
      <c r="AU45" s="322"/>
      <c r="AV45" s="322"/>
      <c r="AW45" s="322"/>
      <c r="AX45" s="322"/>
      <c r="AY45" s="322"/>
      <c r="AZ45" s="322"/>
      <c r="BA45" s="322"/>
      <c r="BB45" s="322"/>
      <c r="BC45" s="322"/>
      <c r="BD45" s="322"/>
      <c r="BE45" s="322"/>
      <c r="BF45" s="322"/>
      <c r="BG45" s="282"/>
      <c r="BH45" s="282"/>
      <c r="BI45" s="281"/>
      <c r="BJ45" s="322"/>
      <c r="BK45" s="322"/>
      <c r="BL45" s="322"/>
      <c r="BM45" s="322"/>
      <c r="BN45" s="322"/>
      <c r="BO45" s="322"/>
      <c r="BP45" s="322"/>
      <c r="BQ45" s="322"/>
      <c r="BR45" s="322"/>
      <c r="BS45" s="322"/>
      <c r="BT45" s="322"/>
      <c r="BU45" s="322"/>
      <c r="BV45" s="322"/>
      <c r="BW45" s="322"/>
      <c r="BX45" s="322"/>
      <c r="BY45" s="322"/>
      <c r="BZ45" s="322"/>
      <c r="CA45" s="322"/>
      <c r="CB45" s="322"/>
      <c r="CC45" s="322"/>
      <c r="CD45" s="322"/>
      <c r="CE45" s="322"/>
      <c r="CF45" s="322"/>
      <c r="CG45" s="322"/>
    </row>
    <row r="46" spans="1:85" x14ac:dyDescent="0.3">
      <c r="A46" s="246"/>
      <c r="B46" s="246"/>
      <c r="D46" s="284"/>
      <c r="E46" s="284"/>
      <c r="F46" s="284"/>
      <c r="G46" s="284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65"/>
      <c r="AG46" s="282"/>
      <c r="AH46" s="281"/>
      <c r="AI46" s="322"/>
      <c r="AJ46" s="322"/>
      <c r="AK46" s="322"/>
      <c r="AL46" s="322"/>
      <c r="AM46" s="322"/>
      <c r="AN46" s="322"/>
      <c r="AO46" s="322"/>
      <c r="AP46" s="322"/>
      <c r="AQ46" s="322"/>
      <c r="AR46" s="322"/>
      <c r="AS46" s="322"/>
      <c r="AT46" s="322"/>
      <c r="AU46" s="322"/>
      <c r="AV46" s="322"/>
      <c r="AW46" s="322"/>
      <c r="AX46" s="322"/>
      <c r="AY46" s="322"/>
      <c r="AZ46" s="322"/>
      <c r="BA46" s="322"/>
      <c r="BB46" s="322"/>
      <c r="BC46" s="322"/>
      <c r="BD46" s="322"/>
      <c r="BE46" s="322"/>
      <c r="BF46" s="322"/>
      <c r="BG46" s="282"/>
      <c r="BH46" s="282"/>
      <c r="BI46" s="281"/>
      <c r="BJ46" s="322"/>
      <c r="BK46" s="322"/>
      <c r="BL46" s="322"/>
      <c r="BM46" s="322"/>
      <c r="BN46" s="322"/>
      <c r="BO46" s="322"/>
      <c r="BP46" s="322"/>
      <c r="BQ46" s="322"/>
      <c r="BR46" s="322"/>
      <c r="BS46" s="322"/>
      <c r="BT46" s="322"/>
      <c r="BU46" s="322"/>
      <c r="BV46" s="322"/>
      <c r="BW46" s="322"/>
      <c r="BX46" s="322"/>
      <c r="BY46" s="322"/>
      <c r="BZ46" s="322"/>
      <c r="CA46" s="322"/>
      <c r="CB46" s="322"/>
      <c r="CC46" s="322"/>
      <c r="CD46" s="322"/>
      <c r="CE46" s="322"/>
      <c r="CF46" s="322"/>
      <c r="CG46" s="322"/>
    </row>
    <row r="47" spans="1:85" x14ac:dyDescent="0.3">
      <c r="A47" s="246"/>
      <c r="B47" s="246"/>
      <c r="D47" s="284"/>
      <c r="E47" s="284"/>
      <c r="G47" s="505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65"/>
      <c r="AG47" s="282"/>
      <c r="AH47" s="281"/>
      <c r="AI47" s="322"/>
      <c r="AJ47" s="322"/>
      <c r="AK47" s="322"/>
      <c r="AL47" s="322"/>
      <c r="AM47" s="322"/>
      <c r="AN47" s="322"/>
      <c r="AO47" s="322"/>
      <c r="AP47" s="322"/>
      <c r="AQ47" s="322"/>
      <c r="AR47" s="322"/>
      <c r="AS47" s="322"/>
      <c r="AT47" s="322"/>
      <c r="AU47" s="322"/>
      <c r="AV47" s="322"/>
      <c r="AW47" s="322"/>
      <c r="AX47" s="322"/>
      <c r="AY47" s="322"/>
      <c r="AZ47" s="322"/>
      <c r="BA47" s="322"/>
      <c r="BB47" s="322"/>
      <c r="BC47" s="322"/>
      <c r="BD47" s="322"/>
      <c r="BE47" s="322"/>
      <c r="BF47" s="322"/>
      <c r="BG47" s="282"/>
      <c r="BH47" s="282"/>
      <c r="BI47" s="281"/>
      <c r="BJ47" s="322"/>
      <c r="BK47" s="322"/>
      <c r="BL47" s="322"/>
      <c r="BM47" s="322"/>
      <c r="BN47" s="322"/>
      <c r="BO47" s="322"/>
      <c r="BP47" s="322"/>
      <c r="BQ47" s="322"/>
      <c r="BR47" s="322"/>
      <c r="BS47" s="322"/>
      <c r="BT47" s="322"/>
      <c r="BU47" s="322"/>
      <c r="BV47" s="322"/>
      <c r="BW47" s="322"/>
      <c r="BX47" s="322"/>
      <c r="BY47" s="322"/>
      <c r="BZ47" s="322"/>
      <c r="CA47" s="322"/>
      <c r="CB47" s="322"/>
      <c r="CC47" s="322"/>
      <c r="CD47" s="322"/>
      <c r="CE47" s="322"/>
      <c r="CF47" s="322"/>
      <c r="CG47" s="322"/>
    </row>
    <row r="48" spans="1:85" x14ac:dyDescent="0.3">
      <c r="A48" s="246"/>
      <c r="B48" s="246"/>
      <c r="D48" s="442"/>
      <c r="E48" s="442"/>
      <c r="F48" s="442"/>
      <c r="G48" s="442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65"/>
      <c r="AG48" s="282"/>
      <c r="AH48" s="281"/>
      <c r="AI48" s="322"/>
      <c r="AJ48" s="322"/>
      <c r="AK48" s="322"/>
      <c r="AL48" s="322"/>
      <c r="AM48" s="322"/>
      <c r="AN48" s="322"/>
      <c r="AO48" s="322"/>
      <c r="AP48" s="322"/>
      <c r="AQ48" s="322"/>
      <c r="AR48" s="322"/>
      <c r="AS48" s="322"/>
      <c r="AT48" s="322"/>
      <c r="AU48" s="322"/>
      <c r="AV48" s="322"/>
      <c r="AW48" s="322"/>
      <c r="AX48" s="322"/>
      <c r="AY48" s="322"/>
      <c r="AZ48" s="322"/>
      <c r="BA48" s="322"/>
      <c r="BB48" s="322"/>
      <c r="BC48" s="322"/>
      <c r="BD48" s="322"/>
      <c r="BE48" s="322"/>
      <c r="BF48" s="322"/>
      <c r="BG48" s="282"/>
      <c r="BH48" s="282"/>
      <c r="BI48" s="281"/>
      <c r="BJ48" s="322"/>
      <c r="BK48" s="322"/>
      <c r="BL48" s="322"/>
      <c r="BM48" s="322"/>
      <c r="BN48" s="322"/>
      <c r="BO48" s="322"/>
      <c r="BP48" s="322"/>
      <c r="BQ48" s="322"/>
      <c r="BR48" s="322"/>
      <c r="BS48" s="322"/>
      <c r="BT48" s="322"/>
      <c r="BU48" s="322"/>
      <c r="BV48" s="322"/>
      <c r="BW48" s="322"/>
      <c r="BX48" s="322"/>
      <c r="BY48" s="322"/>
      <c r="BZ48" s="322"/>
      <c r="CA48" s="322"/>
      <c r="CB48" s="322"/>
      <c r="CC48" s="322"/>
      <c r="CD48" s="322"/>
      <c r="CE48" s="322"/>
      <c r="CF48" s="322"/>
      <c r="CG48" s="322"/>
    </row>
    <row r="49" spans="1:85" x14ac:dyDescent="0.3">
      <c r="A49" s="246"/>
      <c r="B49" s="246"/>
      <c r="D49" s="284"/>
      <c r="E49" s="284"/>
      <c r="G49" s="284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65"/>
      <c r="AG49" s="282"/>
      <c r="AH49" s="281"/>
      <c r="AI49" s="322"/>
      <c r="AJ49" s="322"/>
      <c r="AK49" s="322"/>
      <c r="AL49" s="322"/>
      <c r="AM49" s="322"/>
      <c r="AN49" s="322"/>
      <c r="AO49" s="322"/>
      <c r="AP49" s="322"/>
      <c r="AQ49" s="322"/>
      <c r="AR49" s="322"/>
      <c r="AS49" s="322"/>
      <c r="AT49" s="322"/>
      <c r="AU49" s="322"/>
      <c r="AV49" s="322"/>
      <c r="AW49" s="322"/>
      <c r="AX49" s="322"/>
      <c r="AY49" s="322"/>
      <c r="AZ49" s="322"/>
      <c r="BA49" s="322"/>
      <c r="BB49" s="322"/>
      <c r="BC49" s="322"/>
      <c r="BD49" s="322"/>
      <c r="BE49" s="322"/>
      <c r="BF49" s="322"/>
      <c r="BG49" s="282"/>
      <c r="BH49" s="282"/>
      <c r="BI49" s="281"/>
      <c r="BJ49" s="322"/>
      <c r="BK49" s="322"/>
      <c r="BL49" s="322"/>
      <c r="BM49" s="322"/>
      <c r="BN49" s="322"/>
      <c r="BO49" s="322"/>
      <c r="BP49" s="322"/>
      <c r="BQ49" s="322"/>
      <c r="BR49" s="322"/>
      <c r="BS49" s="322"/>
      <c r="BT49" s="322"/>
      <c r="BU49" s="322"/>
      <c r="BV49" s="322"/>
      <c r="BW49" s="322"/>
      <c r="BX49" s="322"/>
      <c r="BY49" s="322"/>
      <c r="BZ49" s="322"/>
      <c r="CA49" s="322"/>
      <c r="CB49" s="322"/>
      <c r="CC49" s="322"/>
      <c r="CD49" s="322"/>
      <c r="CE49" s="322"/>
      <c r="CF49" s="322"/>
      <c r="CG49" s="322"/>
    </row>
    <row r="50" spans="1:85" x14ac:dyDescent="0.3">
      <c r="A50" s="246"/>
      <c r="B50" s="246"/>
      <c r="D50" s="284"/>
      <c r="E50" s="284"/>
      <c r="F50" s="284"/>
      <c r="G50" s="284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65"/>
      <c r="AG50" s="282"/>
      <c r="AH50" s="281"/>
      <c r="AI50" s="322"/>
      <c r="AJ50" s="322"/>
      <c r="AK50" s="322"/>
      <c r="AL50" s="322"/>
      <c r="AM50" s="322"/>
      <c r="AN50" s="322"/>
      <c r="AO50" s="322"/>
      <c r="AP50" s="322"/>
      <c r="AQ50" s="322"/>
      <c r="AR50" s="322"/>
      <c r="AS50" s="322"/>
      <c r="AT50" s="322"/>
      <c r="AU50" s="322"/>
      <c r="AV50" s="322"/>
      <c r="AW50" s="322"/>
      <c r="AX50" s="322"/>
      <c r="AY50" s="322"/>
      <c r="AZ50" s="322"/>
      <c r="BA50" s="322"/>
      <c r="BB50" s="322"/>
      <c r="BC50" s="322"/>
      <c r="BD50" s="322"/>
      <c r="BE50" s="322"/>
      <c r="BF50" s="322"/>
      <c r="BG50" s="282"/>
      <c r="BH50" s="282"/>
      <c r="BI50" s="281"/>
      <c r="BJ50" s="322"/>
      <c r="BK50" s="322"/>
      <c r="BL50" s="322"/>
      <c r="BM50" s="322"/>
      <c r="BN50" s="322"/>
      <c r="BO50" s="322"/>
      <c r="BP50" s="322"/>
      <c r="BQ50" s="322"/>
      <c r="BR50" s="322"/>
      <c r="BS50" s="322"/>
      <c r="BT50" s="322"/>
      <c r="BU50" s="322"/>
      <c r="BV50" s="322"/>
      <c r="BW50" s="322"/>
      <c r="BX50" s="322"/>
      <c r="BY50" s="322"/>
      <c r="BZ50" s="322"/>
      <c r="CA50" s="322"/>
      <c r="CB50" s="322"/>
      <c r="CC50" s="322"/>
      <c r="CD50" s="322"/>
      <c r="CE50" s="322"/>
      <c r="CF50" s="322"/>
      <c r="CG50" s="322"/>
    </row>
    <row r="51" spans="1:85" x14ac:dyDescent="0.3">
      <c r="A51" s="246"/>
      <c r="B51" s="246"/>
      <c r="D51" s="284"/>
      <c r="E51" s="284"/>
      <c r="G51" s="284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65"/>
      <c r="AG51" s="282"/>
      <c r="AH51" s="281"/>
      <c r="AI51" s="322"/>
      <c r="AJ51" s="322"/>
      <c r="AK51" s="322"/>
      <c r="AL51" s="322"/>
      <c r="AM51" s="322"/>
      <c r="AN51" s="322"/>
      <c r="AO51" s="322"/>
      <c r="AP51" s="322"/>
      <c r="AQ51" s="322"/>
      <c r="AR51" s="322"/>
      <c r="AS51" s="322"/>
      <c r="AT51" s="322"/>
      <c r="AU51" s="322"/>
      <c r="AV51" s="322"/>
      <c r="AW51" s="322"/>
      <c r="AX51" s="322"/>
      <c r="AY51" s="322"/>
      <c r="AZ51" s="322"/>
      <c r="BA51" s="322"/>
      <c r="BB51" s="322"/>
      <c r="BC51" s="322"/>
      <c r="BD51" s="322"/>
      <c r="BE51" s="322"/>
      <c r="BF51" s="322"/>
      <c r="BG51" s="282"/>
      <c r="BH51" s="282"/>
      <c r="BI51" s="281"/>
      <c r="BJ51" s="322"/>
      <c r="BK51" s="322"/>
      <c r="BL51" s="322"/>
      <c r="BM51" s="322"/>
      <c r="BN51" s="322"/>
      <c r="BO51" s="322"/>
      <c r="BP51" s="322"/>
      <c r="BQ51" s="322"/>
      <c r="BR51" s="322"/>
      <c r="BS51" s="322"/>
      <c r="BT51" s="322"/>
      <c r="BU51" s="322"/>
      <c r="BV51" s="322"/>
      <c r="BW51" s="322"/>
      <c r="BX51" s="322"/>
      <c r="BY51" s="322"/>
      <c r="BZ51" s="322"/>
      <c r="CA51" s="322"/>
      <c r="CB51" s="322"/>
      <c r="CC51" s="322"/>
      <c r="CD51" s="322"/>
      <c r="CE51" s="322"/>
      <c r="CF51" s="322"/>
      <c r="CG51" s="322"/>
    </row>
    <row r="52" spans="1:85" x14ac:dyDescent="0.3">
      <c r="A52" s="246"/>
      <c r="B52" s="246"/>
      <c r="D52" s="284"/>
      <c r="E52" s="284"/>
      <c r="F52" s="284"/>
      <c r="G52" s="284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65"/>
      <c r="AG52" s="282"/>
      <c r="AH52" s="281"/>
      <c r="AI52" s="322"/>
      <c r="AJ52" s="322"/>
      <c r="AK52" s="322"/>
      <c r="AL52" s="322"/>
      <c r="AM52" s="322"/>
      <c r="AN52" s="322"/>
      <c r="AO52" s="322"/>
      <c r="AP52" s="322"/>
      <c r="AQ52" s="322"/>
      <c r="AR52" s="322"/>
      <c r="AS52" s="322"/>
      <c r="AT52" s="322"/>
      <c r="AU52" s="322"/>
      <c r="AV52" s="322"/>
      <c r="AW52" s="322"/>
      <c r="AX52" s="322"/>
      <c r="AY52" s="322"/>
      <c r="AZ52" s="322"/>
      <c r="BA52" s="322"/>
      <c r="BB52" s="322"/>
      <c r="BC52" s="322"/>
      <c r="BD52" s="322"/>
      <c r="BE52" s="322"/>
      <c r="BF52" s="322"/>
      <c r="BG52" s="282"/>
      <c r="BH52" s="282"/>
      <c r="BI52" s="281"/>
      <c r="BJ52" s="322"/>
      <c r="BK52" s="322"/>
      <c r="BL52" s="322"/>
      <c r="BM52" s="322"/>
      <c r="BN52" s="322"/>
      <c r="BO52" s="322"/>
      <c r="BP52" s="322"/>
      <c r="BQ52" s="322"/>
      <c r="BR52" s="322"/>
      <c r="BS52" s="322"/>
      <c r="BT52" s="322"/>
      <c r="BU52" s="322"/>
      <c r="BV52" s="322"/>
      <c r="BW52" s="322"/>
      <c r="BX52" s="322"/>
      <c r="BY52" s="322"/>
      <c r="BZ52" s="322"/>
      <c r="CA52" s="322"/>
      <c r="CB52" s="322"/>
      <c r="CC52" s="322"/>
      <c r="CD52" s="322"/>
      <c r="CE52" s="322"/>
      <c r="CF52" s="322"/>
      <c r="CG52" s="322"/>
    </row>
    <row r="53" spans="1:85" x14ac:dyDescent="0.3">
      <c r="A53" s="246"/>
      <c r="B53" s="246"/>
      <c r="D53" s="284"/>
      <c r="E53" s="284"/>
      <c r="G53" s="505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65"/>
      <c r="AG53" s="282"/>
      <c r="AH53" s="281"/>
      <c r="AI53" s="322"/>
      <c r="AJ53" s="322"/>
      <c r="AK53" s="322"/>
      <c r="AL53" s="322"/>
      <c r="AM53" s="322"/>
      <c r="AN53" s="322"/>
      <c r="AO53" s="322"/>
      <c r="AP53" s="322"/>
      <c r="AQ53" s="322"/>
      <c r="AR53" s="322"/>
      <c r="AS53" s="322"/>
      <c r="AT53" s="322"/>
      <c r="AU53" s="322"/>
      <c r="AV53" s="322"/>
      <c r="AW53" s="322"/>
      <c r="AX53" s="322"/>
      <c r="AY53" s="322"/>
      <c r="AZ53" s="322"/>
      <c r="BA53" s="322"/>
      <c r="BB53" s="322"/>
      <c r="BC53" s="322"/>
      <c r="BD53" s="322"/>
      <c r="BE53" s="322"/>
      <c r="BF53" s="322"/>
      <c r="BG53" s="282"/>
      <c r="BH53" s="282"/>
      <c r="BI53" s="281"/>
      <c r="BJ53" s="322"/>
      <c r="BK53" s="322"/>
      <c r="BL53" s="322"/>
      <c r="BM53" s="322"/>
      <c r="BN53" s="322"/>
      <c r="BO53" s="322"/>
      <c r="BP53" s="322"/>
      <c r="BQ53" s="322"/>
      <c r="BR53" s="322"/>
      <c r="BS53" s="322"/>
      <c r="BT53" s="322"/>
      <c r="BU53" s="322"/>
      <c r="BV53" s="322"/>
      <c r="BW53" s="322"/>
      <c r="BX53" s="322"/>
      <c r="BY53" s="322"/>
      <c r="BZ53" s="322"/>
      <c r="CA53" s="322"/>
      <c r="CB53" s="322"/>
      <c r="CC53" s="322"/>
      <c r="CD53" s="322"/>
      <c r="CE53" s="322"/>
      <c r="CF53" s="322"/>
      <c r="CG53" s="322"/>
    </row>
    <row r="54" spans="1:85" x14ac:dyDescent="0.3">
      <c r="A54" s="246"/>
      <c r="B54" s="246"/>
      <c r="D54" s="442"/>
      <c r="E54" s="442"/>
      <c r="F54" s="442"/>
      <c r="G54" s="442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65"/>
      <c r="AG54" s="282"/>
      <c r="AH54" s="281"/>
      <c r="AI54" s="322"/>
      <c r="AJ54" s="322"/>
      <c r="AK54" s="322"/>
      <c r="AL54" s="322"/>
      <c r="AM54" s="322"/>
      <c r="AN54" s="322"/>
      <c r="AO54" s="322"/>
      <c r="AP54" s="322"/>
      <c r="AQ54" s="322"/>
      <c r="AR54" s="322"/>
      <c r="AS54" s="322"/>
      <c r="AT54" s="322"/>
      <c r="AU54" s="322"/>
      <c r="AV54" s="322"/>
      <c r="AW54" s="322"/>
      <c r="AX54" s="322"/>
      <c r="AY54" s="322"/>
      <c r="AZ54" s="322"/>
      <c r="BA54" s="322"/>
      <c r="BB54" s="322"/>
      <c r="BC54" s="322"/>
      <c r="BD54" s="322"/>
      <c r="BE54" s="322"/>
      <c r="BF54" s="322"/>
      <c r="BG54" s="282"/>
      <c r="BH54" s="282"/>
      <c r="BI54" s="281"/>
      <c r="BJ54" s="322"/>
      <c r="BK54" s="322"/>
      <c r="BL54" s="322"/>
      <c r="BM54" s="322"/>
      <c r="BN54" s="322"/>
      <c r="BO54" s="322"/>
      <c r="BP54" s="322"/>
      <c r="BQ54" s="322"/>
      <c r="BR54" s="322"/>
      <c r="BS54" s="322"/>
      <c r="BT54" s="322"/>
      <c r="BU54" s="322"/>
      <c r="BV54" s="322"/>
      <c r="BW54" s="322"/>
      <c r="BX54" s="322"/>
      <c r="BY54" s="322"/>
      <c r="BZ54" s="322"/>
      <c r="CA54" s="322"/>
      <c r="CB54" s="322"/>
      <c r="CC54" s="322"/>
      <c r="CD54" s="322"/>
      <c r="CE54" s="322"/>
      <c r="CF54" s="322"/>
      <c r="CG54" s="322"/>
    </row>
    <row r="55" spans="1:85" x14ac:dyDescent="0.3">
      <c r="A55" s="246"/>
      <c r="B55" s="246"/>
      <c r="D55" s="284"/>
      <c r="E55" s="284"/>
      <c r="G55" s="284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65"/>
      <c r="BL55" s="322"/>
      <c r="BM55" s="322"/>
      <c r="BN55" s="322"/>
      <c r="BO55" s="322"/>
      <c r="BP55" s="322"/>
      <c r="BQ55" s="322"/>
    </row>
    <row r="56" spans="1:85" x14ac:dyDescent="0.3">
      <c r="A56" s="246"/>
      <c r="B56" s="246"/>
      <c r="D56" s="284"/>
      <c r="E56" s="284"/>
      <c r="F56" s="284"/>
      <c r="G56" s="284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65"/>
    </row>
    <row r="57" spans="1:85" x14ac:dyDescent="0.3">
      <c r="A57" s="246"/>
      <c r="B57" s="246"/>
      <c r="D57" s="284"/>
      <c r="E57" s="284"/>
      <c r="G57" s="284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65"/>
    </row>
    <row r="58" spans="1:85" x14ac:dyDescent="0.3">
      <c r="A58" s="246"/>
      <c r="B58" s="246"/>
      <c r="D58" s="284"/>
      <c r="E58" s="284"/>
      <c r="F58" s="284"/>
      <c r="G58" s="284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/>
      <c r="AC58" s="273"/>
      <c r="AD58" s="273"/>
      <c r="AE58" s="273"/>
      <c r="AF58" s="265"/>
    </row>
    <row r="59" spans="1:85" x14ac:dyDescent="0.3">
      <c r="A59" s="246"/>
      <c r="B59" s="246"/>
      <c r="D59" s="284"/>
      <c r="E59" s="284"/>
      <c r="G59" s="505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65"/>
    </row>
    <row r="60" spans="1:85" x14ac:dyDescent="0.3">
      <c r="A60" s="246"/>
      <c r="B60" s="246"/>
      <c r="D60" s="442"/>
      <c r="E60" s="442"/>
      <c r="F60" s="442"/>
      <c r="G60" s="442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65"/>
    </row>
    <row r="61" spans="1:85" x14ac:dyDescent="0.3">
      <c r="A61" s="246"/>
      <c r="B61" s="246"/>
      <c r="D61" s="284"/>
      <c r="E61" s="284"/>
      <c r="G61" s="284"/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/>
      <c r="W61" s="273"/>
      <c r="X61" s="273"/>
      <c r="Y61" s="273"/>
      <c r="Z61" s="273"/>
      <c r="AA61" s="273"/>
      <c r="AB61" s="273"/>
      <c r="AC61" s="273"/>
      <c r="AD61" s="273"/>
      <c r="AE61" s="273"/>
      <c r="AF61" s="265"/>
      <c r="BL61" s="268"/>
    </row>
    <row r="62" spans="1:85" x14ac:dyDescent="0.3">
      <c r="A62" s="246"/>
      <c r="B62" s="246"/>
      <c r="D62" s="284"/>
      <c r="E62" s="284"/>
      <c r="F62" s="284"/>
      <c r="G62" s="284"/>
      <c r="H62" s="273"/>
      <c r="I62" s="273"/>
      <c r="J62" s="273"/>
      <c r="K62" s="273"/>
      <c r="L62" s="273"/>
      <c r="M62" s="273"/>
      <c r="N62" s="273"/>
      <c r="O62" s="273"/>
      <c r="P62" s="273"/>
      <c r="Q62" s="273"/>
      <c r="R62" s="273"/>
      <c r="S62" s="273"/>
      <c r="T62" s="273"/>
      <c r="U62" s="273"/>
      <c r="V62" s="273"/>
      <c r="W62" s="273"/>
      <c r="X62" s="273"/>
      <c r="Y62" s="273"/>
      <c r="Z62" s="273"/>
      <c r="AA62" s="273"/>
      <c r="AB62" s="273"/>
      <c r="AC62" s="273"/>
      <c r="AD62" s="273"/>
      <c r="AE62" s="273"/>
      <c r="AF62" s="265"/>
      <c r="BL62" s="268"/>
    </row>
    <row r="63" spans="1:85" x14ac:dyDescent="0.3">
      <c r="A63" s="246"/>
      <c r="B63" s="246"/>
      <c r="D63" s="284"/>
      <c r="E63" s="284"/>
      <c r="G63" s="284"/>
      <c r="H63" s="273"/>
      <c r="I63" s="273"/>
      <c r="J63" s="273"/>
      <c r="K63" s="273"/>
      <c r="L63" s="273"/>
      <c r="M63" s="273"/>
      <c r="N63" s="273"/>
      <c r="O63" s="273"/>
      <c r="P63" s="273"/>
      <c r="Q63" s="273"/>
      <c r="R63" s="273"/>
      <c r="S63" s="273"/>
      <c r="T63" s="273"/>
      <c r="U63" s="273"/>
      <c r="V63" s="273"/>
      <c r="W63" s="273"/>
      <c r="X63" s="273"/>
      <c r="Y63" s="273"/>
      <c r="Z63" s="273"/>
      <c r="AA63" s="273"/>
      <c r="AB63" s="273"/>
      <c r="AC63" s="273"/>
      <c r="AD63" s="273"/>
      <c r="AE63" s="273"/>
      <c r="AF63" s="265"/>
      <c r="BL63" s="268"/>
    </row>
    <row r="64" spans="1:85" ht="12.75" customHeight="1" x14ac:dyDescent="0.3">
      <c r="A64" s="246"/>
      <c r="B64" s="246"/>
      <c r="D64" s="284"/>
      <c r="E64" s="284"/>
      <c r="F64" s="284"/>
      <c r="G64" s="284"/>
      <c r="H64" s="273"/>
      <c r="I64" s="273"/>
      <c r="J64" s="273"/>
      <c r="K64" s="273"/>
      <c r="L64" s="273"/>
      <c r="M64" s="273"/>
      <c r="N64" s="273"/>
      <c r="O64" s="273"/>
      <c r="P64" s="273"/>
      <c r="Q64" s="273"/>
      <c r="R64" s="273"/>
      <c r="S64" s="273"/>
      <c r="T64" s="273"/>
      <c r="U64" s="273"/>
      <c r="V64" s="273"/>
      <c r="W64" s="273"/>
      <c r="X64" s="273"/>
      <c r="Y64" s="273"/>
      <c r="Z64" s="273"/>
      <c r="AA64" s="273"/>
      <c r="AB64" s="273"/>
      <c r="AC64" s="273"/>
      <c r="AD64" s="273"/>
      <c r="AE64" s="273"/>
      <c r="AF64" s="265"/>
    </row>
    <row r="65" spans="1:64" ht="12.75" customHeight="1" x14ac:dyDescent="0.3">
      <c r="A65" s="246"/>
      <c r="B65" s="246"/>
      <c r="D65" s="284"/>
      <c r="E65" s="284"/>
      <c r="G65" s="505"/>
      <c r="H65" s="273"/>
      <c r="I65" s="273"/>
      <c r="J65" s="273"/>
      <c r="K65" s="273"/>
      <c r="L65" s="273"/>
      <c r="M65" s="273"/>
      <c r="N65" s="273"/>
      <c r="O65" s="273"/>
      <c r="P65" s="273"/>
      <c r="Q65" s="273"/>
      <c r="R65" s="273"/>
      <c r="S65" s="273"/>
      <c r="T65" s="273"/>
      <c r="U65" s="273"/>
      <c r="V65" s="273"/>
      <c r="W65" s="273"/>
      <c r="X65" s="273"/>
      <c r="Y65" s="273"/>
      <c r="Z65" s="273"/>
      <c r="AA65" s="273"/>
      <c r="AB65" s="273"/>
      <c r="AC65" s="273"/>
      <c r="AD65" s="273"/>
      <c r="AE65" s="273"/>
      <c r="AF65" s="265"/>
    </row>
    <row r="66" spans="1:64" ht="12.75" customHeight="1" x14ac:dyDescent="0.3">
      <c r="A66" s="246"/>
      <c r="B66" s="246"/>
      <c r="D66" s="442"/>
      <c r="E66" s="442"/>
      <c r="F66" s="442"/>
      <c r="G66" s="442"/>
      <c r="H66" s="273"/>
      <c r="I66" s="273"/>
      <c r="J66" s="273"/>
      <c r="K66" s="273"/>
      <c r="L66" s="273"/>
      <c r="M66" s="273"/>
      <c r="N66" s="273"/>
      <c r="O66" s="273"/>
      <c r="P66" s="273"/>
      <c r="Q66" s="273"/>
      <c r="R66" s="273"/>
      <c r="S66" s="273"/>
      <c r="T66" s="273"/>
      <c r="U66" s="273"/>
      <c r="V66" s="273"/>
      <c r="W66" s="273"/>
      <c r="X66" s="273"/>
      <c r="Y66" s="273"/>
      <c r="Z66" s="273"/>
      <c r="AA66" s="273"/>
      <c r="AB66" s="273"/>
      <c r="AC66" s="273"/>
      <c r="AD66" s="273"/>
      <c r="AE66" s="273"/>
      <c r="AF66" s="265"/>
    </row>
    <row r="67" spans="1:64" ht="12.75" customHeight="1" x14ac:dyDescent="0.3">
      <c r="A67" s="246"/>
      <c r="B67" s="246"/>
      <c r="D67" s="284"/>
      <c r="E67" s="284"/>
      <c r="G67" s="284"/>
      <c r="H67" s="273"/>
      <c r="I67" s="273"/>
      <c r="J67" s="273"/>
      <c r="K67" s="273"/>
      <c r="L67" s="273"/>
      <c r="M67" s="273"/>
      <c r="N67" s="273"/>
      <c r="O67" s="273"/>
      <c r="P67" s="273"/>
      <c r="Q67" s="273"/>
      <c r="R67" s="273"/>
      <c r="S67" s="273"/>
      <c r="T67" s="273"/>
      <c r="U67" s="273"/>
      <c r="V67" s="273"/>
      <c r="W67" s="273"/>
      <c r="X67" s="273"/>
      <c r="Y67" s="273"/>
      <c r="Z67" s="273"/>
      <c r="AA67" s="273"/>
      <c r="AB67" s="273"/>
      <c r="AC67" s="273"/>
      <c r="AD67" s="273"/>
      <c r="AE67" s="273"/>
      <c r="AF67" s="265"/>
    </row>
    <row r="68" spans="1:64" ht="12.75" customHeight="1" x14ac:dyDescent="0.3">
      <c r="A68" s="246"/>
      <c r="B68" s="246"/>
      <c r="D68" s="284"/>
      <c r="E68" s="284"/>
      <c r="F68" s="284"/>
      <c r="G68" s="284"/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  <c r="Z68" s="273"/>
      <c r="AA68" s="273"/>
      <c r="AB68" s="273"/>
      <c r="AC68" s="273"/>
      <c r="AD68" s="273"/>
      <c r="AE68" s="273"/>
      <c r="AF68" s="265"/>
    </row>
    <row r="69" spans="1:64" ht="12.75" customHeight="1" x14ac:dyDescent="0.3">
      <c r="A69" s="246"/>
      <c r="B69" s="246"/>
      <c r="D69" s="284"/>
      <c r="E69" s="284"/>
      <c r="F69" s="284"/>
      <c r="G69" s="284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3"/>
      <c r="AD69" s="273"/>
      <c r="AE69" s="273"/>
      <c r="AF69" s="265"/>
    </row>
    <row r="70" spans="1:64" ht="12.75" customHeight="1" x14ac:dyDescent="0.3">
      <c r="A70" s="246"/>
      <c r="B70" s="246"/>
      <c r="D70" s="284"/>
      <c r="E70" s="284"/>
      <c r="F70" s="284"/>
      <c r="G70" s="284"/>
      <c r="H70" s="273"/>
      <c r="I70" s="273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3"/>
      <c r="AC70" s="273"/>
      <c r="AD70" s="273"/>
      <c r="AE70" s="273"/>
      <c r="AF70" s="265"/>
    </row>
    <row r="71" spans="1:64" ht="12.75" customHeight="1" x14ac:dyDescent="0.3">
      <c r="A71" s="246"/>
      <c r="B71" s="246"/>
      <c r="D71" s="284"/>
      <c r="E71" s="284"/>
      <c r="G71" s="505"/>
      <c r="H71" s="273"/>
      <c r="I71" s="273"/>
      <c r="J71" s="273"/>
      <c r="K71" s="273"/>
      <c r="L71" s="273"/>
      <c r="M71" s="273"/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73"/>
      <c r="AB71" s="273"/>
      <c r="AC71" s="273"/>
      <c r="AD71" s="273"/>
      <c r="AE71" s="273"/>
      <c r="AF71" s="265"/>
    </row>
    <row r="72" spans="1:64" x14ac:dyDescent="0.3">
      <c r="A72" s="246"/>
      <c r="B72" s="246"/>
      <c r="D72" s="442"/>
      <c r="E72" s="442"/>
      <c r="F72" s="442"/>
      <c r="G72" s="442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/>
      <c r="AC72" s="273"/>
      <c r="AD72" s="273"/>
      <c r="AE72" s="273"/>
      <c r="AF72" s="265"/>
    </row>
    <row r="73" spans="1:64" x14ac:dyDescent="0.3">
      <c r="A73" s="246"/>
      <c r="B73" s="246"/>
      <c r="D73" s="284"/>
      <c r="E73" s="284"/>
      <c r="G73" s="284"/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  <c r="AA73" s="273"/>
      <c r="AB73" s="273"/>
      <c r="AC73" s="273"/>
      <c r="AD73" s="273"/>
      <c r="AE73" s="273"/>
      <c r="AF73" s="265"/>
    </row>
    <row r="74" spans="1:64" x14ac:dyDescent="0.3">
      <c r="A74" s="246"/>
      <c r="B74" s="246"/>
      <c r="D74" s="284"/>
      <c r="E74" s="284"/>
      <c r="F74" s="499"/>
      <c r="G74" s="499"/>
      <c r="H74" s="273"/>
      <c r="I74" s="273"/>
      <c r="J74" s="273"/>
      <c r="K74" s="273"/>
      <c r="L74" s="273"/>
      <c r="M74" s="273"/>
      <c r="N74" s="273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  <c r="AA74" s="273"/>
      <c r="AB74" s="273"/>
      <c r="AC74" s="273"/>
      <c r="AD74" s="273"/>
      <c r="AE74" s="273"/>
      <c r="AF74" s="265"/>
    </row>
    <row r="75" spans="1:64" x14ac:dyDescent="0.3">
      <c r="A75" s="246"/>
      <c r="B75" s="246"/>
      <c r="D75" s="284"/>
      <c r="E75" s="284"/>
      <c r="F75" s="284"/>
      <c r="G75" s="284"/>
      <c r="H75" s="273"/>
      <c r="I75" s="273"/>
      <c r="J75" s="273"/>
      <c r="K75" s="273"/>
      <c r="L75" s="273"/>
      <c r="M75" s="273"/>
      <c r="N75" s="273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  <c r="AA75" s="273"/>
      <c r="AB75" s="273"/>
      <c r="AC75" s="273"/>
      <c r="AD75" s="273"/>
      <c r="AE75" s="273"/>
      <c r="AF75" s="265"/>
      <c r="BL75" s="268"/>
    </row>
    <row r="76" spans="1:64" x14ac:dyDescent="0.3">
      <c r="A76" s="246"/>
      <c r="B76" s="246"/>
      <c r="D76" s="284"/>
      <c r="E76" s="284"/>
      <c r="F76" s="284"/>
      <c r="G76" s="284"/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  <c r="AA76" s="273"/>
      <c r="AB76" s="273"/>
      <c r="AC76" s="273"/>
      <c r="AD76" s="273"/>
      <c r="AE76" s="273"/>
      <c r="AF76" s="265"/>
      <c r="BL76" s="268"/>
    </row>
    <row r="77" spans="1:64" x14ac:dyDescent="0.3">
      <c r="A77" s="246"/>
      <c r="B77" s="246"/>
      <c r="D77" s="284"/>
      <c r="E77" s="284"/>
      <c r="G77" s="505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73"/>
      <c r="AB77" s="273"/>
      <c r="AC77" s="273"/>
      <c r="AD77" s="273"/>
      <c r="AE77" s="273"/>
      <c r="AF77" s="265"/>
      <c r="BL77" s="268"/>
    </row>
    <row r="78" spans="1:64" x14ac:dyDescent="0.3">
      <c r="A78" s="246"/>
      <c r="B78" s="246"/>
      <c r="D78" s="442"/>
      <c r="E78" s="442"/>
      <c r="F78" s="442"/>
      <c r="G78" s="442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3"/>
      <c r="AD78" s="273"/>
      <c r="AE78" s="273"/>
      <c r="AF78" s="265"/>
      <c r="BL78" s="268"/>
    </row>
    <row r="79" spans="1:64" x14ac:dyDescent="0.3">
      <c r="A79" s="246"/>
      <c r="B79" s="246"/>
      <c r="D79" s="284"/>
      <c r="E79" s="284"/>
      <c r="G79" s="284"/>
      <c r="H79" s="273"/>
      <c r="I79" s="273"/>
      <c r="J79" s="273"/>
      <c r="K79" s="273"/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  <c r="AA79" s="273"/>
      <c r="AB79" s="273"/>
      <c r="AC79" s="273"/>
      <c r="AD79" s="273"/>
      <c r="AE79" s="273"/>
      <c r="AF79" s="265"/>
      <c r="BL79" s="268"/>
    </row>
    <row r="80" spans="1:64" x14ac:dyDescent="0.3">
      <c r="A80" s="246"/>
      <c r="B80" s="246"/>
      <c r="D80" s="284"/>
      <c r="E80" s="284"/>
      <c r="F80" s="284"/>
      <c r="G80" s="284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65"/>
      <c r="BL80" s="268"/>
    </row>
    <row r="81" spans="1:64" x14ac:dyDescent="0.3">
      <c r="A81" s="246"/>
      <c r="B81" s="246"/>
      <c r="D81" s="516"/>
      <c r="E81" s="516"/>
      <c r="F81" s="516"/>
      <c r="G81" s="516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65"/>
      <c r="BL81" s="268"/>
    </row>
    <row r="82" spans="1:64" x14ac:dyDescent="0.3">
      <c r="A82" s="246"/>
      <c r="B82" s="246"/>
      <c r="D82" s="516"/>
      <c r="E82" s="516"/>
      <c r="F82" s="517"/>
      <c r="G82" s="518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65"/>
      <c r="BL82" s="268"/>
    </row>
    <row r="83" spans="1:64" x14ac:dyDescent="0.3">
      <c r="A83" s="246"/>
      <c r="B83" s="246"/>
      <c r="D83" s="442"/>
      <c r="E83" s="442"/>
      <c r="F83" s="442"/>
      <c r="G83" s="442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65"/>
      <c r="BL83" s="268"/>
    </row>
    <row r="84" spans="1:64" x14ac:dyDescent="0.3">
      <c r="A84" s="246"/>
      <c r="B84" s="246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65"/>
      <c r="BL84" s="268"/>
    </row>
    <row r="85" spans="1:64" x14ac:dyDescent="0.3">
      <c r="A85" s="246"/>
      <c r="B85" s="246"/>
      <c r="D85" s="284"/>
      <c r="E85" s="284"/>
      <c r="F85" s="519"/>
      <c r="G85" s="519"/>
      <c r="H85" s="273"/>
      <c r="I85" s="273"/>
      <c r="J85" s="273"/>
      <c r="K85" s="273"/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  <c r="AA85" s="273"/>
      <c r="AB85" s="273"/>
      <c r="AC85" s="273"/>
      <c r="AD85" s="273"/>
      <c r="AE85" s="273"/>
      <c r="AF85" s="265"/>
      <c r="BL85" s="268"/>
    </row>
    <row r="86" spans="1:64" x14ac:dyDescent="0.3">
      <c r="A86" s="246"/>
      <c r="B86" s="246"/>
      <c r="D86" s="516"/>
      <c r="E86" s="516"/>
      <c r="F86" s="516"/>
      <c r="G86" s="516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  <c r="AA86" s="273"/>
      <c r="AB86" s="273"/>
      <c r="AC86" s="273"/>
      <c r="AD86" s="273"/>
      <c r="AE86" s="273"/>
      <c r="AF86" s="265"/>
    </row>
    <row r="87" spans="1:64" x14ac:dyDescent="0.3">
      <c r="A87" s="246"/>
      <c r="B87" s="246"/>
      <c r="D87" s="516"/>
      <c r="E87" s="516"/>
      <c r="F87" s="517"/>
      <c r="G87" s="518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  <c r="AA87" s="273"/>
      <c r="AB87" s="273"/>
      <c r="AC87" s="273"/>
      <c r="AD87" s="273"/>
      <c r="AE87" s="273"/>
      <c r="AF87" s="265"/>
    </row>
    <row r="88" spans="1:64" x14ac:dyDescent="0.3">
      <c r="A88" s="246"/>
      <c r="B88" s="246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73"/>
      <c r="AB88" s="273"/>
      <c r="AC88" s="273"/>
      <c r="AD88" s="273"/>
      <c r="AE88" s="273"/>
      <c r="AF88" s="265"/>
    </row>
    <row r="89" spans="1:64" x14ac:dyDescent="0.3">
      <c r="A89" s="246"/>
      <c r="B89" s="246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73"/>
      <c r="AB89" s="273"/>
      <c r="AC89" s="273"/>
      <c r="AD89" s="273"/>
      <c r="AE89" s="273"/>
      <c r="AF89" s="265"/>
      <c r="BL89" s="268"/>
    </row>
    <row r="90" spans="1:64" x14ac:dyDescent="0.3">
      <c r="A90" s="323"/>
      <c r="B90" s="269"/>
      <c r="C90" s="269"/>
      <c r="D90" s="269"/>
      <c r="F90" s="4"/>
      <c r="H90" s="273"/>
      <c r="I90" s="273"/>
      <c r="J90" s="273"/>
      <c r="K90" s="273"/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  <c r="AA90" s="273"/>
      <c r="AB90" s="273"/>
      <c r="AC90" s="273"/>
      <c r="AD90" s="273"/>
      <c r="AE90" s="273"/>
      <c r="AF90" s="265"/>
      <c r="BL90" s="268"/>
    </row>
    <row r="91" spans="1:64" x14ac:dyDescent="0.3">
      <c r="A91" s="323"/>
      <c r="B91" s="269"/>
      <c r="C91" s="269"/>
      <c r="D91" s="269"/>
      <c r="F91" s="4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  <c r="AA91" s="273"/>
      <c r="AB91" s="273"/>
      <c r="AC91" s="273"/>
      <c r="AD91" s="273"/>
      <c r="AE91" s="273"/>
      <c r="AF91" s="265"/>
      <c r="BL91" s="268"/>
    </row>
    <row r="92" spans="1:64" x14ac:dyDescent="0.3">
      <c r="A92" s="323"/>
      <c r="B92" s="269"/>
      <c r="C92" s="269"/>
      <c r="D92" s="269"/>
      <c r="F92" s="4"/>
      <c r="H92" s="273"/>
      <c r="I92" s="273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  <c r="AA92" s="273"/>
      <c r="AB92" s="273"/>
      <c r="AC92" s="273"/>
      <c r="AD92" s="273"/>
      <c r="AE92" s="273"/>
      <c r="AF92" s="265"/>
      <c r="BL92" s="268"/>
    </row>
    <row r="93" spans="1:64" x14ac:dyDescent="0.3">
      <c r="A93" s="323"/>
      <c r="B93" s="269"/>
      <c r="C93" s="269"/>
      <c r="D93" s="269"/>
      <c r="F93" s="4"/>
      <c r="H93" s="273"/>
      <c r="I93" s="273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  <c r="AA93" s="273"/>
      <c r="AB93" s="273"/>
      <c r="AC93" s="273"/>
      <c r="AD93" s="273"/>
      <c r="AE93" s="273"/>
      <c r="AF93" s="265"/>
      <c r="BL93" s="268"/>
    </row>
    <row r="94" spans="1:64" x14ac:dyDescent="0.3">
      <c r="A94" s="323"/>
      <c r="B94" s="269"/>
      <c r="C94" s="269"/>
      <c r="D94" s="269"/>
      <c r="F94" s="4"/>
      <c r="H94" s="273"/>
      <c r="I94" s="273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  <c r="AA94" s="273"/>
      <c r="AB94" s="273"/>
      <c r="AC94" s="273"/>
      <c r="AD94" s="273"/>
      <c r="AE94" s="273"/>
      <c r="AF94" s="265"/>
      <c r="BL94" s="268"/>
    </row>
    <row r="95" spans="1:64" x14ac:dyDescent="0.3">
      <c r="A95" s="323"/>
      <c r="B95" s="269"/>
      <c r="C95" s="269"/>
      <c r="D95" s="269"/>
      <c r="F95" s="4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3"/>
      <c r="S95" s="273"/>
      <c r="T95" s="273"/>
      <c r="U95" s="273"/>
      <c r="V95" s="273"/>
      <c r="W95" s="273"/>
      <c r="X95" s="273"/>
      <c r="Y95" s="273"/>
      <c r="Z95" s="273"/>
      <c r="AA95" s="273"/>
      <c r="AB95" s="273"/>
      <c r="AC95" s="273"/>
      <c r="AD95" s="273"/>
      <c r="AE95" s="273"/>
      <c r="AF95" s="265"/>
      <c r="BL95" s="268"/>
    </row>
    <row r="96" spans="1:64" x14ac:dyDescent="0.3">
      <c r="A96" s="323"/>
      <c r="B96" s="269"/>
      <c r="C96" s="269"/>
      <c r="D96" s="269"/>
      <c r="F96" s="4"/>
      <c r="H96" s="273"/>
      <c r="I96" s="273"/>
      <c r="J96" s="273"/>
      <c r="K96" s="273"/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  <c r="AA96" s="273"/>
      <c r="AB96" s="273"/>
      <c r="AC96" s="273"/>
      <c r="AD96" s="273"/>
      <c r="AE96" s="273"/>
      <c r="AF96" s="265"/>
    </row>
    <row r="97" spans="1:64" x14ac:dyDescent="0.3">
      <c r="A97" s="323"/>
      <c r="B97" s="269"/>
      <c r="C97" s="269"/>
      <c r="D97" s="269"/>
      <c r="F97" s="4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  <c r="AA97" s="273"/>
      <c r="AB97" s="273"/>
      <c r="AC97" s="273"/>
      <c r="AD97" s="273"/>
      <c r="AE97" s="273"/>
      <c r="AF97" s="265"/>
    </row>
    <row r="98" spans="1:64" x14ac:dyDescent="0.3">
      <c r="A98" s="323"/>
      <c r="B98" s="269"/>
      <c r="C98" s="269"/>
      <c r="D98" s="269"/>
      <c r="F98" s="4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73"/>
      <c r="AB98" s="273"/>
      <c r="AC98" s="273"/>
      <c r="AD98" s="273"/>
      <c r="AE98" s="273"/>
      <c r="AF98" s="265"/>
      <c r="BL98" s="268"/>
    </row>
    <row r="99" spans="1:64" x14ac:dyDescent="0.3">
      <c r="A99" s="323"/>
      <c r="B99" s="269"/>
      <c r="C99" s="269"/>
      <c r="D99" s="269"/>
      <c r="F99" s="4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73"/>
      <c r="AB99" s="273"/>
      <c r="AC99" s="273"/>
      <c r="AD99" s="273"/>
      <c r="AE99" s="273"/>
      <c r="AF99" s="265"/>
      <c r="BL99" s="268"/>
    </row>
    <row r="100" spans="1:64" x14ac:dyDescent="0.3">
      <c r="A100" s="323"/>
      <c r="B100" s="269"/>
      <c r="C100" s="269"/>
      <c r="D100" s="269"/>
      <c r="F100" s="4"/>
      <c r="H100" s="273"/>
      <c r="I100" s="273"/>
      <c r="J100" s="273"/>
      <c r="K100" s="273"/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  <c r="AA100" s="273"/>
      <c r="AB100" s="273"/>
      <c r="AC100" s="273"/>
      <c r="AD100" s="273"/>
      <c r="AE100" s="273"/>
      <c r="AF100" s="265"/>
      <c r="BL100" s="268"/>
    </row>
    <row r="101" spans="1:64" x14ac:dyDescent="0.3">
      <c r="A101" s="323"/>
      <c r="B101" s="269"/>
      <c r="C101" s="269"/>
      <c r="D101" s="269"/>
      <c r="F101" s="4"/>
      <c r="H101" s="273"/>
      <c r="I101" s="273"/>
      <c r="J101" s="273"/>
      <c r="K101" s="273"/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273"/>
      <c r="AE101" s="273"/>
      <c r="AF101" s="265"/>
      <c r="BL101" s="268"/>
    </row>
    <row r="102" spans="1:64" x14ac:dyDescent="0.3">
      <c r="A102" s="323"/>
      <c r="B102" s="269"/>
      <c r="C102" s="269"/>
      <c r="D102" s="269"/>
      <c r="F102" s="4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  <c r="AA102" s="273"/>
      <c r="AB102" s="273"/>
      <c r="AC102" s="273"/>
      <c r="AD102" s="273"/>
      <c r="AE102" s="273"/>
      <c r="AF102" s="265"/>
      <c r="BL102" s="268"/>
    </row>
    <row r="103" spans="1:64" x14ac:dyDescent="0.3">
      <c r="A103" s="323"/>
      <c r="B103" s="269"/>
      <c r="C103" s="269"/>
      <c r="D103" s="269"/>
      <c r="F103" s="4"/>
      <c r="H103" s="273"/>
      <c r="I103" s="273"/>
      <c r="J103" s="273"/>
      <c r="K103" s="273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  <c r="AA103" s="273"/>
      <c r="AB103" s="273"/>
      <c r="AC103" s="273"/>
      <c r="AD103" s="273"/>
      <c r="AE103" s="273"/>
      <c r="AF103" s="265"/>
      <c r="BL103" s="268"/>
    </row>
    <row r="104" spans="1:64" x14ac:dyDescent="0.3">
      <c r="A104" s="323"/>
      <c r="B104" s="269"/>
      <c r="C104" s="269"/>
      <c r="D104" s="269"/>
      <c r="F104" s="4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73"/>
      <c r="AB104" s="273"/>
      <c r="AC104" s="273"/>
      <c r="AD104" s="273"/>
      <c r="AE104" s="273"/>
      <c r="AF104" s="265"/>
      <c r="BL104" s="268"/>
    </row>
    <row r="105" spans="1:64" x14ac:dyDescent="0.3">
      <c r="A105" s="323"/>
      <c r="B105" s="269"/>
      <c r="C105" s="269"/>
      <c r="D105" s="269"/>
      <c r="F105" s="4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73"/>
      <c r="AB105" s="273"/>
      <c r="AC105" s="273"/>
      <c r="AD105" s="273"/>
      <c r="AE105" s="273"/>
      <c r="AF105" s="265"/>
      <c r="BL105" s="268"/>
    </row>
    <row r="106" spans="1:64" x14ac:dyDescent="0.3">
      <c r="A106" s="323"/>
      <c r="B106" s="269"/>
      <c r="C106" s="269"/>
      <c r="D106" s="269"/>
      <c r="E106" s="269"/>
      <c r="F106" s="4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65"/>
      <c r="BL106" s="268"/>
    </row>
    <row r="107" spans="1:64" x14ac:dyDescent="0.3">
      <c r="A107" s="323"/>
      <c r="B107" s="269"/>
      <c r="C107" s="269"/>
      <c r="D107" s="269"/>
      <c r="E107" s="269"/>
      <c r="F107" s="278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65"/>
      <c r="BL107" s="268"/>
    </row>
    <row r="108" spans="1:64" x14ac:dyDescent="0.3">
      <c r="A108" s="323"/>
      <c r="B108" s="269"/>
      <c r="C108" s="269"/>
      <c r="D108" s="269"/>
      <c r="E108" s="269"/>
      <c r="F108" s="284"/>
      <c r="H108" s="273"/>
      <c r="I108" s="273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  <c r="X108" s="273"/>
      <c r="Y108" s="273"/>
      <c r="Z108" s="273"/>
      <c r="AA108" s="273"/>
      <c r="AB108" s="273"/>
      <c r="AC108" s="273"/>
      <c r="AD108" s="273"/>
      <c r="AE108" s="273"/>
      <c r="AF108" s="265"/>
      <c r="BL108" s="268"/>
    </row>
    <row r="109" spans="1:64" x14ac:dyDescent="0.3">
      <c r="A109" s="323"/>
      <c r="B109" s="269"/>
      <c r="C109" s="269"/>
      <c r="D109" s="269"/>
      <c r="E109" s="269"/>
      <c r="F109" s="284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  <c r="AA109" s="273"/>
      <c r="AB109" s="273"/>
      <c r="AC109" s="273"/>
      <c r="AD109" s="273"/>
      <c r="AE109" s="273"/>
      <c r="AF109" s="265"/>
      <c r="BL109" s="268"/>
    </row>
    <row r="110" spans="1:64" x14ac:dyDescent="0.3">
      <c r="A110" s="323"/>
      <c r="B110" s="269"/>
      <c r="C110" s="269"/>
      <c r="D110" s="269"/>
      <c r="E110" s="269"/>
      <c r="F110" s="284"/>
      <c r="H110" s="273"/>
      <c r="I110" s="273"/>
      <c r="J110" s="273"/>
      <c r="K110" s="273"/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  <c r="AA110" s="273"/>
      <c r="AB110" s="273"/>
      <c r="AC110" s="273"/>
      <c r="AD110" s="273"/>
      <c r="AE110" s="273"/>
      <c r="AF110" s="265"/>
      <c r="BL110" s="268"/>
    </row>
    <row r="111" spans="1:64" x14ac:dyDescent="0.3">
      <c r="A111" s="323"/>
      <c r="B111" s="269"/>
      <c r="C111" s="269"/>
      <c r="D111" s="269"/>
      <c r="E111" s="269"/>
      <c r="F111" s="284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73"/>
      <c r="AA111" s="273"/>
      <c r="AB111" s="273"/>
      <c r="AC111" s="273"/>
      <c r="AD111" s="273"/>
      <c r="AE111" s="273"/>
      <c r="AF111" s="265"/>
      <c r="BL111" s="268"/>
    </row>
    <row r="112" spans="1:64" x14ac:dyDescent="0.3">
      <c r="A112" s="323"/>
      <c r="B112" s="269"/>
      <c r="C112" s="269"/>
      <c r="D112" s="269"/>
      <c r="E112" s="269"/>
      <c r="F112" s="284"/>
      <c r="H112" s="273"/>
      <c r="I112" s="273"/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  <c r="AA112" s="273"/>
      <c r="AB112" s="273"/>
      <c r="AC112" s="273"/>
      <c r="AD112" s="273"/>
      <c r="AE112" s="273"/>
      <c r="AF112" s="265"/>
      <c r="BL112" s="268"/>
    </row>
    <row r="113" spans="1:64" x14ac:dyDescent="0.3">
      <c r="A113" s="323"/>
      <c r="B113" s="269"/>
      <c r="C113" s="269"/>
      <c r="D113" s="269"/>
      <c r="F113" s="284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73"/>
      <c r="AB113" s="273"/>
      <c r="AC113" s="273"/>
      <c r="AD113" s="273"/>
      <c r="AE113" s="273"/>
      <c r="AF113" s="265"/>
      <c r="BL113" s="268"/>
    </row>
    <row r="114" spans="1:64" x14ac:dyDescent="0.3">
      <c r="F114" s="4"/>
      <c r="AC114" s="265"/>
      <c r="BI114" s="268"/>
    </row>
    <row r="115" spans="1:64" x14ac:dyDescent="0.3">
      <c r="F115" s="4"/>
      <c r="AC115" s="265"/>
      <c r="BI115" s="268"/>
    </row>
    <row r="116" spans="1:64" x14ac:dyDescent="0.3">
      <c r="F116" s="246"/>
      <c r="AB116" s="269"/>
      <c r="AC116" s="265"/>
      <c r="BI116" s="268"/>
    </row>
    <row r="117" spans="1:64" x14ac:dyDescent="0.3">
      <c r="F117" s="277"/>
      <c r="AB117" s="269"/>
      <c r="AC117" s="265"/>
      <c r="BI117" s="268"/>
    </row>
    <row r="118" spans="1:64" x14ac:dyDescent="0.3">
      <c r="F118" s="264"/>
      <c r="G118" s="283"/>
      <c r="H118" s="283"/>
      <c r="I118" s="283"/>
      <c r="J118" s="283"/>
      <c r="K118" s="283"/>
      <c r="L118" s="283"/>
      <c r="M118" s="283"/>
      <c r="N118" s="283"/>
      <c r="O118" s="283"/>
      <c r="P118" s="283"/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  <c r="AC118" s="283"/>
      <c r="AD118" s="283"/>
      <c r="BI118" s="268"/>
    </row>
    <row r="119" spans="1:64" x14ac:dyDescent="0.3">
      <c r="F119" s="4"/>
      <c r="G119" s="284"/>
      <c r="H119" s="284"/>
      <c r="I119" s="284"/>
      <c r="J119" s="284"/>
      <c r="K119" s="284"/>
      <c r="L119" s="284"/>
      <c r="M119" s="284"/>
      <c r="N119" s="284"/>
      <c r="O119" s="284"/>
      <c r="P119" s="284"/>
      <c r="Q119" s="284"/>
      <c r="R119" s="284"/>
      <c r="S119" s="284"/>
      <c r="T119" s="284"/>
      <c r="U119" s="284"/>
      <c r="V119" s="284"/>
      <c r="W119" s="284"/>
      <c r="X119" s="284"/>
      <c r="Y119" s="284"/>
      <c r="Z119" s="284"/>
      <c r="AA119" s="284"/>
      <c r="AB119" s="284"/>
      <c r="AC119" s="284"/>
      <c r="AD119" s="284"/>
      <c r="BI119" s="268"/>
    </row>
    <row r="120" spans="1:64" x14ac:dyDescent="0.3">
      <c r="F120" s="4"/>
      <c r="G120" s="284"/>
      <c r="H120" s="284"/>
      <c r="I120" s="284"/>
      <c r="J120" s="284"/>
      <c r="K120" s="284"/>
      <c r="L120" s="284"/>
      <c r="M120" s="284"/>
      <c r="N120" s="284"/>
      <c r="O120" s="284"/>
      <c r="P120" s="284"/>
      <c r="Q120" s="284"/>
      <c r="R120" s="284"/>
      <c r="S120" s="284"/>
      <c r="T120" s="284"/>
      <c r="U120" s="284"/>
      <c r="V120" s="284"/>
      <c r="W120" s="284"/>
      <c r="X120" s="284"/>
      <c r="Y120" s="284"/>
      <c r="Z120" s="284"/>
      <c r="AA120" s="284"/>
      <c r="AB120" s="284"/>
      <c r="AC120" s="284"/>
      <c r="AD120" s="284"/>
    </row>
    <row r="121" spans="1:64" x14ac:dyDescent="0.3">
      <c r="F121" s="4"/>
      <c r="G121" s="284"/>
      <c r="H121" s="284"/>
      <c r="I121" s="284"/>
      <c r="J121" s="284"/>
      <c r="K121" s="284"/>
      <c r="L121" s="284"/>
      <c r="M121" s="284"/>
      <c r="N121" s="284"/>
      <c r="O121" s="284"/>
      <c r="P121" s="284"/>
      <c r="Q121" s="284"/>
      <c r="R121" s="284"/>
      <c r="S121" s="284"/>
      <c r="T121" s="284"/>
      <c r="U121" s="284"/>
      <c r="V121" s="284"/>
      <c r="W121" s="284"/>
      <c r="X121" s="284"/>
      <c r="Y121" s="284"/>
      <c r="Z121" s="284"/>
      <c r="AA121" s="284"/>
      <c r="AB121" s="284"/>
      <c r="AC121" s="284"/>
      <c r="AD121" s="284"/>
    </row>
    <row r="122" spans="1:64" x14ac:dyDescent="0.3">
      <c r="F122" s="4"/>
      <c r="G122" s="284"/>
      <c r="H122" s="284"/>
      <c r="I122" s="284"/>
      <c r="J122" s="284"/>
      <c r="K122" s="284"/>
      <c r="L122" s="284"/>
      <c r="M122" s="284"/>
      <c r="N122" s="284"/>
      <c r="O122" s="284"/>
      <c r="P122" s="284"/>
      <c r="Q122" s="284"/>
      <c r="R122" s="284"/>
      <c r="S122" s="284"/>
      <c r="T122" s="284"/>
      <c r="U122" s="284"/>
      <c r="V122" s="284"/>
      <c r="W122" s="284"/>
      <c r="X122" s="284"/>
      <c r="Y122" s="284"/>
      <c r="Z122" s="284"/>
      <c r="AA122" s="284"/>
      <c r="AB122" s="284"/>
      <c r="AC122" s="284"/>
      <c r="AD122" s="284"/>
    </row>
    <row r="123" spans="1:64" x14ac:dyDescent="0.3">
      <c r="F123" s="4"/>
      <c r="G123" s="284"/>
      <c r="H123" s="284"/>
      <c r="I123" s="284"/>
      <c r="J123" s="284"/>
      <c r="K123" s="284"/>
      <c r="L123" s="284"/>
      <c r="M123" s="284"/>
      <c r="N123" s="284"/>
      <c r="O123" s="284"/>
      <c r="P123" s="284"/>
      <c r="Q123" s="284"/>
      <c r="R123" s="284"/>
      <c r="S123" s="284"/>
      <c r="T123" s="284"/>
      <c r="U123" s="284"/>
      <c r="V123" s="284"/>
      <c r="W123" s="284"/>
      <c r="X123" s="284"/>
      <c r="Y123" s="284"/>
      <c r="Z123" s="284"/>
      <c r="AA123" s="284"/>
      <c r="AB123" s="284"/>
      <c r="AC123" s="284"/>
      <c r="AD123" s="284"/>
    </row>
    <row r="124" spans="1:64" x14ac:dyDescent="0.3">
      <c r="F124" s="4"/>
      <c r="G124" s="284"/>
      <c r="H124" s="284"/>
      <c r="I124" s="284"/>
      <c r="J124" s="284"/>
      <c r="K124" s="284"/>
      <c r="L124" s="284"/>
      <c r="M124" s="284"/>
      <c r="N124" s="284"/>
      <c r="O124" s="284"/>
      <c r="P124" s="284"/>
      <c r="Q124" s="284"/>
      <c r="R124" s="284"/>
      <c r="S124" s="284"/>
      <c r="T124" s="284"/>
      <c r="U124" s="284"/>
      <c r="V124" s="284"/>
      <c r="W124" s="284"/>
      <c r="X124" s="284"/>
      <c r="Y124" s="284"/>
      <c r="Z124" s="284"/>
      <c r="AA124" s="284"/>
      <c r="AB124" s="284"/>
      <c r="AC124" s="284"/>
      <c r="AD124" s="284"/>
    </row>
    <row r="125" spans="1:64" x14ac:dyDescent="0.3">
      <c r="F125" s="4"/>
      <c r="G125" s="284"/>
      <c r="H125" s="284"/>
      <c r="I125" s="284"/>
      <c r="J125" s="284"/>
      <c r="K125" s="284"/>
      <c r="L125" s="284"/>
      <c r="M125" s="284"/>
      <c r="N125" s="284"/>
      <c r="O125" s="284"/>
      <c r="P125" s="284"/>
      <c r="Q125" s="284"/>
      <c r="R125" s="284"/>
      <c r="S125" s="284"/>
      <c r="T125" s="284"/>
      <c r="U125" s="284"/>
      <c r="V125" s="284"/>
      <c r="W125" s="284"/>
      <c r="X125" s="284"/>
      <c r="Y125" s="284"/>
      <c r="Z125" s="284"/>
      <c r="AA125" s="284"/>
      <c r="AB125" s="284"/>
      <c r="AC125" s="284"/>
      <c r="AD125" s="284"/>
    </row>
    <row r="126" spans="1:64" x14ac:dyDescent="0.3">
      <c r="F126" s="4"/>
      <c r="G126" s="284"/>
      <c r="H126" s="284"/>
      <c r="I126" s="284"/>
      <c r="J126" s="284"/>
      <c r="K126" s="284"/>
      <c r="L126" s="284"/>
      <c r="M126" s="284"/>
      <c r="N126" s="284"/>
      <c r="O126" s="284"/>
      <c r="P126" s="284"/>
      <c r="Q126" s="284"/>
      <c r="R126" s="284"/>
      <c r="S126" s="284"/>
      <c r="T126" s="284"/>
      <c r="U126" s="284"/>
      <c r="V126" s="284"/>
      <c r="W126" s="284"/>
      <c r="X126" s="284"/>
      <c r="Y126" s="284"/>
      <c r="Z126" s="284"/>
      <c r="AA126" s="284"/>
      <c r="AB126" s="284"/>
      <c r="AC126" s="284"/>
      <c r="AD126" s="284"/>
    </row>
    <row r="127" spans="1:64" x14ac:dyDescent="0.3">
      <c r="F127" s="4"/>
      <c r="G127" s="284"/>
      <c r="H127" s="284"/>
      <c r="I127" s="284"/>
      <c r="J127" s="284"/>
      <c r="K127" s="284"/>
      <c r="L127" s="284"/>
      <c r="M127" s="284"/>
      <c r="N127" s="284"/>
      <c r="O127" s="284"/>
      <c r="P127" s="284"/>
      <c r="Q127" s="284"/>
      <c r="R127" s="284"/>
      <c r="S127" s="284"/>
      <c r="T127" s="284"/>
      <c r="U127" s="284"/>
      <c r="V127" s="284"/>
      <c r="W127" s="284"/>
      <c r="X127" s="284"/>
      <c r="Y127" s="284"/>
      <c r="Z127" s="284"/>
      <c r="AA127" s="284"/>
      <c r="AB127" s="284"/>
      <c r="AC127" s="284"/>
      <c r="AD127" s="284"/>
    </row>
    <row r="128" spans="1:64" x14ac:dyDescent="0.3">
      <c r="F128" s="4"/>
      <c r="G128" s="284"/>
      <c r="H128" s="284"/>
      <c r="I128" s="284"/>
      <c r="J128" s="284"/>
      <c r="K128" s="284"/>
      <c r="L128" s="284"/>
      <c r="M128" s="284"/>
      <c r="N128" s="284"/>
      <c r="O128" s="284"/>
      <c r="P128" s="284"/>
      <c r="Q128" s="284"/>
      <c r="R128" s="284"/>
      <c r="S128" s="284"/>
      <c r="T128" s="284"/>
      <c r="U128" s="284"/>
      <c r="V128" s="284"/>
      <c r="W128" s="284"/>
      <c r="X128" s="284"/>
      <c r="Y128" s="284"/>
      <c r="Z128" s="284"/>
      <c r="AA128" s="284"/>
      <c r="AB128" s="284"/>
      <c r="AC128" s="284"/>
      <c r="AD128" s="284"/>
    </row>
    <row r="129" spans="6:30" x14ac:dyDescent="0.3">
      <c r="F129" s="4"/>
      <c r="G129" s="284"/>
      <c r="H129" s="284"/>
      <c r="I129" s="284"/>
      <c r="J129" s="284"/>
      <c r="K129" s="284"/>
      <c r="L129" s="284"/>
      <c r="M129" s="284"/>
      <c r="N129" s="284"/>
      <c r="O129" s="284"/>
      <c r="P129" s="284"/>
      <c r="Q129" s="284"/>
      <c r="R129" s="284"/>
      <c r="S129" s="284"/>
      <c r="T129" s="284"/>
      <c r="U129" s="284"/>
      <c r="V129" s="284"/>
      <c r="W129" s="284"/>
      <c r="X129" s="284"/>
      <c r="Y129" s="284"/>
      <c r="Z129" s="284"/>
      <c r="AA129" s="284"/>
      <c r="AB129" s="284"/>
      <c r="AC129" s="284"/>
      <c r="AD129" s="284"/>
    </row>
    <row r="130" spans="6:30" x14ac:dyDescent="0.3">
      <c r="F130" s="4"/>
      <c r="G130" s="284"/>
      <c r="H130" s="284"/>
      <c r="I130" s="284"/>
      <c r="J130" s="284"/>
      <c r="K130" s="284"/>
      <c r="L130" s="284"/>
      <c r="M130" s="284"/>
      <c r="N130" s="284"/>
      <c r="O130" s="284"/>
      <c r="P130" s="284"/>
      <c r="Q130" s="284"/>
      <c r="R130" s="284"/>
      <c r="S130" s="284"/>
      <c r="T130" s="284"/>
      <c r="U130" s="284"/>
      <c r="V130" s="284"/>
      <c r="W130" s="284"/>
      <c r="X130" s="284"/>
      <c r="Y130" s="284"/>
      <c r="Z130" s="284"/>
      <c r="AA130" s="284"/>
      <c r="AB130" s="284"/>
      <c r="AC130" s="284"/>
      <c r="AD130" s="284"/>
    </row>
    <row r="131" spans="6:30" x14ac:dyDescent="0.3">
      <c r="F131" s="4"/>
      <c r="G131" s="284"/>
      <c r="H131" s="284"/>
      <c r="I131" s="284"/>
      <c r="J131" s="284"/>
      <c r="K131" s="284"/>
      <c r="L131" s="284"/>
      <c r="M131" s="284"/>
      <c r="N131" s="284"/>
      <c r="O131" s="284"/>
      <c r="P131" s="284"/>
      <c r="Q131" s="284"/>
      <c r="R131" s="284"/>
      <c r="S131" s="284"/>
      <c r="T131" s="284"/>
      <c r="U131" s="284"/>
      <c r="V131" s="284"/>
      <c r="W131" s="284"/>
      <c r="X131" s="284"/>
      <c r="Y131" s="284"/>
      <c r="Z131" s="284"/>
      <c r="AA131" s="284"/>
      <c r="AB131" s="284"/>
      <c r="AC131" s="284"/>
      <c r="AD131" s="284"/>
    </row>
    <row r="132" spans="6:30" x14ac:dyDescent="0.3">
      <c r="F132" s="4"/>
      <c r="G132" s="284"/>
      <c r="H132" s="284"/>
      <c r="I132" s="284"/>
      <c r="J132" s="284"/>
      <c r="K132" s="284"/>
      <c r="L132" s="284"/>
      <c r="M132" s="284"/>
      <c r="N132" s="284"/>
      <c r="O132" s="284"/>
      <c r="P132" s="284"/>
      <c r="Q132" s="284"/>
      <c r="R132" s="284"/>
      <c r="S132" s="284"/>
      <c r="T132" s="284"/>
      <c r="U132" s="284"/>
      <c r="V132" s="284"/>
      <c r="W132" s="284"/>
      <c r="X132" s="284"/>
      <c r="Y132" s="284"/>
      <c r="Z132" s="284"/>
      <c r="AA132" s="284"/>
      <c r="AB132" s="284"/>
      <c r="AC132" s="284"/>
      <c r="AD132" s="284"/>
    </row>
    <row r="133" spans="6:30" x14ac:dyDescent="0.3">
      <c r="F133" s="4"/>
      <c r="G133" s="284"/>
      <c r="H133" s="284"/>
      <c r="I133" s="284"/>
      <c r="J133" s="284"/>
      <c r="K133" s="284"/>
      <c r="L133" s="284"/>
      <c r="M133" s="284"/>
      <c r="N133" s="284"/>
      <c r="O133" s="284"/>
      <c r="P133" s="284"/>
      <c r="Q133" s="284"/>
      <c r="R133" s="284"/>
      <c r="S133" s="284"/>
      <c r="T133" s="284"/>
      <c r="U133" s="284"/>
      <c r="V133" s="284"/>
      <c r="W133" s="284"/>
      <c r="X133" s="284"/>
      <c r="Y133" s="284"/>
      <c r="Z133" s="284"/>
      <c r="AA133" s="284"/>
      <c r="AB133" s="284"/>
      <c r="AC133" s="284"/>
      <c r="AD133" s="284"/>
    </row>
    <row r="134" spans="6:30" x14ac:dyDescent="0.3">
      <c r="F134" s="4"/>
      <c r="G134" s="284"/>
      <c r="H134" s="284"/>
      <c r="I134" s="284"/>
      <c r="J134" s="284"/>
      <c r="K134" s="284"/>
      <c r="L134" s="284"/>
      <c r="M134" s="284"/>
      <c r="N134" s="284"/>
      <c r="O134" s="284"/>
      <c r="P134" s="284"/>
      <c r="Q134" s="284"/>
      <c r="R134" s="284"/>
      <c r="S134" s="284"/>
      <c r="T134" s="284"/>
      <c r="U134" s="284"/>
      <c r="V134" s="284"/>
      <c r="W134" s="284"/>
      <c r="X134" s="284"/>
      <c r="Y134" s="284"/>
      <c r="Z134" s="284"/>
      <c r="AA134" s="284"/>
    </row>
    <row r="135" spans="6:30" x14ac:dyDescent="0.3">
      <c r="F135" s="4"/>
    </row>
    <row r="136" spans="6:30" x14ac:dyDescent="0.3">
      <c r="F136" s="246"/>
    </row>
    <row r="137" spans="6:30" x14ac:dyDescent="0.3">
      <c r="F137" s="277"/>
    </row>
    <row r="138" spans="6:30" x14ac:dyDescent="0.3">
      <c r="F138" s="264"/>
      <c r="G138" s="283"/>
      <c r="H138" s="283"/>
      <c r="I138" s="283"/>
      <c r="J138" s="283"/>
      <c r="K138" s="283"/>
      <c r="L138" s="283"/>
      <c r="M138" s="283"/>
      <c r="N138" s="283"/>
      <c r="O138" s="283"/>
      <c r="P138" s="283"/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  <c r="AC138" s="283"/>
      <c r="AD138" s="283"/>
    </row>
    <row r="139" spans="6:30" x14ac:dyDescent="0.3">
      <c r="F139" s="4"/>
      <c r="G139" s="284"/>
      <c r="H139" s="284"/>
      <c r="I139" s="284"/>
      <c r="J139" s="284"/>
      <c r="K139" s="284"/>
      <c r="L139" s="284"/>
      <c r="M139" s="284"/>
      <c r="N139" s="284"/>
      <c r="O139" s="284"/>
      <c r="P139" s="284"/>
      <c r="Q139" s="284"/>
      <c r="R139" s="284"/>
      <c r="S139" s="284"/>
      <c r="T139" s="284"/>
      <c r="U139" s="284"/>
      <c r="V139" s="284"/>
      <c r="W139" s="284"/>
      <c r="X139" s="284"/>
      <c r="Y139" s="284"/>
      <c r="Z139" s="284"/>
      <c r="AA139" s="284"/>
      <c r="AB139" s="284"/>
      <c r="AC139" s="284"/>
      <c r="AD139" s="284"/>
    </row>
    <row r="140" spans="6:30" x14ac:dyDescent="0.3">
      <c r="F140" s="4"/>
      <c r="G140" s="284"/>
      <c r="H140" s="284"/>
      <c r="I140" s="284"/>
      <c r="J140" s="284"/>
      <c r="K140" s="284"/>
      <c r="L140" s="284"/>
      <c r="M140" s="284"/>
      <c r="N140" s="284"/>
      <c r="O140" s="284"/>
      <c r="P140" s="284"/>
      <c r="Q140" s="284"/>
      <c r="R140" s="284"/>
      <c r="S140" s="284"/>
      <c r="T140" s="284"/>
      <c r="U140" s="284"/>
      <c r="V140" s="284"/>
      <c r="W140" s="284"/>
      <c r="X140" s="284"/>
      <c r="Y140" s="284"/>
      <c r="Z140" s="284"/>
      <c r="AA140" s="284"/>
      <c r="AB140" s="284"/>
      <c r="AC140" s="284"/>
      <c r="AD140" s="284"/>
    </row>
    <row r="141" spans="6:30" x14ac:dyDescent="0.3">
      <c r="F141" s="4"/>
      <c r="G141" s="284"/>
      <c r="H141" s="284"/>
      <c r="I141" s="284"/>
      <c r="J141" s="284"/>
      <c r="K141" s="284"/>
      <c r="L141" s="284"/>
      <c r="M141" s="284"/>
      <c r="N141" s="284"/>
      <c r="O141" s="284"/>
      <c r="P141" s="284"/>
      <c r="Q141" s="284"/>
      <c r="R141" s="284"/>
      <c r="S141" s="284"/>
      <c r="T141" s="284"/>
      <c r="U141" s="284"/>
      <c r="V141" s="284"/>
      <c r="W141" s="284"/>
      <c r="X141" s="284"/>
      <c r="Y141" s="284"/>
      <c r="Z141" s="284"/>
      <c r="AA141" s="284"/>
      <c r="AB141" s="284"/>
      <c r="AC141" s="284"/>
      <c r="AD141" s="284"/>
    </row>
    <row r="142" spans="6:30" x14ac:dyDescent="0.3">
      <c r="F142" s="4"/>
      <c r="G142" s="284"/>
      <c r="H142" s="284"/>
      <c r="I142" s="284"/>
      <c r="J142" s="284"/>
      <c r="K142" s="284"/>
      <c r="L142" s="284"/>
      <c r="M142" s="284"/>
      <c r="N142" s="284"/>
      <c r="O142" s="284"/>
      <c r="P142" s="284"/>
      <c r="Q142" s="284"/>
      <c r="R142" s="284"/>
      <c r="S142" s="284"/>
      <c r="T142" s="284"/>
      <c r="U142" s="284"/>
      <c r="V142" s="284"/>
      <c r="W142" s="284"/>
      <c r="X142" s="284"/>
      <c r="Y142" s="284"/>
      <c r="Z142" s="284"/>
      <c r="AA142" s="284"/>
      <c r="AB142" s="284"/>
      <c r="AC142" s="284"/>
      <c r="AD142" s="284"/>
    </row>
    <row r="143" spans="6:30" x14ac:dyDescent="0.3">
      <c r="F143" s="4"/>
      <c r="G143" s="284"/>
      <c r="H143" s="284"/>
      <c r="I143" s="284"/>
      <c r="J143" s="284"/>
      <c r="K143" s="284"/>
      <c r="L143" s="284"/>
      <c r="M143" s="284"/>
      <c r="N143" s="284"/>
      <c r="O143" s="284"/>
      <c r="P143" s="284"/>
      <c r="Q143" s="284"/>
      <c r="R143" s="284"/>
      <c r="S143" s="284"/>
      <c r="T143" s="284"/>
      <c r="U143" s="284"/>
      <c r="V143" s="284"/>
      <c r="W143" s="284"/>
      <c r="X143" s="284"/>
      <c r="Y143" s="284"/>
      <c r="Z143" s="284"/>
      <c r="AA143" s="284"/>
      <c r="AB143" s="284"/>
      <c r="AC143" s="284"/>
      <c r="AD143" s="284"/>
    </row>
    <row r="144" spans="6:30" x14ac:dyDescent="0.3">
      <c r="F144" s="4"/>
      <c r="G144" s="284"/>
      <c r="H144" s="284"/>
      <c r="I144" s="284"/>
      <c r="J144" s="284"/>
      <c r="K144" s="284"/>
      <c r="L144" s="284"/>
      <c r="M144" s="284"/>
      <c r="N144" s="284"/>
      <c r="O144" s="284"/>
      <c r="P144" s="284"/>
      <c r="Q144" s="284"/>
      <c r="R144" s="284"/>
      <c r="S144" s="284"/>
      <c r="T144" s="284"/>
      <c r="U144" s="284"/>
      <c r="V144" s="284"/>
      <c r="W144" s="284"/>
      <c r="X144" s="284"/>
      <c r="Y144" s="284"/>
      <c r="Z144" s="284"/>
      <c r="AA144" s="284"/>
      <c r="AB144" s="284"/>
      <c r="AC144" s="284"/>
      <c r="AD144" s="284"/>
    </row>
    <row r="145" spans="1:30" x14ac:dyDescent="0.3">
      <c r="F145" s="4"/>
      <c r="G145" s="284"/>
      <c r="H145" s="284"/>
      <c r="I145" s="284"/>
      <c r="J145" s="284"/>
      <c r="K145" s="284"/>
      <c r="L145" s="284"/>
      <c r="M145" s="284"/>
      <c r="N145" s="284"/>
      <c r="O145" s="284"/>
      <c r="P145" s="284"/>
      <c r="Q145" s="284"/>
      <c r="R145" s="284"/>
      <c r="S145" s="284"/>
      <c r="T145" s="284"/>
      <c r="U145" s="284"/>
      <c r="V145" s="284"/>
      <c r="W145" s="284"/>
      <c r="X145" s="284"/>
      <c r="Y145" s="284"/>
      <c r="Z145" s="284"/>
      <c r="AA145" s="284"/>
      <c r="AB145" s="284"/>
      <c r="AC145" s="284"/>
      <c r="AD145" s="284"/>
    </row>
    <row r="146" spans="1:30" x14ac:dyDescent="0.3">
      <c r="F146" s="4"/>
      <c r="G146" s="284"/>
      <c r="H146" s="284"/>
      <c r="I146" s="284"/>
      <c r="J146" s="284"/>
      <c r="K146" s="284"/>
      <c r="L146" s="284"/>
      <c r="M146" s="284"/>
      <c r="N146" s="284"/>
      <c r="O146" s="284"/>
      <c r="P146" s="284"/>
      <c r="Q146" s="284"/>
      <c r="R146" s="284"/>
      <c r="S146" s="284"/>
      <c r="T146" s="284"/>
      <c r="U146" s="284"/>
      <c r="V146" s="284"/>
      <c r="W146" s="284"/>
      <c r="X146" s="284"/>
      <c r="Y146" s="284"/>
      <c r="Z146" s="284"/>
      <c r="AA146" s="284"/>
      <c r="AB146" s="284"/>
      <c r="AC146" s="284"/>
      <c r="AD146" s="284"/>
    </row>
    <row r="147" spans="1:30" x14ac:dyDescent="0.3">
      <c r="F147" s="4"/>
      <c r="G147" s="284"/>
      <c r="H147" s="284"/>
      <c r="I147" s="284"/>
      <c r="J147" s="284"/>
      <c r="K147" s="284"/>
      <c r="L147" s="284"/>
      <c r="M147" s="284"/>
      <c r="N147" s="284"/>
      <c r="O147" s="284"/>
      <c r="P147" s="284"/>
      <c r="Q147" s="284"/>
      <c r="R147" s="284"/>
      <c r="S147" s="284"/>
      <c r="T147" s="284"/>
      <c r="U147" s="284"/>
      <c r="V147" s="284"/>
      <c r="W147" s="284"/>
      <c r="X147" s="284"/>
      <c r="Y147" s="284"/>
      <c r="Z147" s="284"/>
      <c r="AA147" s="284"/>
      <c r="AB147" s="284"/>
      <c r="AC147" s="284"/>
      <c r="AD147" s="284"/>
    </row>
    <row r="148" spans="1:30" x14ac:dyDescent="0.3">
      <c r="F148" s="4"/>
      <c r="G148" s="284"/>
      <c r="H148" s="284"/>
      <c r="I148" s="284"/>
      <c r="J148" s="284"/>
      <c r="K148" s="284"/>
      <c r="L148" s="284"/>
      <c r="M148" s="284"/>
      <c r="N148" s="284"/>
      <c r="O148" s="284"/>
      <c r="P148" s="284"/>
      <c r="Q148" s="284"/>
      <c r="R148" s="284"/>
      <c r="S148" s="284"/>
      <c r="T148" s="284"/>
      <c r="U148" s="284"/>
      <c r="V148" s="284"/>
      <c r="W148" s="284"/>
      <c r="X148" s="284"/>
      <c r="Y148" s="284"/>
      <c r="Z148" s="284"/>
      <c r="AA148" s="284"/>
      <c r="AB148" s="284"/>
      <c r="AC148" s="284"/>
      <c r="AD148" s="284"/>
    </row>
    <row r="149" spans="1:30" x14ac:dyDescent="0.3">
      <c r="F149" s="4"/>
      <c r="G149" s="284"/>
      <c r="H149" s="284"/>
      <c r="I149" s="284"/>
      <c r="J149" s="284"/>
      <c r="K149" s="284"/>
      <c r="L149" s="284"/>
      <c r="M149" s="284"/>
      <c r="N149" s="284"/>
      <c r="O149" s="284"/>
      <c r="P149" s="284"/>
      <c r="Q149" s="284"/>
      <c r="R149" s="284"/>
      <c r="S149" s="284"/>
      <c r="T149" s="284"/>
      <c r="U149" s="284"/>
      <c r="V149" s="284"/>
      <c r="W149" s="284"/>
      <c r="X149" s="284"/>
      <c r="Y149" s="284"/>
      <c r="Z149" s="284"/>
      <c r="AA149" s="284"/>
      <c r="AB149" s="284"/>
      <c r="AC149" s="284"/>
      <c r="AD149" s="284"/>
    </row>
    <row r="150" spans="1:30" x14ac:dyDescent="0.3">
      <c r="F150" s="4"/>
      <c r="G150" s="284"/>
      <c r="H150" s="284"/>
      <c r="I150" s="284"/>
      <c r="J150" s="284"/>
      <c r="K150" s="284"/>
      <c r="L150" s="284"/>
      <c r="M150" s="284"/>
      <c r="N150" s="284"/>
      <c r="O150" s="284"/>
      <c r="P150" s="284"/>
      <c r="Q150" s="284"/>
      <c r="R150" s="284"/>
      <c r="S150" s="284"/>
      <c r="T150" s="284"/>
      <c r="U150" s="284"/>
      <c r="V150" s="284"/>
      <c r="W150" s="284"/>
      <c r="X150" s="284"/>
      <c r="Y150" s="284"/>
      <c r="Z150" s="284"/>
      <c r="AA150" s="284"/>
      <c r="AB150" s="284"/>
      <c r="AC150" s="284"/>
      <c r="AD150" s="284"/>
    </row>
    <row r="151" spans="1:30" x14ac:dyDescent="0.3">
      <c r="F151" s="4"/>
      <c r="G151" s="284"/>
      <c r="H151" s="284"/>
      <c r="I151" s="284"/>
      <c r="J151" s="284"/>
      <c r="K151" s="284"/>
      <c r="L151" s="284"/>
      <c r="M151" s="284"/>
      <c r="N151" s="284"/>
      <c r="O151" s="284"/>
      <c r="P151" s="284"/>
      <c r="Q151" s="284"/>
      <c r="R151" s="284"/>
      <c r="S151" s="284"/>
      <c r="T151" s="284"/>
      <c r="U151" s="284"/>
      <c r="V151" s="284"/>
      <c r="W151" s="284"/>
      <c r="X151" s="284"/>
      <c r="Y151" s="284"/>
      <c r="Z151" s="284"/>
      <c r="AA151" s="284"/>
      <c r="AB151" s="284"/>
      <c r="AC151" s="284"/>
      <c r="AD151" s="284"/>
    </row>
    <row r="152" spans="1:30" x14ac:dyDescent="0.3">
      <c r="F152" s="4"/>
      <c r="G152" s="284"/>
      <c r="H152" s="284"/>
      <c r="I152" s="284"/>
      <c r="J152" s="284"/>
      <c r="K152" s="284"/>
      <c r="L152" s="284"/>
      <c r="M152" s="284"/>
      <c r="N152" s="284"/>
      <c r="O152" s="284"/>
      <c r="P152" s="284"/>
      <c r="Q152" s="284"/>
      <c r="R152" s="284"/>
      <c r="S152" s="284"/>
      <c r="T152" s="284"/>
      <c r="U152" s="284"/>
      <c r="V152" s="284"/>
      <c r="W152" s="284"/>
      <c r="X152" s="284"/>
      <c r="Y152" s="284"/>
      <c r="Z152" s="284"/>
      <c r="AA152" s="284"/>
      <c r="AB152" s="284"/>
      <c r="AC152" s="284"/>
      <c r="AD152" s="284"/>
    </row>
    <row r="153" spans="1:30" x14ac:dyDescent="0.3">
      <c r="F153" s="4"/>
      <c r="G153" s="284"/>
      <c r="H153" s="284"/>
      <c r="I153" s="284"/>
      <c r="J153" s="284"/>
      <c r="K153" s="284"/>
      <c r="L153" s="284"/>
      <c r="M153" s="284"/>
      <c r="N153" s="284"/>
      <c r="O153" s="284"/>
      <c r="P153" s="284"/>
      <c r="Q153" s="284"/>
      <c r="R153" s="284"/>
      <c r="S153" s="284"/>
      <c r="T153" s="284"/>
      <c r="U153" s="284"/>
      <c r="V153" s="284"/>
      <c r="W153" s="284"/>
      <c r="X153" s="284"/>
      <c r="Y153" s="284"/>
      <c r="Z153" s="284"/>
      <c r="AA153" s="284"/>
      <c r="AB153" s="284"/>
      <c r="AC153" s="284"/>
      <c r="AD153" s="284"/>
    </row>
    <row r="156" spans="1:30" x14ac:dyDescent="0.3">
      <c r="F156" s="4"/>
    </row>
    <row r="157" spans="1:30" x14ac:dyDescent="0.3">
      <c r="F157" s="4"/>
    </row>
    <row r="158" spans="1:30" x14ac:dyDescent="0.3">
      <c r="A158" s="4"/>
      <c r="B158" s="4"/>
      <c r="C158" s="4"/>
      <c r="D158" s="4"/>
      <c r="E158" s="4"/>
      <c r="F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30" x14ac:dyDescent="0.3">
      <c r="A159" s="284"/>
      <c r="B159" s="284"/>
      <c r="C159" s="284"/>
      <c r="D159" s="284"/>
      <c r="E159" s="284"/>
      <c r="F159" s="284"/>
      <c r="G159" s="284"/>
      <c r="H159" s="284"/>
      <c r="I159" s="284"/>
      <c r="J159" s="284"/>
      <c r="K159" s="284"/>
      <c r="L159" s="284"/>
      <c r="M159" s="284"/>
      <c r="N159" s="284"/>
      <c r="O159" s="284"/>
      <c r="P159" s="284"/>
    </row>
    <row r="160" spans="1:30" x14ac:dyDescent="0.3">
      <c r="A160" s="284"/>
      <c r="B160" s="284"/>
      <c r="C160" s="284"/>
      <c r="D160" s="284"/>
      <c r="E160" s="284"/>
      <c r="F160" s="284"/>
      <c r="G160" s="284"/>
      <c r="H160" s="284"/>
      <c r="I160" s="284"/>
      <c r="J160" s="284"/>
      <c r="K160" s="284"/>
      <c r="L160" s="284"/>
      <c r="M160" s="284"/>
      <c r="N160" s="284"/>
      <c r="O160" s="284"/>
      <c r="P160" s="284"/>
    </row>
    <row r="161" spans="1:16" x14ac:dyDescent="0.3">
      <c r="A161" s="284"/>
      <c r="B161" s="284"/>
      <c r="C161" s="284"/>
      <c r="D161" s="284"/>
      <c r="E161" s="284"/>
      <c r="F161" s="284"/>
      <c r="G161" s="284"/>
      <c r="H161" s="284"/>
      <c r="I161" s="284"/>
      <c r="J161" s="284"/>
      <c r="K161" s="284"/>
      <c r="L161" s="284"/>
      <c r="M161" s="284"/>
      <c r="N161" s="284"/>
      <c r="O161" s="284"/>
      <c r="P161" s="284"/>
    </row>
    <row r="162" spans="1:16" x14ac:dyDescent="0.3">
      <c r="A162" s="284"/>
      <c r="B162" s="284"/>
      <c r="C162" s="284"/>
      <c r="D162" s="284"/>
      <c r="E162" s="284"/>
      <c r="F162" s="284"/>
      <c r="G162" s="284"/>
      <c r="H162" s="284"/>
      <c r="I162" s="284"/>
      <c r="J162" s="284"/>
      <c r="K162" s="284"/>
      <c r="L162" s="284"/>
      <c r="M162" s="284"/>
      <c r="N162" s="284"/>
      <c r="O162" s="284"/>
      <c r="P162" s="284"/>
    </row>
    <row r="163" spans="1:16" x14ac:dyDescent="0.3">
      <c r="A163" s="284"/>
      <c r="B163" s="284"/>
      <c r="C163" s="284"/>
      <c r="D163" s="284"/>
      <c r="E163" s="284"/>
      <c r="F163" s="284"/>
      <c r="G163" s="284"/>
      <c r="H163" s="284"/>
      <c r="I163" s="284"/>
      <c r="J163" s="284"/>
      <c r="K163" s="284"/>
      <c r="L163" s="284"/>
      <c r="M163" s="284"/>
      <c r="N163" s="284"/>
      <c r="O163" s="284"/>
      <c r="P163" s="284"/>
    </row>
    <row r="164" spans="1:16" x14ac:dyDescent="0.3">
      <c r="A164" s="284"/>
      <c r="B164" s="284"/>
      <c r="C164" s="284"/>
      <c r="D164" s="284"/>
      <c r="E164" s="284"/>
      <c r="F164" s="284"/>
      <c r="G164" s="284"/>
      <c r="H164" s="284"/>
      <c r="I164" s="284"/>
      <c r="J164" s="284"/>
      <c r="K164" s="284"/>
      <c r="L164" s="284"/>
      <c r="M164" s="284"/>
      <c r="N164" s="284"/>
      <c r="O164" s="284"/>
      <c r="P164" s="284"/>
    </row>
    <row r="165" spans="1:16" x14ac:dyDescent="0.3">
      <c r="A165" s="284"/>
      <c r="B165" s="284"/>
      <c r="C165" s="284"/>
      <c r="D165" s="284"/>
      <c r="E165" s="284"/>
      <c r="F165" s="284"/>
      <c r="G165" s="284"/>
      <c r="H165" s="284"/>
      <c r="I165" s="284"/>
      <c r="J165" s="284"/>
      <c r="K165" s="284"/>
      <c r="L165" s="284"/>
      <c r="M165" s="284"/>
      <c r="N165" s="284"/>
      <c r="O165" s="284"/>
      <c r="P165" s="284"/>
    </row>
    <row r="166" spans="1:16" x14ac:dyDescent="0.3">
      <c r="A166" s="284"/>
      <c r="B166" s="284"/>
      <c r="C166" s="284"/>
      <c r="D166" s="284"/>
      <c r="E166" s="284"/>
      <c r="F166" s="284"/>
      <c r="G166" s="284"/>
      <c r="H166" s="284"/>
      <c r="I166" s="284"/>
      <c r="J166" s="284"/>
      <c r="K166" s="284"/>
      <c r="L166" s="284"/>
      <c r="M166" s="284"/>
      <c r="N166" s="284"/>
      <c r="O166" s="284"/>
      <c r="P166" s="284"/>
    </row>
    <row r="167" spans="1:16" x14ac:dyDescent="0.3">
      <c r="A167" s="284"/>
      <c r="B167" s="284"/>
      <c r="C167" s="284"/>
      <c r="D167" s="284"/>
      <c r="E167" s="284"/>
      <c r="F167" s="284"/>
      <c r="G167" s="284"/>
      <c r="H167" s="284"/>
      <c r="I167" s="284"/>
      <c r="J167" s="284"/>
      <c r="K167" s="284"/>
      <c r="L167" s="284"/>
      <c r="M167" s="284"/>
      <c r="N167" s="284"/>
      <c r="O167" s="284"/>
      <c r="P167" s="284"/>
    </row>
    <row r="168" spans="1:16" x14ac:dyDescent="0.3">
      <c r="A168" s="284"/>
      <c r="B168" s="284"/>
      <c r="C168" s="284"/>
      <c r="D168" s="284"/>
      <c r="E168" s="284"/>
      <c r="F168" s="284"/>
      <c r="G168" s="284"/>
      <c r="H168" s="284"/>
      <c r="I168" s="284"/>
      <c r="J168" s="284"/>
      <c r="K168" s="284"/>
      <c r="L168" s="284"/>
      <c r="M168" s="284"/>
      <c r="N168" s="284"/>
      <c r="O168" s="284"/>
      <c r="P168" s="284"/>
    </row>
    <row r="169" spans="1:16" x14ac:dyDescent="0.3">
      <c r="A169" s="284"/>
      <c r="B169" s="284"/>
      <c r="C169" s="284"/>
      <c r="D169" s="284"/>
      <c r="E169" s="284"/>
      <c r="F169" s="284"/>
      <c r="G169" s="284"/>
      <c r="H169" s="284"/>
      <c r="I169" s="284"/>
      <c r="J169" s="284"/>
      <c r="K169" s="284"/>
      <c r="L169" s="284"/>
      <c r="M169" s="284"/>
      <c r="N169" s="284"/>
      <c r="O169" s="284"/>
      <c r="P169" s="284"/>
    </row>
    <row r="170" spans="1:16" x14ac:dyDescent="0.3">
      <c r="A170" s="284"/>
      <c r="B170" s="284"/>
      <c r="C170" s="284"/>
      <c r="D170" s="284"/>
      <c r="E170" s="284"/>
      <c r="F170" s="284"/>
      <c r="G170" s="284"/>
      <c r="H170" s="284"/>
      <c r="I170" s="284"/>
      <c r="J170" s="284"/>
      <c r="K170" s="284"/>
      <c r="L170" s="284"/>
      <c r="M170" s="284"/>
      <c r="N170" s="284"/>
      <c r="O170" s="284"/>
      <c r="P170" s="284"/>
    </row>
    <row r="171" spans="1:16" x14ac:dyDescent="0.3">
      <c r="A171" s="284"/>
      <c r="B171" s="284"/>
      <c r="C171" s="284"/>
      <c r="D171" s="284"/>
      <c r="E171" s="284"/>
      <c r="F171" s="284"/>
      <c r="G171" s="284"/>
      <c r="H171" s="284"/>
      <c r="I171" s="284"/>
      <c r="J171" s="284"/>
      <c r="K171" s="284"/>
      <c r="L171" s="284"/>
      <c r="M171" s="284"/>
      <c r="N171" s="284"/>
      <c r="O171" s="284"/>
      <c r="P171" s="284"/>
    </row>
    <row r="172" spans="1:16" x14ac:dyDescent="0.3">
      <c r="A172" s="284"/>
      <c r="B172" s="284"/>
      <c r="C172" s="284"/>
      <c r="D172" s="284"/>
      <c r="E172" s="284"/>
      <c r="F172" s="284"/>
      <c r="G172" s="284"/>
      <c r="H172" s="284"/>
      <c r="I172" s="284"/>
      <c r="J172" s="284"/>
      <c r="K172" s="284"/>
      <c r="L172" s="284"/>
      <c r="M172" s="284"/>
      <c r="N172" s="284"/>
      <c r="O172" s="284"/>
      <c r="P172" s="284"/>
    </row>
    <row r="173" spans="1:16" x14ac:dyDescent="0.3">
      <c r="A173" s="284"/>
      <c r="B173" s="284"/>
      <c r="C173" s="284"/>
      <c r="D173" s="284"/>
      <c r="E173" s="284"/>
      <c r="F173" s="284"/>
      <c r="G173" s="284"/>
      <c r="H173" s="284"/>
      <c r="I173" s="284"/>
      <c r="J173" s="284"/>
      <c r="K173" s="284"/>
      <c r="L173" s="284"/>
      <c r="M173" s="284"/>
      <c r="N173" s="284"/>
      <c r="O173" s="284"/>
      <c r="P173" s="284"/>
    </row>
    <row r="174" spans="1:16" x14ac:dyDescent="0.3">
      <c r="A174" s="284"/>
      <c r="B174" s="284"/>
      <c r="C174" s="284"/>
      <c r="D174" s="284"/>
      <c r="E174" s="284"/>
      <c r="F174" s="284"/>
      <c r="G174" s="284"/>
      <c r="H174" s="284"/>
      <c r="I174" s="284"/>
      <c r="J174" s="284"/>
      <c r="K174" s="284"/>
      <c r="L174" s="284"/>
      <c r="M174" s="284"/>
      <c r="N174" s="284"/>
      <c r="O174" s="284"/>
      <c r="P174" s="284"/>
    </row>
    <row r="175" spans="1:16" x14ac:dyDescent="0.3">
      <c r="A175" s="284"/>
      <c r="B175" s="284"/>
      <c r="C175" s="284"/>
      <c r="D175" s="284"/>
      <c r="E175" s="284"/>
      <c r="F175" s="284"/>
      <c r="G175" s="284"/>
      <c r="H175" s="284"/>
      <c r="I175" s="284"/>
      <c r="J175" s="284"/>
      <c r="K175" s="284"/>
      <c r="L175" s="284"/>
      <c r="M175" s="284"/>
      <c r="N175" s="284"/>
      <c r="O175" s="284"/>
      <c r="P175" s="284"/>
    </row>
    <row r="176" spans="1:16" x14ac:dyDescent="0.3">
      <c r="A176" s="284"/>
      <c r="B176" s="284"/>
      <c r="C176" s="284"/>
      <c r="D176" s="284"/>
      <c r="E176" s="284"/>
      <c r="F176" s="284"/>
      <c r="G176" s="284"/>
      <c r="H176" s="284"/>
      <c r="I176" s="284"/>
      <c r="J176" s="284"/>
      <c r="K176" s="284"/>
      <c r="L176" s="284"/>
      <c r="M176" s="284"/>
      <c r="N176" s="284"/>
      <c r="O176" s="284"/>
      <c r="P176" s="284"/>
    </row>
    <row r="177" spans="1:16" x14ac:dyDescent="0.3">
      <c r="A177" s="284"/>
      <c r="B177" s="284"/>
      <c r="C177" s="284"/>
      <c r="D177" s="284"/>
      <c r="E177" s="284"/>
      <c r="F177" s="284"/>
      <c r="G177" s="284"/>
      <c r="H177" s="284"/>
      <c r="I177" s="284"/>
      <c r="J177" s="284"/>
      <c r="K177" s="284"/>
      <c r="L177" s="284"/>
      <c r="M177" s="284"/>
      <c r="N177" s="284"/>
      <c r="O177" s="284"/>
      <c r="P177" s="284"/>
    </row>
    <row r="178" spans="1:16" x14ac:dyDescent="0.3">
      <c r="A178" s="284"/>
      <c r="B178" s="284"/>
      <c r="C178" s="284"/>
      <c r="D178" s="284"/>
      <c r="E178" s="284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</row>
    <row r="179" spans="1:16" x14ac:dyDescent="0.3">
      <c r="A179" s="284"/>
      <c r="B179" s="284"/>
      <c r="C179" s="284"/>
      <c r="D179" s="284"/>
      <c r="E179" s="284"/>
      <c r="F179" s="284"/>
      <c r="G179" s="284"/>
      <c r="H179" s="284"/>
      <c r="I179" s="284"/>
      <c r="J179" s="284"/>
      <c r="K179" s="284"/>
      <c r="L179" s="284"/>
      <c r="M179" s="284"/>
      <c r="N179" s="284"/>
      <c r="O179" s="284"/>
      <c r="P179" s="284"/>
    </row>
    <row r="180" spans="1:16" x14ac:dyDescent="0.3">
      <c r="A180" s="284"/>
      <c r="B180" s="284"/>
      <c r="C180" s="284"/>
      <c r="D180" s="284"/>
      <c r="E180" s="284"/>
      <c r="F180" s="284"/>
      <c r="G180" s="284"/>
      <c r="H180" s="284"/>
      <c r="I180" s="284"/>
      <c r="J180" s="284"/>
      <c r="K180" s="284"/>
      <c r="L180" s="284"/>
      <c r="M180" s="284"/>
      <c r="N180" s="284"/>
      <c r="O180" s="284"/>
      <c r="P180" s="284"/>
    </row>
    <row r="181" spans="1:16" x14ac:dyDescent="0.3">
      <c r="A181" s="284"/>
      <c r="B181" s="284"/>
      <c r="C181" s="284"/>
      <c r="D181" s="284"/>
      <c r="E181" s="284"/>
      <c r="F181" s="284"/>
      <c r="G181" s="284"/>
      <c r="H181" s="284"/>
      <c r="I181" s="284"/>
      <c r="J181" s="284"/>
      <c r="K181" s="284"/>
      <c r="L181" s="284"/>
      <c r="M181" s="284"/>
      <c r="N181" s="284"/>
      <c r="O181" s="284"/>
      <c r="P181" s="284"/>
    </row>
    <row r="182" spans="1:16" x14ac:dyDescent="0.3">
      <c r="A182" s="284"/>
      <c r="B182" s="284"/>
      <c r="C182" s="284"/>
      <c r="D182" s="284"/>
      <c r="E182" s="284"/>
      <c r="F182" s="284"/>
      <c r="G182" s="284"/>
      <c r="H182" s="284"/>
      <c r="I182" s="284"/>
      <c r="J182" s="284"/>
      <c r="K182" s="284"/>
      <c r="L182" s="284"/>
      <c r="M182" s="284"/>
      <c r="N182" s="284"/>
      <c r="O182" s="284"/>
      <c r="P182" s="284"/>
    </row>
    <row r="183" spans="1:16" x14ac:dyDescent="0.3">
      <c r="A183" s="284"/>
      <c r="B183" s="284"/>
      <c r="C183" s="284"/>
      <c r="D183" s="284"/>
      <c r="E183" s="284"/>
      <c r="F183" s="284"/>
      <c r="G183" s="284"/>
      <c r="H183" s="284"/>
      <c r="I183" s="284"/>
      <c r="J183" s="284"/>
      <c r="K183" s="284"/>
      <c r="L183" s="284"/>
      <c r="M183" s="284"/>
      <c r="N183" s="284"/>
      <c r="O183" s="284"/>
      <c r="P183" s="284"/>
    </row>
    <row r="184" spans="1:16" x14ac:dyDescent="0.3">
      <c r="A184" s="284"/>
      <c r="B184" s="284"/>
      <c r="C184" s="284"/>
      <c r="D184" s="284"/>
      <c r="E184" s="284"/>
      <c r="F184" s="284"/>
      <c r="G184" s="284"/>
      <c r="H184" s="284"/>
      <c r="I184" s="284"/>
      <c r="J184" s="284"/>
      <c r="K184" s="284"/>
      <c r="L184" s="284"/>
      <c r="M184" s="284"/>
      <c r="N184" s="284"/>
      <c r="O184" s="284"/>
      <c r="P184" s="284"/>
    </row>
    <row r="185" spans="1:16" x14ac:dyDescent="0.3">
      <c r="A185" s="284"/>
      <c r="B185" s="284"/>
      <c r="C185" s="284"/>
      <c r="D185" s="284"/>
      <c r="E185" s="284"/>
      <c r="F185" s="284"/>
      <c r="G185" s="284"/>
      <c r="H185" s="284"/>
      <c r="I185" s="284"/>
      <c r="J185" s="284"/>
      <c r="K185" s="284"/>
      <c r="L185" s="284"/>
      <c r="M185" s="284"/>
      <c r="N185" s="284"/>
      <c r="O185" s="284"/>
      <c r="P185" s="284"/>
    </row>
    <row r="186" spans="1:16" x14ac:dyDescent="0.3">
      <c r="A186" s="284"/>
      <c r="B186" s="284"/>
      <c r="C186" s="284"/>
      <c r="D186" s="284"/>
      <c r="E186" s="284"/>
      <c r="F186" s="284"/>
      <c r="G186" s="284"/>
      <c r="H186" s="284"/>
      <c r="I186" s="284"/>
      <c r="J186" s="284"/>
      <c r="K186" s="284"/>
      <c r="L186" s="284"/>
      <c r="M186" s="284"/>
      <c r="N186" s="284"/>
      <c r="O186" s="284"/>
      <c r="P186" s="284"/>
    </row>
    <row r="187" spans="1:16" x14ac:dyDescent="0.3">
      <c r="A187" s="284"/>
      <c r="B187" s="284"/>
      <c r="C187" s="284"/>
      <c r="D187" s="284"/>
      <c r="E187" s="284"/>
      <c r="F187" s="284"/>
      <c r="G187" s="284"/>
      <c r="H187" s="284"/>
      <c r="I187" s="284"/>
      <c r="J187" s="284"/>
      <c r="K187" s="284"/>
      <c r="L187" s="284"/>
      <c r="M187" s="284"/>
      <c r="N187" s="284"/>
      <c r="O187" s="284"/>
      <c r="P187" s="284"/>
    </row>
    <row r="188" spans="1:16" x14ac:dyDescent="0.3">
      <c r="A188" s="284"/>
      <c r="B188" s="284"/>
      <c r="C188" s="284"/>
      <c r="D188" s="284"/>
      <c r="E188" s="284"/>
      <c r="F188" s="284"/>
      <c r="G188" s="284"/>
      <c r="H188" s="284"/>
      <c r="I188" s="284"/>
      <c r="J188" s="284"/>
      <c r="K188" s="284"/>
      <c r="L188" s="284"/>
      <c r="M188" s="284"/>
      <c r="N188" s="284"/>
      <c r="O188" s="284"/>
      <c r="P188" s="284"/>
    </row>
    <row r="189" spans="1:16" x14ac:dyDescent="0.3">
      <c r="A189" s="284"/>
      <c r="B189" s="284"/>
      <c r="C189" s="284"/>
      <c r="D189" s="284"/>
      <c r="E189" s="284"/>
      <c r="F189" s="284"/>
      <c r="G189" s="284"/>
      <c r="H189" s="284"/>
      <c r="I189" s="284"/>
      <c r="J189" s="284"/>
      <c r="K189" s="284"/>
      <c r="L189" s="284"/>
      <c r="M189" s="284"/>
      <c r="N189" s="284"/>
      <c r="O189" s="284"/>
      <c r="P189" s="284"/>
    </row>
    <row r="190" spans="1:16" x14ac:dyDescent="0.3">
      <c r="A190" s="284"/>
      <c r="B190" s="284"/>
      <c r="C190" s="284"/>
      <c r="D190" s="284"/>
      <c r="E190" s="284"/>
      <c r="F190" s="284"/>
      <c r="G190" s="284"/>
      <c r="H190" s="284"/>
      <c r="I190" s="284"/>
      <c r="J190" s="284"/>
      <c r="K190" s="284"/>
      <c r="L190" s="284"/>
      <c r="M190" s="284"/>
      <c r="N190" s="284"/>
      <c r="O190" s="284"/>
      <c r="P190" s="284"/>
    </row>
    <row r="191" spans="1:16" x14ac:dyDescent="0.3">
      <c r="A191" s="284"/>
      <c r="B191" s="284"/>
      <c r="C191" s="284"/>
      <c r="D191" s="284"/>
      <c r="E191" s="284"/>
      <c r="F191" s="284"/>
      <c r="G191" s="284"/>
      <c r="H191" s="284"/>
      <c r="I191" s="284"/>
      <c r="J191" s="284"/>
      <c r="K191" s="284"/>
      <c r="L191" s="284"/>
      <c r="M191" s="284"/>
      <c r="N191" s="284"/>
      <c r="O191" s="284"/>
      <c r="P191" s="284"/>
    </row>
    <row r="192" spans="1:16" x14ac:dyDescent="0.3">
      <c r="A192" s="284"/>
      <c r="B192" s="284"/>
      <c r="C192" s="284"/>
      <c r="D192" s="284"/>
      <c r="E192" s="284"/>
      <c r="F192" s="284"/>
      <c r="G192" s="284"/>
      <c r="H192" s="284"/>
      <c r="I192" s="284"/>
      <c r="J192" s="284"/>
      <c r="K192" s="284"/>
      <c r="L192" s="284"/>
      <c r="M192" s="284"/>
      <c r="N192" s="284"/>
      <c r="O192" s="284"/>
      <c r="P192" s="284"/>
    </row>
    <row r="193" spans="1:16" x14ac:dyDescent="0.3">
      <c r="A193" s="284"/>
      <c r="B193" s="284"/>
      <c r="C193" s="284"/>
      <c r="D193" s="284"/>
      <c r="E193" s="284"/>
      <c r="F193" s="284"/>
      <c r="G193" s="284"/>
      <c r="H193" s="284"/>
      <c r="I193" s="284"/>
      <c r="J193" s="284"/>
      <c r="K193" s="284"/>
      <c r="L193" s="284"/>
      <c r="M193" s="284"/>
      <c r="N193" s="284"/>
      <c r="O193" s="284"/>
      <c r="P193" s="284"/>
    </row>
    <row r="194" spans="1:16" x14ac:dyDescent="0.3">
      <c r="A194" s="284"/>
      <c r="B194" s="284"/>
      <c r="C194" s="284"/>
      <c r="D194" s="284"/>
      <c r="E194" s="284"/>
      <c r="F194" s="284"/>
      <c r="G194" s="284"/>
      <c r="H194" s="284"/>
      <c r="I194" s="284"/>
      <c r="J194" s="284"/>
      <c r="K194" s="284"/>
      <c r="L194" s="284"/>
      <c r="M194" s="284"/>
      <c r="N194" s="284"/>
      <c r="O194" s="284"/>
      <c r="P194" s="284"/>
    </row>
    <row r="195" spans="1:16" x14ac:dyDescent="0.3">
      <c r="A195" s="284"/>
      <c r="B195" s="284"/>
      <c r="C195" s="284"/>
      <c r="D195" s="284"/>
      <c r="E195" s="284"/>
      <c r="F195" s="284"/>
      <c r="G195" s="284"/>
      <c r="H195" s="284"/>
      <c r="I195" s="284"/>
      <c r="J195" s="284"/>
      <c r="K195" s="284"/>
      <c r="L195" s="284"/>
      <c r="M195" s="284"/>
      <c r="N195" s="284"/>
      <c r="O195" s="284"/>
      <c r="P195" s="284"/>
    </row>
    <row r="196" spans="1:16" x14ac:dyDescent="0.3">
      <c r="A196" s="284"/>
      <c r="B196" s="284"/>
      <c r="C196" s="284"/>
      <c r="D196" s="284"/>
      <c r="E196" s="284"/>
      <c r="F196" s="284"/>
      <c r="G196" s="284"/>
      <c r="H196" s="284"/>
      <c r="I196" s="284"/>
      <c r="J196" s="284"/>
      <c r="K196" s="284"/>
      <c r="L196" s="284"/>
      <c r="M196" s="284"/>
      <c r="N196" s="284"/>
      <c r="O196" s="284"/>
      <c r="P196" s="284"/>
    </row>
    <row r="197" spans="1:16" x14ac:dyDescent="0.3">
      <c r="A197" s="284"/>
      <c r="B197" s="284"/>
      <c r="C197" s="284"/>
      <c r="D197" s="284"/>
      <c r="E197" s="284"/>
      <c r="F197" s="284"/>
      <c r="G197" s="284"/>
      <c r="H197" s="284"/>
      <c r="I197" s="284"/>
      <c r="J197" s="284"/>
      <c r="K197" s="284"/>
      <c r="L197" s="284"/>
      <c r="M197" s="284"/>
      <c r="N197" s="284"/>
      <c r="O197" s="284"/>
      <c r="P197" s="284"/>
    </row>
    <row r="198" spans="1:16" x14ac:dyDescent="0.3">
      <c r="A198" s="284"/>
      <c r="B198" s="284"/>
      <c r="C198" s="284"/>
      <c r="D198" s="284"/>
      <c r="E198" s="284"/>
      <c r="F198" s="284"/>
      <c r="G198" s="284"/>
      <c r="H198" s="284"/>
      <c r="I198" s="284"/>
      <c r="J198" s="284"/>
      <c r="K198" s="284"/>
      <c r="L198" s="284"/>
      <c r="M198" s="284"/>
      <c r="N198" s="284"/>
      <c r="O198" s="284"/>
      <c r="P198" s="284"/>
    </row>
    <row r="199" spans="1:16" x14ac:dyDescent="0.3">
      <c r="A199" s="284"/>
      <c r="B199" s="284"/>
      <c r="C199" s="284"/>
      <c r="D199" s="284"/>
      <c r="E199" s="284"/>
      <c r="F199" s="284"/>
      <c r="G199" s="284"/>
      <c r="H199" s="284"/>
      <c r="I199" s="284"/>
      <c r="J199" s="284"/>
      <c r="K199" s="284"/>
      <c r="L199" s="284"/>
      <c r="M199" s="284"/>
      <c r="N199" s="284"/>
      <c r="O199" s="284"/>
      <c r="P199" s="284"/>
    </row>
    <row r="200" spans="1:16" x14ac:dyDescent="0.3">
      <c r="A200" s="284"/>
      <c r="B200" s="284"/>
      <c r="C200" s="284"/>
      <c r="D200" s="284"/>
      <c r="E200" s="284"/>
      <c r="F200" s="284"/>
      <c r="G200" s="284"/>
      <c r="H200" s="284"/>
      <c r="I200" s="284"/>
      <c r="J200" s="284"/>
      <c r="K200" s="284"/>
      <c r="L200" s="284"/>
      <c r="M200" s="284"/>
      <c r="N200" s="284"/>
      <c r="O200" s="284"/>
      <c r="P200" s="284"/>
    </row>
    <row r="201" spans="1:16" x14ac:dyDescent="0.3">
      <c r="A201" s="284"/>
      <c r="B201" s="284"/>
      <c r="C201" s="284"/>
      <c r="D201" s="284"/>
      <c r="E201" s="284"/>
      <c r="F201" s="284"/>
      <c r="G201" s="284"/>
      <c r="H201" s="284"/>
      <c r="I201" s="284"/>
      <c r="J201" s="284"/>
      <c r="K201" s="284"/>
      <c r="L201" s="284"/>
      <c r="M201" s="284"/>
      <c r="N201" s="284"/>
      <c r="O201" s="284"/>
      <c r="P201" s="284"/>
    </row>
    <row r="202" spans="1:16" x14ac:dyDescent="0.3">
      <c r="A202" s="284"/>
      <c r="B202" s="284"/>
      <c r="C202" s="284"/>
      <c r="D202" s="284"/>
      <c r="E202" s="284"/>
      <c r="F202" s="284"/>
      <c r="G202" s="284"/>
      <c r="H202" s="284"/>
      <c r="I202" s="284"/>
      <c r="J202" s="284"/>
      <c r="K202" s="284"/>
      <c r="L202" s="284"/>
      <c r="M202" s="284"/>
      <c r="N202" s="284"/>
      <c r="O202" s="284"/>
      <c r="P202" s="284"/>
    </row>
    <row r="203" spans="1:16" x14ac:dyDescent="0.3">
      <c r="A203" s="284"/>
      <c r="B203" s="284"/>
      <c r="C203" s="284"/>
      <c r="D203" s="284"/>
      <c r="E203" s="284"/>
      <c r="F203" s="284"/>
      <c r="G203" s="284"/>
      <c r="H203" s="284"/>
      <c r="I203" s="284"/>
      <c r="J203" s="284"/>
      <c r="K203" s="284"/>
      <c r="L203" s="284"/>
      <c r="M203" s="284"/>
      <c r="N203" s="284"/>
      <c r="O203" s="284"/>
      <c r="P203" s="284"/>
    </row>
    <row r="204" spans="1:16" x14ac:dyDescent="0.3">
      <c r="A204" s="284"/>
      <c r="B204" s="284"/>
      <c r="C204" s="284"/>
      <c r="D204" s="284"/>
      <c r="E204" s="284"/>
      <c r="F204" s="284"/>
      <c r="G204" s="284"/>
      <c r="H204" s="284"/>
      <c r="I204" s="284"/>
      <c r="J204" s="284"/>
      <c r="K204" s="284"/>
      <c r="L204" s="284"/>
      <c r="M204" s="284"/>
      <c r="N204" s="284"/>
      <c r="O204" s="284"/>
      <c r="P204" s="284"/>
    </row>
    <row r="205" spans="1:16" x14ac:dyDescent="0.3">
      <c r="A205" s="284"/>
      <c r="B205" s="284"/>
      <c r="C205" s="284"/>
      <c r="D205" s="284"/>
      <c r="E205" s="284"/>
      <c r="F205" s="284"/>
      <c r="G205" s="284"/>
      <c r="H205" s="284"/>
      <c r="I205" s="284"/>
      <c r="J205" s="284"/>
      <c r="K205" s="284"/>
      <c r="L205" s="284"/>
      <c r="M205" s="284"/>
      <c r="N205" s="284"/>
      <c r="O205" s="284"/>
      <c r="P205" s="284"/>
    </row>
    <row r="206" spans="1:16" x14ac:dyDescent="0.3">
      <c r="A206" s="284"/>
      <c r="B206" s="284"/>
      <c r="C206" s="284"/>
      <c r="D206" s="284"/>
      <c r="E206" s="284"/>
      <c r="F206" s="284"/>
      <c r="G206" s="284"/>
      <c r="H206" s="284"/>
      <c r="I206" s="284"/>
      <c r="J206" s="284"/>
      <c r="K206" s="284"/>
      <c r="L206" s="284"/>
      <c r="M206" s="284"/>
      <c r="N206" s="284"/>
      <c r="O206" s="284"/>
      <c r="P206" s="284"/>
    </row>
    <row r="207" spans="1:16" x14ac:dyDescent="0.3">
      <c r="A207" s="284"/>
      <c r="B207" s="284"/>
      <c r="C207" s="284"/>
      <c r="D207" s="284"/>
      <c r="E207" s="284"/>
      <c r="F207" s="284"/>
      <c r="G207" s="284"/>
      <c r="H207" s="284"/>
      <c r="I207" s="284"/>
      <c r="J207" s="284"/>
      <c r="K207" s="284"/>
      <c r="L207" s="284"/>
      <c r="M207" s="284"/>
      <c r="N207" s="284"/>
      <c r="O207" s="284"/>
      <c r="P207" s="284"/>
    </row>
    <row r="208" spans="1:16" x14ac:dyDescent="0.3">
      <c r="A208" s="284"/>
      <c r="B208" s="284"/>
      <c r="C208" s="284"/>
      <c r="D208" s="284"/>
      <c r="E208" s="284"/>
      <c r="F208" s="284"/>
      <c r="G208" s="284"/>
      <c r="H208" s="284"/>
      <c r="I208" s="284"/>
      <c r="J208" s="284"/>
      <c r="K208" s="284"/>
      <c r="L208" s="284"/>
      <c r="M208" s="284"/>
      <c r="N208" s="284"/>
      <c r="O208" s="284"/>
      <c r="P208" s="284"/>
    </row>
    <row r="209" spans="1:28" x14ac:dyDescent="0.3">
      <c r="A209" s="284"/>
      <c r="B209" s="284"/>
      <c r="C209" s="284"/>
      <c r="D209" s="284"/>
      <c r="E209" s="284"/>
      <c r="F209" s="284"/>
      <c r="G209" s="284"/>
      <c r="H209" s="284"/>
      <c r="I209" s="284"/>
      <c r="J209" s="284"/>
      <c r="K209" s="284"/>
      <c r="L209" s="284"/>
      <c r="M209" s="284"/>
      <c r="N209" s="284"/>
      <c r="O209" s="284"/>
      <c r="P209" s="284"/>
    </row>
    <row r="210" spans="1:28" x14ac:dyDescent="0.3">
      <c r="A210" s="284"/>
      <c r="B210" s="284"/>
      <c r="C210" s="284"/>
      <c r="D210" s="284"/>
      <c r="E210" s="284"/>
      <c r="F210" s="284"/>
      <c r="G210" s="284"/>
      <c r="H210" s="284"/>
      <c r="I210" s="284"/>
      <c r="J210" s="284"/>
      <c r="K210" s="284"/>
      <c r="L210" s="284"/>
      <c r="M210" s="284"/>
      <c r="N210" s="284"/>
      <c r="O210" s="284"/>
      <c r="P210" s="284"/>
    </row>
    <row r="211" spans="1:28" x14ac:dyDescent="0.3">
      <c r="A211" s="284"/>
      <c r="B211" s="284"/>
      <c r="C211" s="284"/>
      <c r="D211" s="284"/>
      <c r="E211" s="284"/>
      <c r="F211" s="284"/>
      <c r="G211" s="284"/>
      <c r="H211" s="284"/>
      <c r="I211" s="284"/>
      <c r="J211" s="284"/>
      <c r="K211" s="284"/>
      <c r="L211" s="284"/>
      <c r="M211" s="284"/>
      <c r="N211" s="284"/>
      <c r="O211" s="284"/>
      <c r="P211" s="284"/>
    </row>
    <row r="212" spans="1:28" x14ac:dyDescent="0.3">
      <c r="A212" s="284"/>
      <c r="B212" s="284"/>
      <c r="C212" s="284"/>
      <c r="D212" s="284"/>
      <c r="E212" s="284"/>
      <c r="F212" s="284"/>
      <c r="G212" s="284"/>
      <c r="H212" s="284"/>
      <c r="I212" s="284"/>
      <c r="J212" s="284"/>
      <c r="K212" s="284"/>
      <c r="L212" s="284"/>
      <c r="M212" s="284"/>
      <c r="N212" s="284"/>
      <c r="O212" s="284"/>
      <c r="P212" s="284"/>
    </row>
    <row r="213" spans="1:28" x14ac:dyDescent="0.3">
      <c r="A213" s="284"/>
      <c r="B213" s="284"/>
      <c r="C213" s="284"/>
      <c r="D213" s="284"/>
      <c r="E213" s="284"/>
      <c r="F213" s="284"/>
      <c r="G213" s="284"/>
      <c r="H213" s="284"/>
      <c r="I213" s="284"/>
      <c r="J213" s="284"/>
      <c r="K213" s="284"/>
      <c r="L213" s="284"/>
      <c r="M213" s="284"/>
      <c r="N213" s="284"/>
      <c r="O213" s="284"/>
      <c r="P213" s="284"/>
    </row>
    <row r="214" spans="1:28" x14ac:dyDescent="0.3">
      <c r="A214" s="284"/>
      <c r="B214" s="284"/>
      <c r="C214" s="284"/>
      <c r="D214" s="284"/>
      <c r="E214" s="284"/>
      <c r="F214" s="284"/>
      <c r="G214" s="284"/>
      <c r="H214" s="284"/>
      <c r="I214" s="284"/>
      <c r="J214" s="284"/>
      <c r="K214" s="284"/>
      <c r="L214" s="284"/>
      <c r="M214" s="284"/>
      <c r="N214" s="284"/>
      <c r="O214" s="284"/>
      <c r="P214" s="284"/>
    </row>
    <row r="215" spans="1:28" x14ac:dyDescent="0.3">
      <c r="A215" s="284"/>
      <c r="B215" s="284"/>
      <c r="C215" s="284"/>
      <c r="D215" s="284"/>
      <c r="E215" s="284"/>
      <c r="F215" s="284"/>
      <c r="G215" s="284"/>
      <c r="H215" s="284"/>
      <c r="I215" s="284"/>
      <c r="J215" s="284"/>
      <c r="K215" s="284"/>
      <c r="L215" s="284"/>
      <c r="M215" s="284"/>
      <c r="N215" s="284"/>
      <c r="O215" s="284"/>
      <c r="P215" s="284"/>
    </row>
    <row r="216" spans="1:28" x14ac:dyDescent="0.3">
      <c r="A216" s="284"/>
      <c r="B216" s="284"/>
      <c r="C216" s="284"/>
      <c r="D216" s="284"/>
      <c r="E216" s="284"/>
      <c r="F216" s="284"/>
      <c r="G216" s="284"/>
      <c r="H216" s="284"/>
      <c r="I216" s="284"/>
      <c r="J216" s="284"/>
      <c r="K216" s="284"/>
      <c r="L216" s="284"/>
      <c r="M216" s="284"/>
      <c r="N216" s="284"/>
      <c r="O216" s="284"/>
      <c r="P216" s="284"/>
    </row>
    <row r="217" spans="1:28" x14ac:dyDescent="0.3">
      <c r="A217" s="284"/>
      <c r="B217" s="284"/>
      <c r="C217" s="284"/>
      <c r="D217" s="284"/>
      <c r="E217" s="284"/>
      <c r="F217" s="284"/>
      <c r="G217" s="284"/>
      <c r="H217" s="284"/>
      <c r="I217" s="284"/>
      <c r="J217" s="284"/>
      <c r="K217" s="284"/>
      <c r="L217" s="284"/>
      <c r="M217" s="284"/>
      <c r="N217" s="284"/>
      <c r="O217" s="284"/>
      <c r="P217" s="284"/>
    </row>
    <row r="218" spans="1:28" x14ac:dyDescent="0.3">
      <c r="A218" s="284"/>
      <c r="B218" s="284"/>
      <c r="C218" s="284"/>
      <c r="D218" s="284"/>
      <c r="E218" s="284"/>
      <c r="F218" s="284"/>
      <c r="G218" s="284"/>
      <c r="H218" s="284"/>
      <c r="I218" s="284"/>
      <c r="J218" s="284"/>
      <c r="K218" s="284"/>
      <c r="L218" s="284"/>
      <c r="M218" s="284"/>
      <c r="N218" s="284"/>
      <c r="O218" s="284"/>
      <c r="P218" s="284"/>
    </row>
    <row r="219" spans="1:28" x14ac:dyDescent="0.3">
      <c r="A219" s="284"/>
      <c r="B219" s="284"/>
      <c r="C219" s="284"/>
      <c r="D219" s="284"/>
      <c r="E219" s="284"/>
      <c r="F219" s="284"/>
      <c r="G219" s="284"/>
      <c r="H219" s="284"/>
      <c r="I219" s="284"/>
      <c r="J219" s="284"/>
      <c r="K219" s="284"/>
      <c r="L219" s="284"/>
      <c r="M219" s="284"/>
      <c r="N219" s="284"/>
      <c r="O219" s="284"/>
      <c r="P219" s="284"/>
    </row>
    <row r="220" spans="1:28" x14ac:dyDescent="0.3">
      <c r="A220" s="284"/>
      <c r="B220" s="284"/>
      <c r="C220" s="284"/>
      <c r="D220" s="284"/>
      <c r="E220" s="284"/>
      <c r="F220" s="284"/>
      <c r="G220" s="284"/>
      <c r="H220" s="284"/>
      <c r="I220" s="284"/>
      <c r="J220" s="284"/>
      <c r="K220" s="284"/>
      <c r="L220" s="284"/>
      <c r="M220" s="284"/>
      <c r="N220" s="284"/>
      <c r="O220" s="284"/>
      <c r="P220" s="284"/>
    </row>
    <row r="221" spans="1:28" x14ac:dyDescent="0.3">
      <c r="A221" s="284"/>
      <c r="B221" s="284"/>
      <c r="C221" s="284"/>
      <c r="D221" s="284"/>
      <c r="E221" s="284"/>
      <c r="F221" s="284"/>
      <c r="G221" s="284"/>
      <c r="H221" s="284"/>
      <c r="I221" s="284"/>
      <c r="J221" s="284"/>
      <c r="K221" s="284"/>
      <c r="L221" s="284"/>
      <c r="M221" s="284"/>
      <c r="N221" s="284"/>
      <c r="O221" s="284"/>
      <c r="P221" s="284"/>
    </row>
    <row r="222" spans="1:28" x14ac:dyDescent="0.3">
      <c r="A222" s="284"/>
      <c r="B222" s="284"/>
      <c r="C222" s="284"/>
      <c r="D222" s="284"/>
      <c r="E222" s="284"/>
      <c r="F222" s="284"/>
      <c r="G222" s="284"/>
      <c r="H222" s="284"/>
      <c r="I222" s="284"/>
      <c r="J222" s="284"/>
      <c r="K222" s="284"/>
      <c r="L222" s="284"/>
      <c r="M222" s="284"/>
      <c r="N222" s="284"/>
      <c r="O222" s="284"/>
      <c r="P222" s="284"/>
    </row>
    <row r="223" spans="1:28" x14ac:dyDescent="0.3">
      <c r="A223" s="284"/>
      <c r="B223" s="284"/>
      <c r="C223" s="284"/>
      <c r="D223" s="284"/>
      <c r="E223" s="284"/>
      <c r="F223" s="284"/>
      <c r="G223" s="284"/>
      <c r="H223" s="284"/>
      <c r="I223" s="284"/>
      <c r="J223" s="284"/>
      <c r="K223" s="284"/>
      <c r="L223" s="284"/>
      <c r="M223" s="284"/>
      <c r="N223" s="284"/>
      <c r="O223" s="284"/>
      <c r="P223" s="284"/>
    </row>
    <row r="224" spans="1:28" x14ac:dyDescent="0.3">
      <c r="A224" s="284"/>
      <c r="B224" s="284"/>
      <c r="C224" s="284"/>
      <c r="D224" s="284"/>
      <c r="E224" s="284"/>
      <c r="F224" s="284"/>
      <c r="G224" s="284"/>
      <c r="H224" s="284"/>
      <c r="I224" s="284"/>
      <c r="J224" s="284"/>
      <c r="K224" s="284"/>
      <c r="L224" s="284"/>
      <c r="M224" s="284"/>
      <c r="N224" s="284"/>
      <c r="O224" s="284"/>
      <c r="P224" s="284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  <c r="AA224" s="269"/>
      <c r="AB224" s="269"/>
    </row>
    <row r="225" spans="1:28" x14ac:dyDescent="0.3">
      <c r="A225" s="284"/>
      <c r="B225" s="284"/>
      <c r="C225" s="284"/>
      <c r="D225" s="284"/>
      <c r="E225" s="284"/>
      <c r="F225" s="284"/>
      <c r="G225" s="284"/>
      <c r="H225" s="284"/>
      <c r="I225" s="284"/>
      <c r="J225" s="284"/>
      <c r="K225" s="284"/>
      <c r="L225" s="284"/>
      <c r="M225" s="284"/>
      <c r="N225" s="284"/>
      <c r="O225" s="284"/>
      <c r="P225" s="284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  <c r="AA225" s="269"/>
      <c r="AB225" s="269"/>
    </row>
    <row r="226" spans="1:28" x14ac:dyDescent="0.3">
      <c r="A226" s="284"/>
      <c r="B226" s="284"/>
      <c r="C226" s="284"/>
      <c r="D226" s="284"/>
      <c r="E226" s="284"/>
      <c r="F226" s="284"/>
      <c r="G226" s="284"/>
      <c r="H226" s="284"/>
      <c r="I226" s="284"/>
      <c r="J226" s="284"/>
      <c r="K226" s="284"/>
      <c r="L226" s="284"/>
      <c r="M226" s="284"/>
      <c r="N226" s="284"/>
      <c r="O226" s="284"/>
      <c r="P226" s="284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  <c r="AA226" s="269"/>
      <c r="AB226" s="269"/>
    </row>
    <row r="227" spans="1:28" x14ac:dyDescent="0.3">
      <c r="A227" s="284"/>
      <c r="B227" s="284"/>
      <c r="C227" s="284"/>
      <c r="D227" s="284"/>
      <c r="E227" s="284"/>
      <c r="F227" s="284"/>
      <c r="G227" s="284"/>
      <c r="H227" s="284"/>
      <c r="I227" s="284"/>
      <c r="J227" s="284"/>
      <c r="K227" s="284"/>
      <c r="L227" s="284"/>
      <c r="M227" s="284"/>
      <c r="N227" s="284"/>
      <c r="O227" s="284"/>
      <c r="P227" s="284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  <c r="AA227" s="269"/>
      <c r="AB227" s="269"/>
    </row>
    <row r="228" spans="1:28" x14ac:dyDescent="0.3">
      <c r="A228" s="284"/>
      <c r="B228" s="284"/>
      <c r="C228" s="284"/>
      <c r="D228" s="284"/>
      <c r="E228" s="284"/>
      <c r="F228" s="284"/>
      <c r="G228" s="284"/>
      <c r="H228" s="284"/>
      <c r="I228" s="284"/>
      <c r="J228" s="284"/>
      <c r="K228" s="284"/>
      <c r="L228" s="284"/>
      <c r="M228" s="284"/>
      <c r="N228" s="284"/>
      <c r="O228" s="284"/>
      <c r="P228" s="284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  <c r="AA228" s="269"/>
      <c r="AB228" s="269"/>
    </row>
    <row r="229" spans="1:28" x14ac:dyDescent="0.3">
      <c r="A229" s="284"/>
      <c r="B229" s="284"/>
      <c r="C229" s="284"/>
      <c r="D229" s="284"/>
      <c r="E229" s="284"/>
      <c r="F229" s="284"/>
      <c r="G229" s="284"/>
      <c r="H229" s="284"/>
      <c r="I229" s="284"/>
      <c r="J229" s="284"/>
      <c r="K229" s="284"/>
      <c r="L229" s="284"/>
      <c r="M229" s="284"/>
      <c r="N229" s="284"/>
      <c r="O229" s="284"/>
      <c r="P229" s="284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  <c r="AA229" s="269"/>
      <c r="AB229" s="269"/>
    </row>
    <row r="230" spans="1:28" x14ac:dyDescent="0.3">
      <c r="A230" s="284"/>
      <c r="B230" s="284"/>
      <c r="C230" s="284"/>
      <c r="D230" s="284"/>
      <c r="E230" s="284"/>
      <c r="F230" s="284"/>
      <c r="G230" s="284"/>
      <c r="H230" s="284"/>
      <c r="I230" s="284"/>
      <c r="J230" s="284"/>
      <c r="K230" s="284"/>
      <c r="L230" s="284"/>
      <c r="M230" s="284"/>
      <c r="N230" s="284"/>
      <c r="O230" s="284"/>
      <c r="P230" s="284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  <c r="AA230" s="269"/>
      <c r="AB230" s="269"/>
    </row>
    <row r="231" spans="1:28" x14ac:dyDescent="0.3">
      <c r="A231" s="284"/>
      <c r="B231" s="284"/>
      <c r="C231" s="284"/>
      <c r="D231" s="284"/>
      <c r="E231" s="284"/>
      <c r="F231" s="284"/>
      <c r="G231" s="284"/>
      <c r="H231" s="284"/>
      <c r="I231" s="284"/>
      <c r="J231" s="284"/>
      <c r="K231" s="284"/>
      <c r="L231" s="284"/>
      <c r="M231" s="284"/>
      <c r="N231" s="284"/>
      <c r="O231" s="284"/>
      <c r="P231" s="284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  <c r="AA231" s="269"/>
      <c r="AB231" s="269"/>
    </row>
    <row r="232" spans="1:28" x14ac:dyDescent="0.3">
      <c r="A232" s="284"/>
      <c r="B232" s="284"/>
      <c r="C232" s="284"/>
      <c r="D232" s="284"/>
      <c r="E232" s="284"/>
      <c r="F232" s="284"/>
      <c r="G232" s="284"/>
      <c r="H232" s="284"/>
      <c r="I232" s="284"/>
      <c r="J232" s="284"/>
      <c r="K232" s="284"/>
      <c r="L232" s="284"/>
      <c r="M232" s="284"/>
      <c r="N232" s="284"/>
      <c r="O232" s="284"/>
      <c r="P232" s="284"/>
    </row>
    <row r="233" spans="1:28" x14ac:dyDescent="0.3">
      <c r="A233" s="284"/>
      <c r="B233" s="284"/>
      <c r="C233" s="284"/>
      <c r="D233" s="284"/>
      <c r="E233" s="284"/>
      <c r="F233" s="284"/>
      <c r="G233" s="284"/>
      <c r="H233" s="284"/>
      <c r="I233" s="284"/>
      <c r="J233" s="284"/>
      <c r="K233" s="284"/>
      <c r="L233" s="284"/>
      <c r="M233" s="284"/>
      <c r="N233" s="284"/>
      <c r="O233" s="284"/>
      <c r="P233" s="284"/>
    </row>
    <row r="234" spans="1:28" x14ac:dyDescent="0.3">
      <c r="A234" s="284"/>
      <c r="B234" s="284"/>
      <c r="C234" s="284"/>
      <c r="D234" s="284"/>
      <c r="E234" s="284"/>
      <c r="F234" s="284"/>
      <c r="G234" s="284"/>
      <c r="H234" s="284"/>
      <c r="I234" s="284"/>
      <c r="J234" s="284"/>
      <c r="K234" s="284"/>
      <c r="L234" s="284"/>
      <c r="M234" s="284"/>
      <c r="N234" s="284"/>
      <c r="O234" s="284"/>
      <c r="P234" s="284"/>
    </row>
    <row r="235" spans="1:28" x14ac:dyDescent="0.3">
      <c r="A235" s="284"/>
      <c r="B235" s="284"/>
      <c r="C235" s="284"/>
      <c r="D235" s="284"/>
      <c r="E235" s="284"/>
      <c r="F235" s="284"/>
      <c r="G235" s="284"/>
      <c r="H235" s="284"/>
      <c r="I235" s="284"/>
      <c r="J235" s="284"/>
      <c r="K235" s="284"/>
      <c r="L235" s="284"/>
      <c r="M235" s="284"/>
      <c r="N235" s="284"/>
      <c r="O235" s="284"/>
      <c r="P235" s="284"/>
    </row>
    <row r="236" spans="1:28" x14ac:dyDescent="0.3">
      <c r="A236" s="284"/>
      <c r="B236" s="284"/>
      <c r="C236" s="284"/>
      <c r="D236" s="284"/>
      <c r="E236" s="284"/>
      <c r="F236" s="284"/>
      <c r="G236" s="284"/>
      <c r="H236" s="284"/>
      <c r="I236" s="284"/>
      <c r="J236" s="284"/>
      <c r="K236" s="284"/>
      <c r="L236" s="284"/>
      <c r="M236" s="284"/>
      <c r="N236" s="284"/>
      <c r="O236" s="284"/>
      <c r="P236" s="284"/>
    </row>
    <row r="237" spans="1:28" x14ac:dyDescent="0.3">
      <c r="A237" s="284"/>
      <c r="B237" s="284"/>
      <c r="C237" s="284"/>
      <c r="D237" s="284"/>
      <c r="E237" s="284"/>
      <c r="F237" s="284"/>
      <c r="G237" s="284"/>
      <c r="H237" s="284"/>
      <c r="I237" s="284"/>
      <c r="J237" s="284"/>
      <c r="K237" s="284"/>
      <c r="L237" s="284"/>
      <c r="M237" s="284"/>
      <c r="N237" s="284"/>
      <c r="O237" s="284"/>
      <c r="P237" s="284"/>
    </row>
    <row r="238" spans="1:28" x14ac:dyDescent="0.3">
      <c r="A238" s="284"/>
      <c r="B238" s="284"/>
      <c r="C238" s="284"/>
      <c r="D238" s="284"/>
      <c r="E238" s="284"/>
      <c r="F238" s="284"/>
      <c r="G238" s="284"/>
      <c r="H238" s="284"/>
      <c r="I238" s="284"/>
      <c r="J238" s="284"/>
      <c r="K238" s="284"/>
      <c r="L238" s="284"/>
      <c r="M238" s="284"/>
      <c r="N238" s="284"/>
      <c r="O238" s="284"/>
      <c r="P238" s="284"/>
    </row>
    <row r="239" spans="1:28" x14ac:dyDescent="0.3">
      <c r="A239" s="284"/>
      <c r="B239" s="284"/>
      <c r="C239" s="284"/>
      <c r="D239" s="284"/>
      <c r="E239" s="284"/>
      <c r="F239" s="284"/>
      <c r="G239" s="284"/>
      <c r="H239" s="284"/>
      <c r="I239" s="284"/>
      <c r="J239" s="284"/>
      <c r="K239" s="284"/>
      <c r="L239" s="284"/>
      <c r="M239" s="284"/>
      <c r="N239" s="284"/>
      <c r="O239" s="284"/>
      <c r="P239" s="284"/>
    </row>
    <row r="240" spans="1:28" x14ac:dyDescent="0.3">
      <c r="A240" s="284"/>
      <c r="B240" s="284"/>
      <c r="C240" s="284"/>
      <c r="D240" s="284"/>
      <c r="E240" s="284"/>
      <c r="F240" s="284"/>
      <c r="G240" s="284"/>
      <c r="H240" s="284"/>
      <c r="I240" s="284"/>
      <c r="J240" s="284"/>
      <c r="K240" s="284"/>
      <c r="L240" s="284"/>
      <c r="M240" s="284"/>
      <c r="N240" s="284"/>
      <c r="O240" s="284"/>
      <c r="P240" s="284"/>
    </row>
    <row r="241" spans="1:16" x14ac:dyDescent="0.3">
      <c r="A241" s="284"/>
      <c r="B241" s="284"/>
      <c r="C241" s="284"/>
      <c r="D241" s="284"/>
      <c r="E241" s="284"/>
      <c r="F241" s="284"/>
      <c r="G241" s="284"/>
      <c r="H241" s="284"/>
      <c r="I241" s="284"/>
      <c r="J241" s="284"/>
      <c r="K241" s="284"/>
      <c r="L241" s="284"/>
      <c r="M241" s="284"/>
      <c r="N241" s="284"/>
      <c r="O241" s="284"/>
      <c r="P241" s="284"/>
    </row>
    <row r="242" spans="1:16" x14ac:dyDescent="0.3">
      <c r="A242" s="284"/>
      <c r="B242" s="284"/>
      <c r="C242" s="284"/>
      <c r="D242" s="284"/>
      <c r="E242" s="284"/>
      <c r="F242" s="284"/>
      <c r="G242" s="284"/>
      <c r="H242" s="284"/>
      <c r="I242" s="284"/>
      <c r="J242" s="284"/>
      <c r="K242" s="284"/>
      <c r="L242" s="284"/>
      <c r="M242" s="284"/>
      <c r="N242" s="284"/>
      <c r="O242" s="284"/>
      <c r="P242" s="284"/>
    </row>
    <row r="243" spans="1:16" x14ac:dyDescent="0.3">
      <c r="A243" s="284"/>
      <c r="B243" s="284"/>
      <c r="C243" s="284"/>
      <c r="D243" s="284"/>
      <c r="E243" s="284"/>
      <c r="F243" s="284"/>
      <c r="G243" s="284"/>
      <c r="H243" s="284"/>
      <c r="I243" s="284"/>
      <c r="J243" s="284"/>
      <c r="K243" s="284"/>
      <c r="L243" s="284"/>
      <c r="M243" s="284"/>
      <c r="N243" s="284"/>
      <c r="O243" s="284"/>
      <c r="P243" s="284"/>
    </row>
    <row r="244" spans="1:16" x14ac:dyDescent="0.3">
      <c r="A244" s="284"/>
      <c r="B244" s="284"/>
      <c r="C244" s="284"/>
      <c r="D244" s="284"/>
      <c r="E244" s="284"/>
      <c r="F244" s="284"/>
      <c r="G244" s="284"/>
      <c r="H244" s="284"/>
      <c r="I244" s="284"/>
      <c r="J244" s="284"/>
      <c r="K244" s="284"/>
      <c r="L244" s="284"/>
      <c r="M244" s="284"/>
      <c r="N244" s="284"/>
      <c r="O244" s="284"/>
      <c r="P244" s="284"/>
    </row>
    <row r="245" spans="1:16" x14ac:dyDescent="0.3">
      <c r="A245" s="284"/>
      <c r="B245" s="284"/>
      <c r="C245" s="284"/>
      <c r="D245" s="284"/>
      <c r="E245" s="284"/>
      <c r="F245" s="284"/>
      <c r="G245" s="284"/>
      <c r="H245" s="284"/>
      <c r="I245" s="284"/>
      <c r="J245" s="284"/>
      <c r="K245" s="284"/>
      <c r="L245" s="284"/>
      <c r="M245" s="284"/>
      <c r="N245" s="284"/>
      <c r="O245" s="284"/>
      <c r="P245" s="284"/>
    </row>
    <row r="246" spans="1:16" x14ac:dyDescent="0.3">
      <c r="A246" s="284"/>
      <c r="B246" s="284"/>
      <c r="C246" s="284"/>
      <c r="D246" s="284"/>
      <c r="E246" s="284"/>
      <c r="F246" s="284"/>
      <c r="G246" s="284"/>
      <c r="H246" s="284"/>
      <c r="I246" s="284"/>
      <c r="J246" s="284"/>
      <c r="K246" s="284"/>
      <c r="L246" s="284"/>
      <c r="M246" s="284"/>
      <c r="N246" s="284"/>
      <c r="O246" s="284"/>
      <c r="P246" s="284"/>
    </row>
    <row r="247" spans="1:16" x14ac:dyDescent="0.3">
      <c r="A247" s="284"/>
      <c r="B247" s="284"/>
      <c r="C247" s="284"/>
      <c r="D247" s="284"/>
      <c r="E247" s="284"/>
      <c r="F247" s="284"/>
      <c r="G247" s="284"/>
      <c r="H247" s="284"/>
      <c r="I247" s="284"/>
      <c r="J247" s="284"/>
      <c r="K247" s="284"/>
      <c r="L247" s="284"/>
      <c r="M247" s="284"/>
      <c r="N247" s="284"/>
      <c r="O247" s="284"/>
      <c r="P247" s="284"/>
    </row>
    <row r="248" spans="1:16" x14ac:dyDescent="0.3">
      <c r="A248" s="284"/>
      <c r="B248" s="284"/>
      <c r="C248" s="284"/>
      <c r="D248" s="284"/>
      <c r="E248" s="284"/>
      <c r="F248" s="284"/>
      <c r="G248" s="284"/>
      <c r="H248" s="284"/>
      <c r="I248" s="284"/>
      <c r="J248" s="284"/>
      <c r="K248" s="284"/>
      <c r="L248" s="284"/>
      <c r="M248" s="284"/>
      <c r="N248" s="284"/>
      <c r="O248" s="284"/>
      <c r="P248" s="284"/>
    </row>
    <row r="249" spans="1:16" x14ac:dyDescent="0.3">
      <c r="A249" s="284"/>
      <c r="B249" s="284"/>
      <c r="C249" s="284"/>
      <c r="D249" s="284"/>
      <c r="E249" s="284"/>
      <c r="F249" s="284"/>
      <c r="G249" s="284"/>
      <c r="H249" s="284"/>
      <c r="I249" s="284"/>
      <c r="J249" s="284"/>
      <c r="K249" s="284"/>
      <c r="L249" s="284"/>
      <c r="M249" s="284"/>
      <c r="N249" s="284"/>
      <c r="O249" s="284"/>
      <c r="P249" s="284"/>
    </row>
    <row r="250" spans="1:16" x14ac:dyDescent="0.3">
      <c r="A250" s="284"/>
      <c r="B250" s="284"/>
      <c r="C250" s="284"/>
      <c r="D250" s="284"/>
      <c r="E250" s="284"/>
      <c r="F250" s="284"/>
      <c r="G250" s="284"/>
      <c r="H250" s="284"/>
      <c r="I250" s="284"/>
      <c r="J250" s="284"/>
      <c r="K250" s="284"/>
      <c r="L250" s="284"/>
      <c r="M250" s="284"/>
      <c r="N250" s="284"/>
      <c r="O250" s="284"/>
      <c r="P250" s="284"/>
    </row>
    <row r="251" spans="1:16" x14ac:dyDescent="0.3">
      <c r="A251" s="284"/>
      <c r="B251" s="284"/>
      <c r="C251" s="284"/>
      <c r="D251" s="284"/>
      <c r="E251" s="284"/>
      <c r="F251" s="284"/>
      <c r="G251" s="284"/>
      <c r="H251" s="284"/>
      <c r="I251" s="284"/>
      <c r="J251" s="284"/>
      <c r="K251" s="284"/>
      <c r="L251" s="284"/>
      <c r="M251" s="284"/>
      <c r="N251" s="284"/>
      <c r="O251" s="284"/>
      <c r="P251" s="284"/>
    </row>
    <row r="252" spans="1:16" x14ac:dyDescent="0.3">
      <c r="A252" s="284"/>
      <c r="B252" s="284"/>
      <c r="C252" s="284"/>
      <c r="D252" s="284"/>
      <c r="E252" s="284"/>
      <c r="F252" s="284"/>
      <c r="G252" s="284"/>
      <c r="H252" s="284"/>
      <c r="I252" s="284"/>
      <c r="J252" s="284"/>
      <c r="K252" s="284"/>
      <c r="L252" s="284"/>
      <c r="M252" s="284"/>
      <c r="N252" s="284"/>
      <c r="O252" s="284"/>
      <c r="P252" s="284"/>
    </row>
    <row r="253" spans="1:16" x14ac:dyDescent="0.3">
      <c r="A253" s="284"/>
      <c r="B253" s="284"/>
      <c r="C253" s="284"/>
      <c r="D253" s="284"/>
      <c r="E253" s="284"/>
      <c r="F253" s="284"/>
      <c r="G253" s="284"/>
      <c r="H253" s="284"/>
      <c r="I253" s="284"/>
      <c r="J253" s="284"/>
      <c r="K253" s="284"/>
      <c r="L253" s="284"/>
      <c r="M253" s="284"/>
      <c r="N253" s="284"/>
      <c r="O253" s="284"/>
      <c r="P253" s="284"/>
    </row>
    <row r="254" spans="1:16" x14ac:dyDescent="0.3">
      <c r="A254" s="284"/>
      <c r="B254" s="284"/>
      <c r="C254" s="284"/>
      <c r="D254" s="284"/>
      <c r="E254" s="284"/>
      <c r="F254" s="284"/>
      <c r="G254" s="284"/>
      <c r="H254" s="284"/>
      <c r="I254" s="284"/>
      <c r="J254" s="284"/>
      <c r="K254" s="284"/>
      <c r="L254" s="284"/>
      <c r="M254" s="284"/>
      <c r="N254" s="284"/>
      <c r="O254" s="284"/>
      <c r="P254" s="284"/>
    </row>
    <row r="255" spans="1:16" x14ac:dyDescent="0.3">
      <c r="A255" s="284"/>
      <c r="B255" s="284"/>
      <c r="C255" s="284"/>
      <c r="D255" s="284"/>
      <c r="E255" s="284"/>
      <c r="F255" s="284"/>
      <c r="G255" s="284"/>
      <c r="H255" s="284"/>
      <c r="I255" s="284"/>
      <c r="J255" s="284"/>
      <c r="K255" s="284"/>
      <c r="L255" s="284"/>
      <c r="M255" s="284"/>
      <c r="N255" s="284"/>
      <c r="O255" s="284"/>
      <c r="P255" s="284"/>
    </row>
    <row r="256" spans="1:16" x14ac:dyDescent="0.3">
      <c r="A256" s="284"/>
      <c r="B256" s="284"/>
      <c r="C256" s="284"/>
      <c r="D256" s="284"/>
      <c r="E256" s="284"/>
      <c r="F256" s="284"/>
      <c r="G256" s="284"/>
      <c r="H256" s="284"/>
      <c r="I256" s="284"/>
      <c r="J256" s="284"/>
      <c r="K256" s="284"/>
      <c r="L256" s="284"/>
      <c r="M256" s="284"/>
      <c r="N256" s="284"/>
      <c r="O256" s="284"/>
      <c r="P256" s="284"/>
    </row>
    <row r="257" spans="1:16" x14ac:dyDescent="0.3">
      <c r="A257" s="284"/>
      <c r="B257" s="284"/>
      <c r="C257" s="284"/>
      <c r="D257" s="284"/>
      <c r="E257" s="284"/>
      <c r="F257" s="284"/>
      <c r="G257" s="284"/>
      <c r="H257" s="284"/>
      <c r="I257" s="284"/>
      <c r="J257" s="284"/>
      <c r="K257" s="284"/>
      <c r="L257" s="284"/>
      <c r="M257" s="284"/>
      <c r="N257" s="284"/>
      <c r="O257" s="284"/>
      <c r="P257" s="284"/>
    </row>
    <row r="258" spans="1:16" x14ac:dyDescent="0.3">
      <c r="A258" s="284"/>
      <c r="B258" s="284"/>
      <c r="C258" s="284"/>
      <c r="D258" s="284"/>
      <c r="E258" s="284"/>
      <c r="F258" s="284"/>
      <c r="G258" s="284"/>
      <c r="H258" s="284"/>
      <c r="I258" s="284"/>
      <c r="J258" s="284"/>
      <c r="K258" s="284"/>
      <c r="L258" s="284"/>
      <c r="M258" s="284"/>
      <c r="N258" s="284"/>
      <c r="O258" s="284"/>
      <c r="P258" s="284"/>
    </row>
    <row r="259" spans="1:16" x14ac:dyDescent="0.3">
      <c r="A259" s="284"/>
      <c r="B259" s="284"/>
      <c r="C259" s="284"/>
      <c r="D259" s="284"/>
      <c r="E259" s="284"/>
      <c r="F259" s="284"/>
      <c r="G259" s="284"/>
      <c r="H259" s="284"/>
      <c r="I259" s="284"/>
      <c r="J259" s="284"/>
      <c r="K259" s="284"/>
      <c r="L259" s="284"/>
      <c r="M259" s="284"/>
      <c r="N259" s="284"/>
      <c r="O259" s="284"/>
      <c r="P259" s="284"/>
    </row>
    <row r="260" spans="1:16" x14ac:dyDescent="0.3">
      <c r="A260" s="284"/>
      <c r="B260" s="284"/>
      <c r="C260" s="284"/>
      <c r="D260" s="284"/>
      <c r="E260" s="284"/>
      <c r="F260" s="284"/>
      <c r="G260" s="284"/>
      <c r="H260" s="284"/>
      <c r="I260" s="284"/>
      <c r="J260" s="284"/>
      <c r="K260" s="284"/>
      <c r="L260" s="284"/>
      <c r="M260" s="284"/>
      <c r="N260" s="284"/>
      <c r="O260" s="284"/>
      <c r="P260" s="284"/>
    </row>
    <row r="261" spans="1:16" x14ac:dyDescent="0.3">
      <c r="A261" s="284"/>
      <c r="B261" s="284"/>
      <c r="C261" s="284"/>
      <c r="D261" s="284"/>
      <c r="E261" s="284"/>
      <c r="F261" s="284"/>
      <c r="G261" s="284"/>
      <c r="H261" s="284"/>
      <c r="I261" s="284"/>
      <c r="J261" s="284"/>
      <c r="K261" s="284"/>
      <c r="L261" s="284"/>
      <c r="M261" s="284"/>
      <c r="N261" s="284"/>
      <c r="O261" s="284"/>
      <c r="P261" s="284"/>
    </row>
    <row r="262" spans="1:16" x14ac:dyDescent="0.3">
      <c r="A262" s="284"/>
      <c r="B262" s="284"/>
      <c r="C262" s="284"/>
      <c r="D262" s="284"/>
      <c r="E262" s="284"/>
      <c r="F262" s="284"/>
      <c r="G262" s="284"/>
      <c r="H262" s="284"/>
      <c r="I262" s="284"/>
      <c r="J262" s="284"/>
      <c r="K262" s="284"/>
      <c r="L262" s="284"/>
      <c r="M262" s="284"/>
      <c r="N262" s="284"/>
      <c r="O262" s="284"/>
      <c r="P262" s="284"/>
    </row>
    <row r="263" spans="1:16" x14ac:dyDescent="0.3">
      <c r="A263" s="284"/>
      <c r="B263" s="284"/>
      <c r="C263" s="284"/>
      <c r="D263" s="284"/>
      <c r="E263" s="284"/>
      <c r="F263" s="284"/>
      <c r="G263" s="284"/>
      <c r="H263" s="284"/>
      <c r="I263" s="284"/>
      <c r="J263" s="284"/>
      <c r="K263" s="284"/>
      <c r="L263" s="284"/>
      <c r="M263" s="284"/>
      <c r="N263" s="284"/>
      <c r="O263" s="284"/>
      <c r="P263" s="284"/>
    </row>
  </sheetData>
  <mergeCells count="2">
    <mergeCell ref="F2:G2"/>
    <mergeCell ref="D2:E2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tabColor theme="9" tint="0.59999389629810485"/>
  </sheetPr>
  <dimension ref="A2:P36"/>
  <sheetViews>
    <sheetView topLeftCell="C7" zoomScale="80" zoomScaleNormal="80" workbookViewId="0">
      <selection activeCell="R18" sqref="R18"/>
    </sheetView>
  </sheetViews>
  <sheetFormatPr defaultColWidth="11.5546875" defaultRowHeight="14.4" x14ac:dyDescent="0.3"/>
  <cols>
    <col min="1" max="1" width="18.77734375" bestFit="1" customWidth="1"/>
    <col min="2" max="2" width="35.77734375" bestFit="1" customWidth="1"/>
    <col min="3" max="3" width="19" bestFit="1" customWidth="1"/>
    <col min="4" max="4" width="17.21875" customWidth="1"/>
    <col min="5" max="5" width="23.5546875" bestFit="1" customWidth="1"/>
    <col min="10" max="10" width="21.77734375" customWidth="1"/>
  </cols>
  <sheetData>
    <row r="2" spans="1:16" x14ac:dyDescent="0.3">
      <c r="F2" s="263"/>
      <c r="G2" s="263"/>
    </row>
    <row r="3" spans="1:16" x14ac:dyDescent="0.3">
      <c r="A3" s="335"/>
      <c r="B3" s="335"/>
      <c r="C3" s="335"/>
      <c r="D3" s="335"/>
      <c r="E3" s="335"/>
      <c r="F3" s="335"/>
      <c r="G3" s="335"/>
      <c r="J3" s="335"/>
      <c r="K3" s="335"/>
    </row>
    <row r="4" spans="1:16" x14ac:dyDescent="0.3">
      <c r="A4" s="263"/>
      <c r="B4" s="263"/>
      <c r="C4" s="321"/>
      <c r="D4" s="321"/>
      <c r="E4" s="321">
        <f>C4*(1+D4)</f>
        <v>0</v>
      </c>
      <c r="F4" s="263"/>
      <c r="G4" s="263"/>
      <c r="I4" s="263"/>
      <c r="J4" s="263"/>
      <c r="K4" s="430">
        <f>E4*J4</f>
        <v>0</v>
      </c>
    </row>
    <row r="5" spans="1:16" x14ac:dyDescent="0.3">
      <c r="A5" s="263"/>
      <c r="B5" s="263"/>
      <c r="C5" s="321"/>
      <c r="D5" s="321"/>
      <c r="E5" s="321">
        <f>C5*(1+D5)</f>
        <v>0</v>
      </c>
      <c r="F5" s="263"/>
      <c r="G5" s="263"/>
    </row>
    <row r="6" spans="1:16" x14ac:dyDescent="0.3">
      <c r="A6" s="263"/>
      <c r="B6" s="263"/>
      <c r="C6" s="321"/>
      <c r="D6" s="321"/>
      <c r="E6" s="321">
        <f>C6*(1+D6)</f>
        <v>0</v>
      </c>
      <c r="F6" s="263"/>
      <c r="G6" s="263"/>
    </row>
    <row r="7" spans="1:16" x14ac:dyDescent="0.3">
      <c r="A7" s="263"/>
      <c r="B7" s="263"/>
      <c r="C7" s="321"/>
      <c r="D7" s="321"/>
      <c r="E7" s="321">
        <f>C7*(1+D7)</f>
        <v>0</v>
      </c>
      <c r="F7" s="263"/>
      <c r="G7" s="263"/>
    </row>
    <row r="8" spans="1:16" x14ac:dyDescent="0.3">
      <c r="A8" s="263"/>
      <c r="B8" s="263"/>
      <c r="C8" s="321"/>
      <c r="D8" s="321"/>
      <c r="E8" s="321">
        <f>C8*(1+D8)</f>
        <v>0</v>
      </c>
      <c r="F8" s="263"/>
      <c r="G8" s="263"/>
    </row>
    <row r="9" spans="1:16" x14ac:dyDescent="0.3">
      <c r="A9" s="263"/>
      <c r="B9" s="263"/>
      <c r="C9" s="263"/>
      <c r="D9" s="263"/>
      <c r="E9" s="321"/>
      <c r="F9" s="301"/>
      <c r="G9" s="301"/>
    </row>
    <row r="10" spans="1:16" x14ac:dyDescent="0.3">
      <c r="A10" s="263"/>
      <c r="B10" s="263"/>
      <c r="C10" s="321"/>
      <c r="D10" s="321"/>
      <c r="E10" s="321">
        <f>C10*(1+D10)</f>
        <v>0</v>
      </c>
      <c r="F10" s="263"/>
      <c r="G10" s="263"/>
    </row>
    <row r="14" spans="1:16" x14ac:dyDescent="0.3">
      <c r="B14" s="534"/>
      <c r="C14" s="535"/>
      <c r="D14" s="525"/>
      <c r="E14" s="534"/>
      <c r="F14" s="535"/>
      <c r="G14" s="525"/>
      <c r="H14" s="534"/>
      <c r="I14" s="535"/>
      <c r="J14" s="525"/>
      <c r="K14" s="534"/>
      <c r="L14" s="535"/>
      <c r="M14" s="525"/>
      <c r="N14" s="534"/>
      <c r="O14" s="535"/>
      <c r="P14" s="525"/>
    </row>
    <row r="15" spans="1:16" ht="43.5" customHeight="1" x14ac:dyDescent="0.3">
      <c r="A15" s="377"/>
      <c r="B15" s="377"/>
      <c r="C15" s="377"/>
      <c r="D15" s="377"/>
      <c r="E15" s="377"/>
      <c r="F15" s="377"/>
      <c r="G15" s="383"/>
      <c r="H15" s="383"/>
      <c r="I15" s="377"/>
      <c r="J15" s="377"/>
      <c r="K15" s="383"/>
      <c r="L15" s="377"/>
      <c r="M15" s="383"/>
      <c r="N15" s="383"/>
      <c r="O15" s="377"/>
      <c r="P15" s="383"/>
    </row>
    <row r="16" spans="1:16" x14ac:dyDescent="0.3">
      <c r="A16" s="292"/>
      <c r="B16" s="321"/>
      <c r="C16" s="321"/>
      <c r="D16" s="321">
        <f t="shared" ref="D16:D31" si="0">B16*(1+C16)</f>
        <v>0</v>
      </c>
      <c r="E16" s="321"/>
      <c r="F16" s="321"/>
      <c r="G16" s="321">
        <f t="shared" ref="G16:G31" si="1">E16*(1+F16)</f>
        <v>0</v>
      </c>
      <c r="H16" s="411"/>
      <c r="I16" s="411"/>
      <c r="J16" s="411">
        <f t="shared" ref="J16:J31" si="2">H16*(1+I16)</f>
        <v>0</v>
      </c>
      <c r="K16" s="411"/>
      <c r="L16" s="411"/>
      <c r="M16" s="411"/>
      <c r="N16" s="411"/>
      <c r="O16" s="411"/>
      <c r="P16" s="411">
        <f t="shared" ref="P16:P31" si="3">N16*(1+O16)</f>
        <v>0</v>
      </c>
    </row>
    <row r="17" spans="1:16" x14ac:dyDescent="0.3">
      <c r="A17" s="292"/>
      <c r="B17" s="321"/>
      <c r="C17" s="321"/>
      <c r="D17" s="321">
        <f t="shared" si="0"/>
        <v>0</v>
      </c>
      <c r="E17" s="321"/>
      <c r="F17" s="321"/>
      <c r="G17" s="321">
        <f t="shared" si="1"/>
        <v>0</v>
      </c>
      <c r="H17" s="411"/>
      <c r="I17" s="411"/>
      <c r="J17" s="411">
        <f t="shared" si="2"/>
        <v>0</v>
      </c>
      <c r="K17" s="411"/>
      <c r="L17" s="411"/>
      <c r="M17" s="411"/>
      <c r="N17" s="411"/>
      <c r="O17" s="411"/>
      <c r="P17" s="411">
        <f t="shared" si="3"/>
        <v>0</v>
      </c>
    </row>
    <row r="18" spans="1:16" x14ac:dyDescent="0.3">
      <c r="A18" s="292"/>
      <c r="B18" s="321"/>
      <c r="C18" s="321"/>
      <c r="D18" s="321">
        <f t="shared" si="0"/>
        <v>0</v>
      </c>
      <c r="E18" s="321"/>
      <c r="F18" s="321"/>
      <c r="G18" s="321">
        <f t="shared" si="1"/>
        <v>0</v>
      </c>
      <c r="H18" s="411"/>
      <c r="I18" s="411"/>
      <c r="J18" s="411">
        <f t="shared" si="2"/>
        <v>0</v>
      </c>
      <c r="K18" s="411"/>
      <c r="L18" s="411"/>
      <c r="M18" s="411"/>
      <c r="N18" s="411"/>
      <c r="O18" s="411"/>
      <c r="P18" s="411">
        <f t="shared" si="3"/>
        <v>0</v>
      </c>
    </row>
    <row r="19" spans="1:16" x14ac:dyDescent="0.3">
      <c r="A19" s="292"/>
      <c r="B19" s="321"/>
      <c r="C19" s="321"/>
      <c r="D19" s="321">
        <f t="shared" si="0"/>
        <v>0</v>
      </c>
      <c r="E19" s="321"/>
      <c r="F19" s="321"/>
      <c r="G19" s="321">
        <f t="shared" si="1"/>
        <v>0</v>
      </c>
      <c r="H19" s="411"/>
      <c r="I19" s="411"/>
      <c r="J19" s="411">
        <f t="shared" si="2"/>
        <v>0</v>
      </c>
      <c r="K19" s="411"/>
      <c r="L19" s="411"/>
      <c r="M19" s="411"/>
      <c r="N19" s="411"/>
      <c r="O19" s="411"/>
      <c r="P19" s="411">
        <f t="shared" si="3"/>
        <v>0</v>
      </c>
    </row>
    <row r="20" spans="1:16" x14ac:dyDescent="0.3">
      <c r="A20" s="292"/>
      <c r="B20" s="321"/>
      <c r="C20" s="321"/>
      <c r="D20" s="321">
        <f t="shared" si="0"/>
        <v>0</v>
      </c>
      <c r="E20" s="321"/>
      <c r="F20" s="321"/>
      <c r="G20" s="321">
        <f t="shared" si="1"/>
        <v>0</v>
      </c>
      <c r="H20" s="411"/>
      <c r="I20" s="411"/>
      <c r="J20" s="411">
        <f t="shared" si="2"/>
        <v>0</v>
      </c>
      <c r="K20" s="411"/>
      <c r="L20" s="411"/>
      <c r="M20" s="411"/>
      <c r="N20" s="411"/>
      <c r="O20" s="411"/>
      <c r="P20" s="411">
        <f t="shared" si="3"/>
        <v>0</v>
      </c>
    </row>
    <row r="21" spans="1:16" x14ac:dyDescent="0.3">
      <c r="A21" s="292"/>
      <c r="B21" s="321"/>
      <c r="C21" s="321"/>
      <c r="D21" s="321">
        <f t="shared" si="0"/>
        <v>0</v>
      </c>
      <c r="E21" s="321"/>
      <c r="F21" s="321"/>
      <c r="G21" s="321">
        <f t="shared" si="1"/>
        <v>0</v>
      </c>
      <c r="H21" s="411"/>
      <c r="I21" s="411"/>
      <c r="J21" s="411">
        <f t="shared" si="2"/>
        <v>0</v>
      </c>
      <c r="K21" s="411"/>
      <c r="L21" s="411"/>
      <c r="M21" s="411"/>
      <c r="N21" s="411"/>
      <c r="O21" s="411"/>
      <c r="P21" s="411">
        <f t="shared" si="3"/>
        <v>0</v>
      </c>
    </row>
    <row r="22" spans="1:16" x14ac:dyDescent="0.3">
      <c r="A22" s="292"/>
      <c r="B22" s="321"/>
      <c r="C22" s="321"/>
      <c r="D22" s="321">
        <f t="shared" si="0"/>
        <v>0</v>
      </c>
      <c r="E22" s="321"/>
      <c r="F22" s="321"/>
      <c r="G22" s="321">
        <f t="shared" si="1"/>
        <v>0</v>
      </c>
      <c r="H22" s="411"/>
      <c r="I22" s="411"/>
      <c r="J22" s="411">
        <f t="shared" si="2"/>
        <v>0</v>
      </c>
      <c r="K22" s="411"/>
      <c r="L22" s="411"/>
      <c r="M22" s="411"/>
      <c r="N22" s="411"/>
      <c r="O22" s="411"/>
      <c r="P22" s="411">
        <f t="shared" si="3"/>
        <v>0</v>
      </c>
    </row>
    <row r="23" spans="1:16" x14ac:dyDescent="0.3">
      <c r="A23" s="292"/>
      <c r="B23" s="321"/>
      <c r="C23" s="321"/>
      <c r="D23" s="321">
        <f t="shared" si="0"/>
        <v>0</v>
      </c>
      <c r="E23" s="321"/>
      <c r="F23" s="321"/>
      <c r="G23" s="321">
        <f t="shared" si="1"/>
        <v>0</v>
      </c>
      <c r="H23" s="411"/>
      <c r="I23" s="411"/>
      <c r="J23" s="411">
        <f t="shared" si="2"/>
        <v>0</v>
      </c>
      <c r="K23" s="411"/>
      <c r="L23" s="411"/>
      <c r="M23" s="411"/>
      <c r="N23" s="411"/>
      <c r="O23" s="411"/>
      <c r="P23" s="411">
        <f t="shared" si="3"/>
        <v>0</v>
      </c>
    </row>
    <row r="24" spans="1:16" x14ac:dyDescent="0.3">
      <c r="A24" s="292"/>
      <c r="B24" s="321"/>
      <c r="C24" s="321"/>
      <c r="D24" s="321">
        <f t="shared" si="0"/>
        <v>0</v>
      </c>
      <c r="E24" s="321"/>
      <c r="F24" s="321"/>
      <c r="G24" s="321">
        <f t="shared" si="1"/>
        <v>0</v>
      </c>
      <c r="H24" s="411"/>
      <c r="I24" s="411"/>
      <c r="J24" s="411">
        <f t="shared" si="2"/>
        <v>0</v>
      </c>
      <c r="K24" s="411"/>
      <c r="L24" s="411"/>
      <c r="M24" s="411"/>
      <c r="N24" s="411"/>
      <c r="O24" s="411"/>
      <c r="P24" s="411">
        <f t="shared" si="3"/>
        <v>0</v>
      </c>
    </row>
    <row r="25" spans="1:16" x14ac:dyDescent="0.3">
      <c r="A25" s="292"/>
      <c r="B25" s="321"/>
      <c r="C25" s="321"/>
      <c r="D25" s="321">
        <f t="shared" si="0"/>
        <v>0</v>
      </c>
      <c r="E25" s="321"/>
      <c r="F25" s="321"/>
      <c r="G25" s="321">
        <f t="shared" si="1"/>
        <v>0</v>
      </c>
      <c r="H25" s="411"/>
      <c r="I25" s="411"/>
      <c r="J25" s="411">
        <f t="shared" si="2"/>
        <v>0</v>
      </c>
      <c r="K25" s="411"/>
      <c r="L25" s="411"/>
      <c r="M25" s="411"/>
      <c r="N25" s="411"/>
      <c r="O25" s="411"/>
      <c r="P25" s="411">
        <f t="shared" si="3"/>
        <v>0</v>
      </c>
    </row>
    <row r="26" spans="1:16" x14ac:dyDescent="0.3">
      <c r="A26" s="292"/>
      <c r="B26" s="321"/>
      <c r="C26" s="321"/>
      <c r="D26" s="321">
        <f t="shared" si="0"/>
        <v>0</v>
      </c>
      <c r="E26" s="321"/>
      <c r="F26" s="321"/>
      <c r="G26" s="321">
        <f t="shared" si="1"/>
        <v>0</v>
      </c>
      <c r="H26" s="411"/>
      <c r="I26" s="411"/>
      <c r="J26" s="411">
        <f t="shared" si="2"/>
        <v>0</v>
      </c>
      <c r="K26" s="411"/>
      <c r="L26" s="411"/>
      <c r="M26" s="411"/>
      <c r="N26" s="411"/>
      <c r="O26" s="411"/>
      <c r="P26" s="411">
        <f t="shared" si="3"/>
        <v>0</v>
      </c>
    </row>
    <row r="27" spans="1:16" x14ac:dyDescent="0.3">
      <c r="A27" s="292"/>
      <c r="B27" s="321"/>
      <c r="C27" s="321"/>
      <c r="D27" s="321">
        <f t="shared" si="0"/>
        <v>0</v>
      </c>
      <c r="E27" s="321"/>
      <c r="F27" s="321"/>
      <c r="G27" s="321">
        <f t="shared" si="1"/>
        <v>0</v>
      </c>
      <c r="H27" s="411"/>
      <c r="I27" s="411"/>
      <c r="J27" s="411">
        <f t="shared" si="2"/>
        <v>0</v>
      </c>
      <c r="K27" s="411"/>
      <c r="L27" s="411"/>
      <c r="M27" s="411"/>
      <c r="N27" s="411"/>
      <c r="O27" s="411"/>
      <c r="P27" s="411">
        <f t="shared" si="3"/>
        <v>0</v>
      </c>
    </row>
    <row r="28" spans="1:16" x14ac:dyDescent="0.3">
      <c r="A28" s="292"/>
      <c r="B28" s="321"/>
      <c r="C28" s="321"/>
      <c r="D28" s="321">
        <f t="shared" si="0"/>
        <v>0</v>
      </c>
      <c r="E28" s="321"/>
      <c r="F28" s="321"/>
      <c r="G28" s="321">
        <f t="shared" si="1"/>
        <v>0</v>
      </c>
      <c r="H28" s="411"/>
      <c r="I28" s="411"/>
      <c r="J28" s="411">
        <f t="shared" si="2"/>
        <v>0</v>
      </c>
      <c r="K28" s="411"/>
      <c r="L28" s="411"/>
      <c r="M28" s="411"/>
      <c r="N28" s="411"/>
      <c r="O28" s="411"/>
      <c r="P28" s="411">
        <f t="shared" si="3"/>
        <v>0</v>
      </c>
    </row>
    <row r="29" spans="1:16" x14ac:dyDescent="0.3">
      <c r="A29" s="292"/>
      <c r="B29" s="321"/>
      <c r="C29" s="321"/>
      <c r="D29" s="321">
        <f t="shared" si="0"/>
        <v>0</v>
      </c>
      <c r="E29" s="321"/>
      <c r="F29" s="321"/>
      <c r="G29" s="321">
        <f t="shared" si="1"/>
        <v>0</v>
      </c>
      <c r="H29" s="411"/>
      <c r="I29" s="411"/>
      <c r="J29" s="411">
        <f t="shared" si="2"/>
        <v>0</v>
      </c>
      <c r="K29" s="411"/>
      <c r="L29" s="411"/>
      <c r="M29" s="411"/>
      <c r="N29" s="411"/>
      <c r="O29" s="411"/>
      <c r="P29" s="411">
        <f t="shared" si="3"/>
        <v>0</v>
      </c>
    </row>
    <row r="30" spans="1:16" x14ac:dyDescent="0.3">
      <c r="A30" s="292"/>
      <c r="B30" s="321"/>
      <c r="C30" s="321"/>
      <c r="D30" s="321">
        <f t="shared" si="0"/>
        <v>0</v>
      </c>
      <c r="E30" s="321"/>
      <c r="F30" s="321"/>
      <c r="G30" s="321">
        <f t="shared" si="1"/>
        <v>0</v>
      </c>
      <c r="H30" s="411"/>
      <c r="I30" s="411"/>
      <c r="J30" s="411">
        <f t="shared" si="2"/>
        <v>0</v>
      </c>
      <c r="K30" s="411"/>
      <c r="L30" s="411"/>
      <c r="M30" s="411"/>
      <c r="N30" s="411"/>
      <c r="O30" s="411"/>
      <c r="P30" s="411">
        <f t="shared" si="3"/>
        <v>0</v>
      </c>
    </row>
    <row r="31" spans="1:16" x14ac:dyDescent="0.3">
      <c r="A31" s="292"/>
      <c r="B31" s="321"/>
      <c r="C31" s="321"/>
      <c r="D31" s="321">
        <f t="shared" si="0"/>
        <v>0</v>
      </c>
      <c r="E31" s="321"/>
      <c r="F31" s="321"/>
      <c r="G31" s="321">
        <f t="shared" si="1"/>
        <v>0</v>
      </c>
      <c r="H31" s="411"/>
      <c r="I31" s="411"/>
      <c r="J31" s="411">
        <f t="shared" si="2"/>
        <v>0</v>
      </c>
      <c r="K31" s="411"/>
      <c r="L31" s="411"/>
      <c r="M31" s="411"/>
      <c r="N31" s="411"/>
      <c r="O31" s="411"/>
      <c r="P31" s="411">
        <f t="shared" si="3"/>
        <v>0</v>
      </c>
    </row>
    <row r="32" spans="1:16" x14ac:dyDescent="0.3">
      <c r="A32" s="412"/>
    </row>
    <row r="33" spans="1:2" x14ac:dyDescent="0.3">
      <c r="A33" s="412"/>
    </row>
    <row r="36" spans="1:2" x14ac:dyDescent="0.3">
      <c r="A36" s="292"/>
      <c r="B36" s="263"/>
    </row>
  </sheetData>
  <mergeCells count="5">
    <mergeCell ref="B14:D14"/>
    <mergeCell ref="E14:G14"/>
    <mergeCell ref="H14:J14"/>
    <mergeCell ref="K14:M14"/>
    <mergeCell ref="N14:P1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tabColor theme="9" tint="0.59999389629810485"/>
    <pageSetUpPr fitToPage="1"/>
  </sheetPr>
  <dimension ref="A1:V170"/>
  <sheetViews>
    <sheetView zoomScale="80" zoomScaleNormal="80" workbookViewId="0">
      <pane ySplit="1" topLeftCell="A2" activePane="bottomLeft" state="frozen"/>
      <selection pane="bottomLeft" activeCell="B40" sqref="B40"/>
    </sheetView>
  </sheetViews>
  <sheetFormatPr defaultColWidth="11.5546875" defaultRowHeight="14.4" x14ac:dyDescent="0.3"/>
  <cols>
    <col min="1" max="1" width="31.77734375" customWidth="1"/>
    <col min="2" max="2" width="17.44140625" customWidth="1"/>
    <col min="3" max="3" width="10.77734375" customWidth="1"/>
    <col min="4" max="4" width="11.77734375" customWidth="1"/>
    <col min="5" max="5" width="13.21875" customWidth="1"/>
    <col min="6" max="6" width="18.77734375" customWidth="1"/>
    <col min="7" max="7" width="7.77734375" customWidth="1"/>
    <col min="8" max="8" width="8.21875" customWidth="1"/>
    <col min="9" max="9" width="9.21875" customWidth="1"/>
    <col min="10" max="10" width="33.88671875" customWidth="1"/>
    <col min="11" max="11" width="18.77734375" customWidth="1"/>
    <col min="12" max="23" width="11.5546875" customWidth="1"/>
  </cols>
  <sheetData>
    <row r="1" spans="1:22" s="357" customFormat="1" x14ac:dyDescent="0.3">
      <c r="A1" s="384"/>
      <c r="B1" s="384"/>
      <c r="C1" s="384"/>
      <c r="D1" s="384"/>
      <c r="E1" s="384"/>
      <c r="F1" s="384"/>
      <c r="G1" s="384"/>
      <c r="H1" s="384"/>
      <c r="I1" s="384"/>
      <c r="J1" s="384"/>
      <c r="K1" s="399"/>
      <c r="L1" s="384"/>
      <c r="M1" s="385"/>
      <c r="N1" s="385"/>
      <c r="O1" s="385"/>
      <c r="P1" s="385"/>
      <c r="Q1" s="385"/>
      <c r="R1" s="385"/>
      <c r="S1" s="385"/>
      <c r="T1" s="385"/>
      <c r="U1" s="385"/>
      <c r="V1" s="385"/>
    </row>
    <row r="2" spans="1:22" x14ac:dyDescent="0.3">
      <c r="A2" s="358"/>
      <c r="B2" s="358"/>
      <c r="C2" s="359"/>
      <c r="D2" s="360"/>
      <c r="E2" s="360"/>
      <c r="F2" s="360"/>
      <c r="G2" s="360"/>
      <c r="H2" s="360"/>
      <c r="I2" s="360"/>
      <c r="K2" s="398">
        <f t="shared" ref="K2:K17" si="0">SUM(L2:Q2)</f>
        <v>0</v>
      </c>
      <c r="L2">
        <f t="shared" ref="L2:Q7" si="1">D2*D$22</f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 s="284">
        <f t="shared" ref="R2:R17" si="2">K2</f>
        <v>0</v>
      </c>
      <c r="S2">
        <f t="shared" ref="S2:S8" si="3">K2*$E$29</f>
        <v>0</v>
      </c>
      <c r="T2" s="302">
        <f t="shared" ref="T2:T8" si="4">K2*$E$31</f>
        <v>0</v>
      </c>
      <c r="U2" s="284">
        <f t="shared" ref="U2:U17" si="5">K2*$E$33</f>
        <v>0</v>
      </c>
      <c r="V2" s="302">
        <f t="shared" ref="V2:V17" si="6">K2*$E$35</f>
        <v>0</v>
      </c>
    </row>
    <row r="3" spans="1:22" x14ac:dyDescent="0.3">
      <c r="A3" s="246"/>
      <c r="B3" s="358"/>
      <c r="C3" s="359"/>
      <c r="D3" s="360"/>
      <c r="E3" s="360"/>
      <c r="F3" s="360"/>
      <c r="G3" s="360"/>
      <c r="H3" s="360"/>
      <c r="I3" s="360"/>
      <c r="K3" s="398">
        <f t="shared" si="0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 s="284">
        <f t="shared" si="2"/>
        <v>0</v>
      </c>
      <c r="S3">
        <f t="shared" si="3"/>
        <v>0</v>
      </c>
      <c r="T3" s="302">
        <f t="shared" si="4"/>
        <v>0</v>
      </c>
      <c r="U3" s="284">
        <f t="shared" si="5"/>
        <v>0</v>
      </c>
      <c r="V3" s="302">
        <f t="shared" si="6"/>
        <v>0</v>
      </c>
    </row>
    <row r="4" spans="1:22" x14ac:dyDescent="0.3">
      <c r="A4" s="246"/>
      <c r="B4" s="358"/>
      <c r="C4" s="359"/>
      <c r="D4" s="360"/>
      <c r="E4" s="360"/>
      <c r="F4" s="360"/>
      <c r="G4" s="360"/>
      <c r="H4" s="360"/>
      <c r="I4" s="360"/>
      <c r="K4" s="398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 s="284">
        <f t="shared" si="2"/>
        <v>0</v>
      </c>
      <c r="S4">
        <f t="shared" si="3"/>
        <v>0</v>
      </c>
      <c r="T4" s="302">
        <f t="shared" si="4"/>
        <v>0</v>
      </c>
      <c r="U4" s="284">
        <f t="shared" si="5"/>
        <v>0</v>
      </c>
      <c r="V4" s="302">
        <f t="shared" si="6"/>
        <v>0</v>
      </c>
    </row>
    <row r="5" spans="1:22" x14ac:dyDescent="0.3">
      <c r="A5" s="246"/>
      <c r="B5" s="358"/>
      <c r="C5" s="359"/>
      <c r="D5" s="360"/>
      <c r="E5" s="360"/>
      <c r="F5" s="360"/>
      <c r="G5" s="360"/>
      <c r="H5" s="360"/>
      <c r="I5" s="360"/>
      <c r="K5" s="398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 s="284">
        <f t="shared" si="2"/>
        <v>0</v>
      </c>
      <c r="S5">
        <f t="shared" si="3"/>
        <v>0</v>
      </c>
      <c r="T5" s="302">
        <f t="shared" si="4"/>
        <v>0</v>
      </c>
      <c r="U5" s="284">
        <f t="shared" si="5"/>
        <v>0</v>
      </c>
      <c r="V5" s="302">
        <f t="shared" si="6"/>
        <v>0</v>
      </c>
    </row>
    <row r="6" spans="1:22" x14ac:dyDescent="0.3">
      <c r="A6" s="246"/>
      <c r="B6" s="358"/>
      <c r="C6" s="359"/>
      <c r="D6" s="360"/>
      <c r="E6" s="360"/>
      <c r="F6" s="360"/>
      <c r="G6" s="360"/>
      <c r="H6" s="360"/>
      <c r="I6" s="360"/>
      <c r="K6" s="398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 s="284">
        <f t="shared" si="2"/>
        <v>0</v>
      </c>
      <c r="S6">
        <f t="shared" si="3"/>
        <v>0</v>
      </c>
      <c r="T6" s="302">
        <f t="shared" si="4"/>
        <v>0</v>
      </c>
      <c r="U6" s="284">
        <f t="shared" si="5"/>
        <v>0</v>
      </c>
      <c r="V6" s="302">
        <f t="shared" si="6"/>
        <v>0</v>
      </c>
    </row>
    <row r="7" spans="1:22" x14ac:dyDescent="0.3">
      <c r="A7" s="246"/>
      <c r="B7" s="358"/>
      <c r="C7" s="359"/>
      <c r="D7" s="361"/>
      <c r="E7" s="360"/>
      <c r="F7" s="360"/>
      <c r="G7" s="360"/>
      <c r="H7" s="360"/>
      <c r="I7" s="360"/>
      <c r="K7" s="398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 s="284">
        <f t="shared" si="2"/>
        <v>0</v>
      </c>
      <c r="S7">
        <f t="shared" si="3"/>
        <v>0</v>
      </c>
      <c r="T7" s="302">
        <f t="shared" si="4"/>
        <v>0</v>
      </c>
      <c r="U7" s="284">
        <f t="shared" si="5"/>
        <v>0</v>
      </c>
      <c r="V7" s="302">
        <f t="shared" si="6"/>
        <v>0</v>
      </c>
    </row>
    <row r="8" spans="1:22" x14ac:dyDescent="0.3">
      <c r="A8" s="246"/>
      <c r="B8" s="362"/>
      <c r="C8" s="363"/>
      <c r="D8" s="361"/>
      <c r="E8" s="360"/>
      <c r="F8" s="360"/>
      <c r="G8" s="360"/>
      <c r="H8" s="360"/>
      <c r="I8" s="360"/>
      <c r="K8" s="398">
        <f t="shared" si="0"/>
        <v>0</v>
      </c>
      <c r="L8">
        <f t="shared" ref="L8:Q8" si="7">$D$22*D8</f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 s="284">
        <f t="shared" si="2"/>
        <v>0</v>
      </c>
      <c r="S8">
        <f t="shared" si="3"/>
        <v>0</v>
      </c>
      <c r="T8" s="302">
        <f t="shared" si="4"/>
        <v>0</v>
      </c>
      <c r="U8" s="284">
        <f t="shared" si="5"/>
        <v>0</v>
      </c>
      <c r="V8" s="302">
        <f t="shared" si="6"/>
        <v>0</v>
      </c>
    </row>
    <row r="9" spans="1:22" x14ac:dyDescent="0.3">
      <c r="A9" s="246"/>
      <c r="B9" s="362"/>
      <c r="C9" s="363"/>
      <c r="D9" s="361"/>
      <c r="E9" s="361"/>
      <c r="F9" s="360"/>
      <c r="G9" s="360"/>
      <c r="H9" s="360"/>
      <c r="I9" s="360"/>
      <c r="K9" s="398">
        <f t="shared" si="0"/>
        <v>0</v>
      </c>
      <c r="L9">
        <f t="shared" ref="L9:Q10" si="8">D9*D$22</f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 s="284">
        <f t="shared" si="2"/>
        <v>0</v>
      </c>
      <c r="S9" s="269">
        <f t="shared" ref="S9:S17" si="9">K9*$E$30</f>
        <v>0</v>
      </c>
      <c r="T9" s="302">
        <f t="shared" ref="T9:T17" si="10">K9*$E$32</f>
        <v>0</v>
      </c>
      <c r="U9" s="284">
        <f t="shared" si="5"/>
        <v>0</v>
      </c>
      <c r="V9" s="302">
        <f t="shared" si="6"/>
        <v>0</v>
      </c>
    </row>
    <row r="10" spans="1:22" x14ac:dyDescent="0.3">
      <c r="A10" s="246"/>
      <c r="B10" s="362"/>
      <c r="C10" s="363"/>
      <c r="D10" s="364"/>
      <c r="E10" s="365"/>
      <c r="F10" s="360"/>
      <c r="G10" s="360"/>
      <c r="H10" s="365"/>
      <c r="I10" s="360"/>
      <c r="K10" s="398">
        <f t="shared" si="0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 s="284">
        <f t="shared" si="2"/>
        <v>0</v>
      </c>
      <c r="S10" s="269">
        <f t="shared" si="9"/>
        <v>0</v>
      </c>
      <c r="T10" s="302">
        <f t="shared" si="10"/>
        <v>0</v>
      </c>
      <c r="U10" s="284">
        <f t="shared" si="5"/>
        <v>0</v>
      </c>
      <c r="V10" s="302">
        <f t="shared" si="6"/>
        <v>0</v>
      </c>
    </row>
    <row r="11" spans="1:22" x14ac:dyDescent="0.3">
      <c r="A11" s="246"/>
      <c r="B11" s="362"/>
      <c r="C11" s="363"/>
      <c r="D11" s="364"/>
      <c r="E11" s="365"/>
      <c r="F11" s="360"/>
      <c r="G11" s="360"/>
      <c r="H11" s="365"/>
      <c r="I11" s="360"/>
      <c r="K11" s="398">
        <f t="shared" si="0"/>
        <v>0</v>
      </c>
      <c r="L11">
        <f t="shared" ref="L11:Q15" si="11">D11*D$23</f>
        <v>0</v>
      </c>
      <c r="M11">
        <f t="shared" si="11"/>
        <v>0</v>
      </c>
      <c r="N11">
        <f t="shared" si="11"/>
        <v>0</v>
      </c>
      <c r="O11">
        <f t="shared" si="11"/>
        <v>0</v>
      </c>
      <c r="P11">
        <f t="shared" si="11"/>
        <v>0</v>
      </c>
      <c r="Q11">
        <f t="shared" si="11"/>
        <v>0</v>
      </c>
      <c r="R11" s="284">
        <f t="shared" si="2"/>
        <v>0</v>
      </c>
      <c r="S11" s="269">
        <f t="shared" si="9"/>
        <v>0</v>
      </c>
      <c r="T11" s="302">
        <f t="shared" si="10"/>
        <v>0</v>
      </c>
      <c r="U11" s="284">
        <f t="shared" si="5"/>
        <v>0</v>
      </c>
      <c r="V11" s="302">
        <f t="shared" si="6"/>
        <v>0</v>
      </c>
    </row>
    <row r="12" spans="1:22" x14ac:dyDescent="0.3">
      <c r="A12" s="246"/>
      <c r="B12" s="362"/>
      <c r="C12" s="363"/>
      <c r="D12" s="364"/>
      <c r="E12" s="365"/>
      <c r="F12" s="360"/>
      <c r="G12" s="360"/>
      <c r="H12" s="365"/>
      <c r="I12" s="360"/>
      <c r="K12" s="398">
        <f t="shared" si="0"/>
        <v>0</v>
      </c>
      <c r="L12">
        <f t="shared" si="11"/>
        <v>0</v>
      </c>
      <c r="M12">
        <f t="shared" si="11"/>
        <v>0</v>
      </c>
      <c r="N12">
        <f t="shared" si="11"/>
        <v>0</v>
      </c>
      <c r="O12">
        <f t="shared" si="11"/>
        <v>0</v>
      </c>
      <c r="P12">
        <f t="shared" si="11"/>
        <v>0</v>
      </c>
      <c r="Q12">
        <f t="shared" si="11"/>
        <v>0</v>
      </c>
      <c r="R12" s="284">
        <f t="shared" si="2"/>
        <v>0</v>
      </c>
      <c r="S12" s="269">
        <f t="shared" si="9"/>
        <v>0</v>
      </c>
      <c r="T12" s="302">
        <f t="shared" si="10"/>
        <v>0</v>
      </c>
      <c r="U12" s="284">
        <f t="shared" si="5"/>
        <v>0</v>
      </c>
      <c r="V12" s="302">
        <f t="shared" si="6"/>
        <v>0</v>
      </c>
    </row>
    <row r="13" spans="1:22" x14ac:dyDescent="0.3">
      <c r="A13" s="246"/>
      <c r="B13" s="362"/>
      <c r="D13" s="364"/>
      <c r="E13" s="365"/>
      <c r="F13" s="365"/>
      <c r="G13" s="360"/>
      <c r="H13" s="364"/>
      <c r="I13" s="360"/>
      <c r="K13" s="398">
        <f t="shared" si="0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 s="284">
        <f t="shared" si="2"/>
        <v>0</v>
      </c>
      <c r="S13" s="269">
        <f t="shared" si="9"/>
        <v>0</v>
      </c>
      <c r="T13" s="302">
        <f t="shared" si="10"/>
        <v>0</v>
      </c>
      <c r="U13" s="284">
        <f t="shared" si="5"/>
        <v>0</v>
      </c>
      <c r="V13" s="302">
        <f t="shared" si="6"/>
        <v>0</v>
      </c>
    </row>
    <row r="14" spans="1:22" x14ac:dyDescent="0.3">
      <c r="A14" s="246"/>
      <c r="B14" s="362"/>
      <c r="D14" s="364"/>
      <c r="E14" s="365"/>
      <c r="F14" s="360"/>
      <c r="G14" s="360"/>
      <c r="H14" s="364"/>
      <c r="I14" s="360"/>
      <c r="K14" s="398">
        <f t="shared" si="0"/>
        <v>0</v>
      </c>
      <c r="L14">
        <f t="shared" si="11"/>
        <v>0</v>
      </c>
      <c r="M14">
        <f t="shared" si="11"/>
        <v>0</v>
      </c>
      <c r="N14">
        <f t="shared" si="11"/>
        <v>0</v>
      </c>
      <c r="O14">
        <f t="shared" si="11"/>
        <v>0</v>
      </c>
      <c r="P14">
        <f t="shared" si="11"/>
        <v>0</v>
      </c>
      <c r="Q14">
        <f t="shared" si="11"/>
        <v>0</v>
      </c>
      <c r="R14" s="284">
        <f t="shared" si="2"/>
        <v>0</v>
      </c>
      <c r="S14" s="269">
        <f t="shared" si="9"/>
        <v>0</v>
      </c>
      <c r="T14" s="302">
        <f t="shared" si="10"/>
        <v>0</v>
      </c>
      <c r="U14" s="284">
        <f t="shared" si="5"/>
        <v>0</v>
      </c>
      <c r="V14" s="302">
        <f t="shared" si="6"/>
        <v>0</v>
      </c>
    </row>
    <row r="15" spans="1:22" x14ac:dyDescent="0.3">
      <c r="A15" s="246"/>
      <c r="B15" s="362"/>
      <c r="D15" s="364"/>
      <c r="E15" s="365"/>
      <c r="F15" s="360"/>
      <c r="G15" s="360"/>
      <c r="H15" s="365"/>
      <c r="I15" s="360"/>
      <c r="K15" s="398">
        <f t="shared" si="0"/>
        <v>0</v>
      </c>
      <c r="L15">
        <f t="shared" si="11"/>
        <v>0</v>
      </c>
      <c r="M15">
        <f t="shared" si="11"/>
        <v>0</v>
      </c>
      <c r="N15">
        <f t="shared" si="11"/>
        <v>0</v>
      </c>
      <c r="O15">
        <f t="shared" si="11"/>
        <v>0</v>
      </c>
      <c r="P15">
        <f t="shared" si="11"/>
        <v>0</v>
      </c>
      <c r="Q15">
        <f t="shared" si="11"/>
        <v>0</v>
      </c>
      <c r="R15" s="284">
        <f t="shared" si="2"/>
        <v>0</v>
      </c>
      <c r="S15" s="269">
        <f t="shared" si="9"/>
        <v>0</v>
      </c>
      <c r="T15" s="302">
        <f t="shared" si="10"/>
        <v>0</v>
      </c>
      <c r="U15" s="284">
        <f t="shared" si="5"/>
        <v>0</v>
      </c>
      <c r="V15" s="302">
        <f t="shared" si="6"/>
        <v>0</v>
      </c>
    </row>
    <row r="16" spans="1:22" x14ac:dyDescent="0.3">
      <c r="A16" s="246"/>
      <c r="B16" s="246"/>
      <c r="D16" s="366"/>
      <c r="E16" s="366"/>
      <c r="F16" s="367"/>
      <c r="G16" s="368"/>
      <c r="H16" s="367"/>
      <c r="I16" s="367"/>
      <c r="J16" s="276"/>
      <c r="K16" s="398">
        <f t="shared" si="0"/>
        <v>0</v>
      </c>
      <c r="L16">
        <f t="shared" ref="L16:Q17" si="12">D16*D$24</f>
        <v>0</v>
      </c>
      <c r="M16">
        <f t="shared" si="12"/>
        <v>0</v>
      </c>
      <c r="N16">
        <f t="shared" si="12"/>
        <v>0</v>
      </c>
      <c r="O16">
        <f t="shared" si="12"/>
        <v>0</v>
      </c>
      <c r="P16">
        <f t="shared" si="12"/>
        <v>0</v>
      </c>
      <c r="Q16">
        <f t="shared" si="12"/>
        <v>0</v>
      </c>
      <c r="R16" s="284">
        <f t="shared" si="2"/>
        <v>0</v>
      </c>
      <c r="S16" s="269">
        <f t="shared" si="9"/>
        <v>0</v>
      </c>
      <c r="T16" s="302">
        <f t="shared" si="10"/>
        <v>0</v>
      </c>
      <c r="U16" s="284">
        <f t="shared" si="5"/>
        <v>0</v>
      </c>
      <c r="V16" s="302">
        <f t="shared" si="6"/>
        <v>0</v>
      </c>
    </row>
    <row r="17" spans="1:22" ht="15" customHeight="1" thickBot="1" x14ac:dyDescent="0.35">
      <c r="A17" s="246"/>
      <c r="B17" s="246"/>
      <c r="D17" s="366"/>
      <c r="E17" s="366"/>
      <c r="F17" s="366"/>
      <c r="G17" s="369"/>
      <c r="H17" s="366"/>
      <c r="I17" s="366"/>
      <c r="J17" s="276"/>
      <c r="K17" s="400">
        <f t="shared" si="0"/>
        <v>0</v>
      </c>
      <c r="L17">
        <f t="shared" si="12"/>
        <v>0</v>
      </c>
      <c r="M17">
        <f t="shared" si="12"/>
        <v>0</v>
      </c>
      <c r="N17">
        <f t="shared" si="12"/>
        <v>0</v>
      </c>
      <c r="O17">
        <f t="shared" si="12"/>
        <v>0</v>
      </c>
      <c r="P17">
        <f t="shared" si="12"/>
        <v>0</v>
      </c>
      <c r="Q17">
        <f t="shared" si="12"/>
        <v>0</v>
      </c>
      <c r="R17" s="284">
        <f t="shared" si="2"/>
        <v>0</v>
      </c>
      <c r="S17" s="269">
        <f t="shared" si="9"/>
        <v>0</v>
      </c>
      <c r="T17" s="302">
        <f t="shared" si="10"/>
        <v>0</v>
      </c>
      <c r="U17" s="284">
        <f t="shared" si="5"/>
        <v>0</v>
      </c>
      <c r="V17" s="302">
        <f t="shared" si="6"/>
        <v>0</v>
      </c>
    </row>
    <row r="18" spans="1:22" x14ac:dyDescent="0.3">
      <c r="B18" s="370"/>
    </row>
    <row r="19" spans="1:22" x14ac:dyDescent="0.3">
      <c r="A19" s="397"/>
      <c r="B19" s="246"/>
      <c r="C19" s="246"/>
      <c r="D19" s="361"/>
    </row>
    <row r="20" spans="1:22" x14ac:dyDescent="0.3">
      <c r="A20" s="397"/>
      <c r="B20" s="246"/>
      <c r="C20" s="246"/>
      <c r="D20" s="361"/>
    </row>
    <row r="21" spans="1:22" x14ac:dyDescent="0.3">
      <c r="B21" s="371"/>
      <c r="C21" s="371"/>
      <c r="D21" s="371"/>
      <c r="E21" s="371"/>
      <c r="F21" s="371"/>
      <c r="G21" s="371"/>
      <c r="H21" s="371"/>
      <c r="I21" s="371"/>
    </row>
    <row r="22" spans="1:22" x14ac:dyDescent="0.3">
      <c r="B22" s="363"/>
      <c r="C22" s="363"/>
      <c r="D22" s="363"/>
      <c r="E22" s="363"/>
      <c r="F22" s="363"/>
      <c r="G22" s="363"/>
      <c r="H22" s="363"/>
      <c r="I22" s="363"/>
    </row>
    <row r="23" spans="1:22" x14ac:dyDescent="0.3">
      <c r="B23" s="363"/>
      <c r="C23" s="363"/>
      <c r="D23" s="363"/>
      <c r="E23" s="363"/>
      <c r="F23" s="363"/>
      <c r="G23" s="363"/>
      <c r="H23" s="363"/>
      <c r="I23" s="363"/>
    </row>
    <row r="24" spans="1:22" x14ac:dyDescent="0.3">
      <c r="B24" s="363"/>
      <c r="C24" s="363"/>
      <c r="D24" s="363"/>
      <c r="E24" s="363"/>
      <c r="F24" s="363"/>
      <c r="G24" s="363"/>
      <c r="H24" s="363"/>
      <c r="I24" s="363"/>
    </row>
    <row r="25" spans="1:22" x14ac:dyDescent="0.3">
      <c r="B25" s="363"/>
      <c r="C25" s="363"/>
      <c r="D25" s="363"/>
      <c r="E25" s="363"/>
      <c r="F25" s="363"/>
      <c r="G25" s="363"/>
      <c r="H25" s="363"/>
      <c r="I25" s="363"/>
    </row>
    <row r="27" spans="1:22" x14ac:dyDescent="0.3">
      <c r="A27" s="263"/>
      <c r="B27" s="263"/>
      <c r="C27" s="263"/>
      <c r="D27" s="404"/>
    </row>
    <row r="28" spans="1:22" x14ac:dyDescent="0.3">
      <c r="A28" s="263"/>
      <c r="B28" s="263"/>
      <c r="C28" s="263"/>
      <c r="D28" s="401"/>
    </row>
    <row r="29" spans="1:22" x14ac:dyDescent="0.3">
      <c r="A29" s="263"/>
      <c r="B29" s="263"/>
      <c r="C29" s="263"/>
      <c r="D29" s="401"/>
    </row>
    <row r="30" spans="1:22" x14ac:dyDescent="0.3">
      <c r="A30" s="263"/>
      <c r="B30" s="263"/>
      <c r="C30" s="263"/>
      <c r="D30" s="401"/>
    </row>
    <row r="31" spans="1:22" x14ac:dyDescent="0.3">
      <c r="A31" s="402"/>
      <c r="B31" s="263"/>
      <c r="C31" s="263"/>
      <c r="D31" s="403"/>
    </row>
    <row r="32" spans="1:22" x14ac:dyDescent="0.3">
      <c r="A32" s="402"/>
      <c r="B32" s="263"/>
      <c r="C32" s="263"/>
      <c r="D32" s="403"/>
    </row>
    <row r="33" spans="1:22" x14ac:dyDescent="0.3">
      <c r="A33" s="402"/>
      <c r="B33" s="263"/>
      <c r="C33" s="263"/>
      <c r="D33" s="403"/>
    </row>
    <row r="34" spans="1:22" x14ac:dyDescent="0.3">
      <c r="A34" s="402"/>
      <c r="B34" s="263"/>
      <c r="C34" s="263"/>
      <c r="D34" s="403"/>
    </row>
    <row r="35" spans="1:22" x14ac:dyDescent="0.3">
      <c r="A35" s="402"/>
      <c r="B35" s="263"/>
      <c r="C35" s="263"/>
      <c r="D35" s="403"/>
      <c r="H35" s="351"/>
    </row>
    <row r="36" spans="1:22" x14ac:dyDescent="0.3">
      <c r="A36" s="402"/>
      <c r="B36" s="263"/>
      <c r="C36" s="263"/>
      <c r="D36" s="403"/>
    </row>
    <row r="37" spans="1:22" x14ac:dyDescent="0.3">
      <c r="A37" s="359"/>
      <c r="D37" s="284"/>
    </row>
    <row r="38" spans="1:22" x14ac:dyDescent="0.3">
      <c r="A38" s="402"/>
      <c r="B38" s="263"/>
      <c r="C38" s="263"/>
      <c r="D38" s="404"/>
      <c r="E38" s="263"/>
      <c r="F38" s="263"/>
    </row>
    <row r="39" spans="1:22" x14ac:dyDescent="0.3">
      <c r="A39" s="402"/>
      <c r="B39" s="318"/>
      <c r="C39" s="263"/>
      <c r="D39" s="403"/>
      <c r="E39" s="263">
        <f>B39*C39*D39</f>
        <v>0</v>
      </c>
      <c r="F39" s="263"/>
    </row>
    <row r="40" spans="1:22" x14ac:dyDescent="0.3">
      <c r="A40" s="402"/>
      <c r="B40" s="263"/>
      <c r="C40" s="263"/>
      <c r="D40" s="403"/>
      <c r="E40" s="263">
        <f>B40*C40*D40</f>
        <v>0</v>
      </c>
      <c r="F40" s="263"/>
    </row>
    <row r="41" spans="1:22" x14ac:dyDescent="0.3">
      <c r="A41" s="402"/>
      <c r="B41" s="263"/>
      <c r="C41" s="263"/>
      <c r="D41" s="403"/>
      <c r="E41" s="263">
        <f>B41*C41*D41</f>
        <v>0</v>
      </c>
      <c r="F41" s="263"/>
    </row>
    <row r="42" spans="1:22" x14ac:dyDescent="0.3">
      <c r="D42" s="361"/>
    </row>
    <row r="43" spans="1:22" x14ac:dyDescent="0.3">
      <c r="B43" s="524"/>
      <c r="C43" s="535"/>
      <c r="D43" s="525"/>
      <c r="E43" s="524"/>
      <c r="F43" s="535"/>
      <c r="G43" s="525"/>
      <c r="H43" s="524"/>
      <c r="I43" s="535"/>
      <c r="J43" s="525"/>
      <c r="K43" s="524"/>
      <c r="L43" s="535"/>
      <c r="M43" s="525"/>
      <c r="N43" s="524"/>
      <c r="O43" s="535"/>
      <c r="P43" s="525"/>
      <c r="Q43" s="524"/>
      <c r="R43" s="535"/>
      <c r="S43" s="525"/>
      <c r="T43" s="524"/>
      <c r="U43" s="535"/>
      <c r="V43" s="525"/>
    </row>
    <row r="44" spans="1:22" x14ac:dyDescent="0.3">
      <c r="A44" s="377"/>
      <c r="B44" s="377"/>
      <c r="C44" s="377"/>
      <c r="D44" s="410"/>
      <c r="E44" s="377"/>
      <c r="F44" s="377"/>
      <c r="G44" s="410"/>
      <c r="H44" s="377"/>
      <c r="I44" s="377"/>
      <c r="J44" s="410"/>
      <c r="K44" s="377"/>
      <c r="L44" s="377"/>
      <c r="M44" s="410"/>
      <c r="N44" s="377"/>
      <c r="O44" s="377"/>
      <c r="P44" s="410"/>
      <c r="Q44" s="377"/>
      <c r="R44" s="377"/>
      <c r="S44" s="410"/>
      <c r="T44" s="377"/>
      <c r="U44" s="377"/>
      <c r="V44" s="410"/>
    </row>
    <row r="45" spans="1:22" x14ac:dyDescent="0.3">
      <c r="A45" s="292"/>
      <c r="B45" s="263"/>
      <c r="C45" s="263"/>
      <c r="D45" s="401"/>
      <c r="E45" s="290"/>
      <c r="F45" s="290"/>
      <c r="G45" s="290"/>
      <c r="H45" s="263"/>
      <c r="I45" s="263"/>
      <c r="J45" s="403"/>
      <c r="K45" s="263"/>
      <c r="L45" s="263"/>
      <c r="M45" s="401"/>
      <c r="N45" s="263"/>
      <c r="O45" s="263"/>
      <c r="P45" s="401"/>
      <c r="Q45" s="263"/>
      <c r="R45" s="263"/>
      <c r="S45" s="263"/>
      <c r="T45" s="263"/>
      <c r="U45" s="263"/>
      <c r="V45" s="401"/>
    </row>
    <row r="46" spans="1:22" x14ac:dyDescent="0.3">
      <c r="A46" s="292"/>
      <c r="B46" s="263"/>
      <c r="C46" s="263"/>
      <c r="D46" s="401"/>
      <c r="E46" s="290"/>
      <c r="F46" s="290"/>
      <c r="G46" s="290"/>
      <c r="H46" s="263"/>
      <c r="I46" s="263"/>
      <c r="J46" s="403"/>
      <c r="K46" s="263"/>
      <c r="L46" s="263"/>
      <c r="M46" s="401"/>
      <c r="N46" s="263"/>
      <c r="O46" s="263"/>
      <c r="P46" s="401"/>
      <c r="Q46" s="263"/>
      <c r="R46" s="263"/>
      <c r="S46" s="263"/>
      <c r="T46" s="263"/>
      <c r="U46" s="263"/>
      <c r="V46" s="401"/>
    </row>
    <row r="47" spans="1:22" x14ac:dyDescent="0.3">
      <c r="A47" s="292"/>
      <c r="B47" s="263"/>
      <c r="C47" s="263"/>
      <c r="D47" s="401"/>
      <c r="E47" s="290"/>
      <c r="F47" s="290"/>
      <c r="G47" s="290"/>
      <c r="H47" s="263"/>
      <c r="I47" s="263"/>
      <c r="J47" s="403"/>
      <c r="K47" s="263"/>
      <c r="L47" s="263"/>
      <c r="M47" s="401"/>
      <c r="N47" s="263"/>
      <c r="O47" s="263"/>
      <c r="P47" s="401"/>
      <c r="Q47" s="263"/>
      <c r="R47" s="263"/>
      <c r="S47" s="263"/>
      <c r="T47" s="263"/>
      <c r="U47" s="263"/>
      <c r="V47" s="401"/>
    </row>
    <row r="48" spans="1:22" x14ac:dyDescent="0.3">
      <c r="A48" s="292"/>
      <c r="B48" s="263"/>
      <c r="C48" s="263"/>
      <c r="D48" s="401"/>
      <c r="E48" s="290"/>
      <c r="F48" s="290"/>
      <c r="G48" s="290"/>
      <c r="H48" s="263"/>
      <c r="I48" s="263"/>
      <c r="J48" s="403"/>
      <c r="K48" s="263"/>
      <c r="L48" s="263"/>
      <c r="M48" s="401"/>
      <c r="N48" s="263"/>
      <c r="O48" s="263"/>
      <c r="P48" s="401"/>
      <c r="Q48" s="263"/>
      <c r="R48" s="263"/>
      <c r="S48" s="263"/>
      <c r="T48" s="263"/>
      <c r="U48" s="263"/>
      <c r="V48" s="401"/>
    </row>
    <row r="49" spans="1:22" x14ac:dyDescent="0.3">
      <c r="A49" s="292"/>
      <c r="B49" s="263"/>
      <c r="C49" s="263"/>
      <c r="D49" s="401"/>
      <c r="E49" s="290"/>
      <c r="F49" s="290"/>
      <c r="G49" s="290"/>
      <c r="H49" s="263"/>
      <c r="I49" s="263"/>
      <c r="J49" s="403"/>
      <c r="K49" s="263"/>
      <c r="L49" s="263"/>
      <c r="M49" s="401"/>
      <c r="N49" s="263"/>
      <c r="O49" s="263"/>
      <c r="P49" s="401"/>
      <c r="Q49" s="263"/>
      <c r="R49" s="263"/>
      <c r="S49" s="263"/>
      <c r="T49" s="263"/>
      <c r="U49" s="263"/>
      <c r="V49" s="401"/>
    </row>
    <row r="50" spans="1:22" x14ac:dyDescent="0.3">
      <c r="A50" s="292"/>
      <c r="B50" s="263"/>
      <c r="C50" s="263"/>
      <c r="D50" s="401"/>
      <c r="E50" s="290"/>
      <c r="F50" s="290"/>
      <c r="G50" s="290"/>
      <c r="H50" s="263"/>
      <c r="I50" s="263"/>
      <c r="J50" s="403"/>
      <c r="K50" s="263"/>
      <c r="L50" s="263"/>
      <c r="M50" s="401"/>
      <c r="N50" s="263"/>
      <c r="O50" s="263"/>
      <c r="P50" s="401"/>
      <c r="Q50" s="263"/>
      <c r="R50" s="263"/>
      <c r="S50" s="263"/>
      <c r="T50" s="263"/>
      <c r="U50" s="263"/>
      <c r="V50" s="401"/>
    </row>
    <row r="51" spans="1:22" x14ac:dyDescent="0.3">
      <c r="A51" s="292"/>
      <c r="B51" s="263"/>
      <c r="C51" s="263"/>
      <c r="D51" s="401"/>
      <c r="E51" s="290"/>
      <c r="F51" s="290"/>
      <c r="G51" s="290"/>
      <c r="H51" s="263"/>
      <c r="I51" s="263"/>
      <c r="J51" s="403"/>
      <c r="K51" s="263"/>
      <c r="L51" s="263"/>
      <c r="M51" s="401"/>
      <c r="N51" s="263"/>
      <c r="O51" s="263"/>
      <c r="P51" s="401"/>
      <c r="Q51" s="263"/>
      <c r="R51" s="263"/>
      <c r="S51" s="263"/>
      <c r="T51" s="263"/>
      <c r="U51" s="263"/>
      <c r="V51" s="401"/>
    </row>
    <row r="52" spans="1:22" x14ac:dyDescent="0.3">
      <c r="A52" s="292"/>
      <c r="B52" s="263"/>
      <c r="C52" s="263"/>
      <c r="D52" s="401"/>
      <c r="E52" s="290"/>
      <c r="F52" s="290"/>
      <c r="G52" s="290"/>
      <c r="H52" s="263"/>
      <c r="I52" s="263"/>
      <c r="J52" s="403"/>
      <c r="K52" s="263"/>
      <c r="L52" s="263"/>
      <c r="M52" s="401"/>
      <c r="N52" s="263"/>
      <c r="O52" s="263"/>
      <c r="P52" s="401"/>
      <c r="Q52" s="263"/>
      <c r="R52" s="263"/>
      <c r="S52" s="263"/>
      <c r="T52" s="263"/>
      <c r="U52" s="263"/>
      <c r="V52" s="401"/>
    </row>
    <row r="53" spans="1:22" x14ac:dyDescent="0.3">
      <c r="A53" s="292"/>
      <c r="B53" s="263"/>
      <c r="C53" s="263"/>
      <c r="D53" s="401"/>
      <c r="E53" s="290"/>
      <c r="F53" s="290"/>
      <c r="G53" s="290"/>
      <c r="H53" s="263"/>
      <c r="I53" s="263"/>
      <c r="J53" s="403"/>
      <c r="K53" s="263"/>
      <c r="L53" s="263"/>
      <c r="M53" s="401"/>
      <c r="N53" s="263"/>
      <c r="O53" s="263"/>
      <c r="P53" s="401"/>
      <c r="Q53" s="263"/>
      <c r="R53" s="263"/>
      <c r="S53" s="263"/>
      <c r="T53" s="263"/>
      <c r="U53" s="263"/>
      <c r="V53" s="401"/>
    </row>
    <row r="54" spans="1:22" x14ac:dyDescent="0.3">
      <c r="A54" s="292"/>
      <c r="B54" s="263"/>
      <c r="C54" s="263"/>
      <c r="D54" s="401"/>
      <c r="E54" s="290"/>
      <c r="F54" s="290"/>
      <c r="G54" s="290"/>
      <c r="H54" s="263"/>
      <c r="I54" s="263"/>
      <c r="J54" s="403"/>
      <c r="K54" s="263"/>
      <c r="L54" s="263"/>
      <c r="M54" s="401"/>
      <c r="N54" s="263"/>
      <c r="O54" s="263"/>
      <c r="P54" s="401"/>
      <c r="Q54" s="263"/>
      <c r="R54" s="263"/>
      <c r="S54" s="263"/>
      <c r="T54" s="263"/>
      <c r="U54" s="263"/>
      <c r="V54" s="401"/>
    </row>
    <row r="55" spans="1:22" x14ac:dyDescent="0.3">
      <c r="A55" s="292"/>
      <c r="B55" s="263"/>
      <c r="C55" s="263"/>
      <c r="D55" s="401"/>
      <c r="E55" s="290"/>
      <c r="F55" s="290"/>
      <c r="G55" s="290"/>
      <c r="H55" s="263"/>
      <c r="I55" s="263"/>
      <c r="J55" s="403"/>
      <c r="K55" s="263"/>
      <c r="L55" s="263"/>
      <c r="M55" s="401"/>
      <c r="N55" s="263"/>
      <c r="O55" s="263"/>
      <c r="P55" s="401"/>
      <c r="Q55" s="263"/>
      <c r="R55" s="263"/>
      <c r="S55" s="263"/>
      <c r="T55" s="263"/>
      <c r="U55" s="263"/>
      <c r="V55" s="401"/>
    </row>
    <row r="56" spans="1:22" x14ac:dyDescent="0.3">
      <c r="A56" s="292"/>
      <c r="B56" s="263"/>
      <c r="C56" s="263"/>
      <c r="D56" s="401"/>
      <c r="E56" s="290"/>
      <c r="F56" s="290"/>
      <c r="G56" s="290"/>
      <c r="H56" s="263"/>
      <c r="I56" s="263"/>
      <c r="J56" s="403"/>
      <c r="K56" s="263"/>
      <c r="L56" s="263"/>
      <c r="M56" s="401"/>
      <c r="N56" s="263"/>
      <c r="O56" s="263"/>
      <c r="P56" s="401"/>
      <c r="Q56" s="263"/>
      <c r="R56" s="263"/>
      <c r="S56" s="263"/>
      <c r="T56" s="263"/>
      <c r="U56" s="263"/>
      <c r="V56" s="401"/>
    </row>
    <row r="57" spans="1:22" x14ac:dyDescent="0.3">
      <c r="A57" s="292"/>
      <c r="B57" s="263"/>
      <c r="C57" s="263"/>
      <c r="D57" s="401"/>
      <c r="E57" s="290"/>
      <c r="F57" s="290"/>
      <c r="G57" s="290"/>
      <c r="H57" s="263"/>
      <c r="I57" s="263"/>
      <c r="J57" s="403"/>
      <c r="K57" s="263"/>
      <c r="L57" s="263"/>
      <c r="M57" s="401"/>
      <c r="N57" s="263"/>
      <c r="O57" s="263"/>
      <c r="P57" s="401"/>
      <c r="Q57" s="263"/>
      <c r="R57" s="263"/>
      <c r="S57" s="263"/>
      <c r="T57" s="263"/>
      <c r="U57" s="263"/>
      <c r="V57" s="401"/>
    </row>
    <row r="58" spans="1:22" x14ac:dyDescent="0.3">
      <c r="A58" s="292"/>
      <c r="B58" s="263"/>
      <c r="C58" s="263"/>
      <c r="D58" s="401"/>
      <c r="E58" s="290"/>
      <c r="F58" s="290"/>
      <c r="G58" s="290"/>
      <c r="H58" s="263"/>
      <c r="I58" s="263"/>
      <c r="J58" s="403"/>
      <c r="K58" s="263"/>
      <c r="L58" s="263"/>
      <c r="M58" s="401"/>
      <c r="N58" s="263"/>
      <c r="O58" s="263"/>
      <c r="P58" s="401"/>
      <c r="Q58" s="263"/>
      <c r="R58" s="263"/>
      <c r="S58" s="263"/>
      <c r="T58" s="263"/>
      <c r="U58" s="263"/>
      <c r="V58" s="401"/>
    </row>
    <row r="59" spans="1:22" x14ac:dyDescent="0.3">
      <c r="A59" s="292"/>
      <c r="B59" s="263"/>
      <c r="C59" s="263"/>
      <c r="D59" s="401"/>
      <c r="E59" s="290"/>
      <c r="F59" s="290"/>
      <c r="G59" s="290"/>
      <c r="H59" s="263"/>
      <c r="I59" s="263"/>
      <c r="J59" s="403"/>
      <c r="K59" s="263"/>
      <c r="L59" s="263"/>
      <c r="M59" s="401"/>
      <c r="N59" s="263"/>
      <c r="O59" s="263"/>
      <c r="P59" s="401"/>
      <c r="Q59" s="263"/>
      <c r="R59" s="263"/>
      <c r="S59" s="263"/>
      <c r="T59" s="263"/>
      <c r="U59" s="263"/>
      <c r="V59" s="401"/>
    </row>
    <row r="60" spans="1:22" x14ac:dyDescent="0.3">
      <c r="A60" s="292"/>
      <c r="B60" s="263"/>
      <c r="C60" s="263"/>
      <c r="D60" s="401"/>
      <c r="E60" s="290"/>
      <c r="F60" s="290"/>
      <c r="G60" s="290"/>
      <c r="H60" s="263"/>
      <c r="I60" s="263"/>
      <c r="J60" s="403"/>
      <c r="K60" s="263"/>
      <c r="L60" s="263"/>
      <c r="M60" s="401"/>
      <c r="N60" s="263"/>
      <c r="O60" s="263"/>
      <c r="P60" s="401"/>
      <c r="Q60" s="263"/>
      <c r="R60" s="263"/>
      <c r="S60" s="263"/>
      <c r="T60" s="263"/>
      <c r="U60" s="263"/>
      <c r="V60" s="401"/>
    </row>
    <row r="61" spans="1:22" x14ac:dyDescent="0.3">
      <c r="A61" s="274"/>
      <c r="D61" s="421"/>
      <c r="E61" s="269"/>
      <c r="F61" s="269"/>
      <c r="G61" s="269"/>
      <c r="J61" s="351"/>
      <c r="M61" s="421"/>
      <c r="P61" s="421"/>
      <c r="R61" s="269"/>
      <c r="S61" s="421"/>
      <c r="V61" s="421"/>
    </row>
    <row r="62" spans="1:22" x14ac:dyDescent="0.3">
      <c r="A62" s="420"/>
      <c r="D62" s="361"/>
    </row>
    <row r="63" spans="1:22" x14ac:dyDescent="0.3">
      <c r="B63" s="524"/>
      <c r="C63" s="535"/>
      <c r="D63" s="525"/>
      <c r="E63" s="524"/>
      <c r="F63" s="535"/>
      <c r="G63" s="525"/>
      <c r="H63" s="524"/>
      <c r="I63" s="535"/>
      <c r="J63" s="525"/>
      <c r="K63" s="524"/>
      <c r="L63" s="535"/>
      <c r="M63" s="525"/>
      <c r="N63" s="536"/>
      <c r="O63" s="535"/>
      <c r="P63" s="525"/>
      <c r="R63" s="269"/>
    </row>
    <row r="64" spans="1:22" x14ac:dyDescent="0.3">
      <c r="A64" s="377"/>
      <c r="B64" s="377"/>
      <c r="C64" s="377"/>
      <c r="D64" s="410"/>
      <c r="E64" s="377"/>
      <c r="F64" s="377"/>
      <c r="G64" s="410"/>
      <c r="H64" s="377"/>
      <c r="I64" s="377"/>
      <c r="J64" s="410"/>
      <c r="K64" s="377"/>
      <c r="L64" s="377"/>
      <c r="M64" s="410"/>
      <c r="N64" s="377"/>
      <c r="O64" s="377"/>
      <c r="P64" s="410"/>
    </row>
    <row r="65" spans="1:16" x14ac:dyDescent="0.3">
      <c r="A65" s="292"/>
      <c r="B65" s="263">
        <f t="shared" ref="B65:B80" si="13">$B$39*B45*$F$39+$B$40*$F$40+$B$41*$F$41</f>
        <v>0</v>
      </c>
      <c r="C65" s="263">
        <f t="shared" ref="C65:C80" si="14">$C$39*$F$39+$C$40*$F$40+$C$41*$F$41</f>
        <v>0</v>
      </c>
      <c r="D65" s="401">
        <f t="shared" ref="D65:D80" si="15">$D$39*$F$39+$D$40*$F$40+$D$41*$F$41</f>
        <v>0</v>
      </c>
      <c r="E65" s="263">
        <f t="shared" ref="E65:E80" si="16">$B$39*E45*$F$39+$B$40*$F$40+$B$41*$F$41</f>
        <v>0</v>
      </c>
      <c r="F65" s="263">
        <f t="shared" ref="F65:F80" si="17">$C$39*$F$39+$C$40*$F$40+$C$41*$F$41</f>
        <v>0</v>
      </c>
      <c r="G65" s="401">
        <f t="shared" ref="G65:G80" si="18">$D$39*$F$39+$D$40*$F$40+$D$41*$F$41</f>
        <v>0</v>
      </c>
      <c r="H65" s="263">
        <f t="shared" ref="H65:H80" si="19">$B$39*H45*$F$39+$B$40*$F$40+$B$41*$F$41</f>
        <v>0</v>
      </c>
      <c r="I65" s="263">
        <f t="shared" ref="I65:I80" si="20">$C$39*$F$39+$C$40*$F$40+$C$41*$F$41</f>
        <v>0</v>
      </c>
      <c r="J65" s="401">
        <f t="shared" ref="J65:J80" si="21">$D$39*$F$39+$D$40*$F$40+$D$41*$F$41</f>
        <v>0</v>
      </c>
      <c r="K65" s="263">
        <f t="shared" ref="K65:K80" si="22">$B$39*K45*$F$39+$B$40*$F$40+$B$41*$F$41</f>
        <v>0</v>
      </c>
      <c r="L65" s="263">
        <f t="shared" ref="L65:L80" si="23">$C$39*$F$39+$C$40*$F$40+$C$41*$F$41</f>
        <v>0</v>
      </c>
      <c r="M65" s="401">
        <f t="shared" ref="M65:M80" si="24">$D$39*$F$39+$D$40*$F$40+$D$41*$F$41</f>
        <v>0</v>
      </c>
      <c r="N65" s="263">
        <f t="shared" ref="N65:N80" si="25">$B$39*N45*$F$39+$B$40*$F$40+$B$41*$F$41</f>
        <v>0</v>
      </c>
      <c r="O65" s="263">
        <f t="shared" ref="O65:O80" si="26">$C$39*$F$39+$C$40*$F$40+$C$41*$F$41</f>
        <v>0</v>
      </c>
      <c r="P65" s="401">
        <f t="shared" ref="P65:P80" si="27">$D$39*$F$39+$D$40*$F$40+$D$41*$F$41</f>
        <v>0</v>
      </c>
    </row>
    <row r="66" spans="1:16" x14ac:dyDescent="0.3">
      <c r="A66" s="292"/>
      <c r="B66" s="263">
        <f t="shared" si="13"/>
        <v>0</v>
      </c>
      <c r="C66" s="263">
        <f t="shared" si="14"/>
        <v>0</v>
      </c>
      <c r="D66" s="401">
        <f t="shared" si="15"/>
        <v>0</v>
      </c>
      <c r="E66" s="263">
        <f t="shared" si="16"/>
        <v>0</v>
      </c>
      <c r="F66" s="263">
        <f t="shared" si="17"/>
        <v>0</v>
      </c>
      <c r="G66" s="401">
        <f t="shared" si="18"/>
        <v>0</v>
      </c>
      <c r="H66" s="263">
        <f t="shared" si="19"/>
        <v>0</v>
      </c>
      <c r="I66" s="263">
        <f t="shared" si="20"/>
        <v>0</v>
      </c>
      <c r="J66" s="401">
        <f t="shared" si="21"/>
        <v>0</v>
      </c>
      <c r="K66" s="263">
        <f t="shared" si="22"/>
        <v>0</v>
      </c>
      <c r="L66" s="263">
        <f t="shared" si="23"/>
        <v>0</v>
      </c>
      <c r="M66" s="401">
        <f t="shared" si="24"/>
        <v>0</v>
      </c>
      <c r="N66" s="263">
        <f t="shared" si="25"/>
        <v>0</v>
      </c>
      <c r="O66" s="263">
        <f t="shared" si="26"/>
        <v>0</v>
      </c>
      <c r="P66" s="401">
        <f t="shared" si="27"/>
        <v>0</v>
      </c>
    </row>
    <row r="67" spans="1:16" x14ac:dyDescent="0.3">
      <c r="A67" s="292"/>
      <c r="B67" s="263">
        <f t="shared" si="13"/>
        <v>0</v>
      </c>
      <c r="C67" s="263">
        <f t="shared" si="14"/>
        <v>0</v>
      </c>
      <c r="D67" s="401">
        <f t="shared" si="15"/>
        <v>0</v>
      </c>
      <c r="E67" s="263">
        <f t="shared" si="16"/>
        <v>0</v>
      </c>
      <c r="F67" s="263">
        <f t="shared" si="17"/>
        <v>0</v>
      </c>
      <c r="G67" s="401">
        <f t="shared" si="18"/>
        <v>0</v>
      </c>
      <c r="H67" s="263">
        <f t="shared" si="19"/>
        <v>0</v>
      </c>
      <c r="I67" s="263">
        <f t="shared" si="20"/>
        <v>0</v>
      </c>
      <c r="J67" s="401">
        <f t="shared" si="21"/>
        <v>0</v>
      </c>
      <c r="K67" s="263">
        <f t="shared" si="22"/>
        <v>0</v>
      </c>
      <c r="L67" s="263">
        <f t="shared" si="23"/>
        <v>0</v>
      </c>
      <c r="M67" s="401">
        <f t="shared" si="24"/>
        <v>0</v>
      </c>
      <c r="N67" s="263">
        <f t="shared" si="25"/>
        <v>0</v>
      </c>
      <c r="O67" s="263">
        <f t="shared" si="26"/>
        <v>0</v>
      </c>
      <c r="P67" s="401">
        <f t="shared" si="27"/>
        <v>0</v>
      </c>
    </row>
    <row r="68" spans="1:16" x14ac:dyDescent="0.3">
      <c r="A68" s="292"/>
      <c r="B68" s="263">
        <f t="shared" si="13"/>
        <v>0</v>
      </c>
      <c r="C68" s="263">
        <f t="shared" si="14"/>
        <v>0</v>
      </c>
      <c r="D68" s="401">
        <f t="shared" si="15"/>
        <v>0</v>
      </c>
      <c r="E68" s="263">
        <f t="shared" si="16"/>
        <v>0</v>
      </c>
      <c r="F68" s="263">
        <f t="shared" si="17"/>
        <v>0</v>
      </c>
      <c r="G68" s="401">
        <f t="shared" si="18"/>
        <v>0</v>
      </c>
      <c r="H68" s="263">
        <f t="shared" si="19"/>
        <v>0</v>
      </c>
      <c r="I68" s="263">
        <f t="shared" si="20"/>
        <v>0</v>
      </c>
      <c r="J68" s="401">
        <f t="shared" si="21"/>
        <v>0</v>
      </c>
      <c r="K68" s="263">
        <f t="shared" si="22"/>
        <v>0</v>
      </c>
      <c r="L68" s="263">
        <f t="shared" si="23"/>
        <v>0</v>
      </c>
      <c r="M68" s="401">
        <f t="shared" si="24"/>
        <v>0</v>
      </c>
      <c r="N68" s="263">
        <f t="shared" si="25"/>
        <v>0</v>
      </c>
      <c r="O68" s="263">
        <f t="shared" si="26"/>
        <v>0</v>
      </c>
      <c r="P68" s="401">
        <f t="shared" si="27"/>
        <v>0</v>
      </c>
    </row>
    <row r="69" spans="1:16" x14ac:dyDescent="0.3">
      <c r="A69" s="292"/>
      <c r="B69" s="263">
        <f t="shared" si="13"/>
        <v>0</v>
      </c>
      <c r="C69" s="263">
        <f t="shared" si="14"/>
        <v>0</v>
      </c>
      <c r="D69" s="401">
        <f t="shared" si="15"/>
        <v>0</v>
      </c>
      <c r="E69" s="263">
        <f t="shared" si="16"/>
        <v>0</v>
      </c>
      <c r="F69" s="263">
        <f t="shared" si="17"/>
        <v>0</v>
      </c>
      <c r="G69" s="401">
        <f t="shared" si="18"/>
        <v>0</v>
      </c>
      <c r="H69" s="263">
        <f t="shared" si="19"/>
        <v>0</v>
      </c>
      <c r="I69" s="263">
        <f t="shared" si="20"/>
        <v>0</v>
      </c>
      <c r="J69" s="401">
        <f t="shared" si="21"/>
        <v>0</v>
      </c>
      <c r="K69" s="263">
        <f t="shared" si="22"/>
        <v>0</v>
      </c>
      <c r="L69" s="263">
        <f t="shared" si="23"/>
        <v>0</v>
      </c>
      <c r="M69" s="401">
        <f t="shared" si="24"/>
        <v>0</v>
      </c>
      <c r="N69" s="263">
        <f t="shared" si="25"/>
        <v>0</v>
      </c>
      <c r="O69" s="263">
        <f t="shared" si="26"/>
        <v>0</v>
      </c>
      <c r="P69" s="401">
        <f t="shared" si="27"/>
        <v>0</v>
      </c>
    </row>
    <row r="70" spans="1:16" x14ac:dyDescent="0.3">
      <c r="A70" s="292"/>
      <c r="B70" s="263">
        <f t="shared" si="13"/>
        <v>0</v>
      </c>
      <c r="C70" s="263">
        <f t="shared" si="14"/>
        <v>0</v>
      </c>
      <c r="D70" s="401">
        <f t="shared" si="15"/>
        <v>0</v>
      </c>
      <c r="E70" s="263">
        <f t="shared" si="16"/>
        <v>0</v>
      </c>
      <c r="F70" s="263">
        <f t="shared" si="17"/>
        <v>0</v>
      </c>
      <c r="G70" s="401">
        <f t="shared" si="18"/>
        <v>0</v>
      </c>
      <c r="H70" s="263">
        <f t="shared" si="19"/>
        <v>0</v>
      </c>
      <c r="I70" s="263">
        <f t="shared" si="20"/>
        <v>0</v>
      </c>
      <c r="J70" s="401">
        <f t="shared" si="21"/>
        <v>0</v>
      </c>
      <c r="K70" s="263">
        <f t="shared" si="22"/>
        <v>0</v>
      </c>
      <c r="L70" s="263">
        <f t="shared" si="23"/>
        <v>0</v>
      </c>
      <c r="M70" s="401">
        <f t="shared" si="24"/>
        <v>0</v>
      </c>
      <c r="N70" s="263">
        <f t="shared" si="25"/>
        <v>0</v>
      </c>
      <c r="O70" s="263">
        <f t="shared" si="26"/>
        <v>0</v>
      </c>
      <c r="P70" s="401">
        <f t="shared" si="27"/>
        <v>0</v>
      </c>
    </row>
    <row r="71" spans="1:16" x14ac:dyDescent="0.3">
      <c r="A71" s="292"/>
      <c r="B71" s="263">
        <f t="shared" si="13"/>
        <v>0</v>
      </c>
      <c r="C71" s="263">
        <f t="shared" si="14"/>
        <v>0</v>
      </c>
      <c r="D71" s="401">
        <f t="shared" si="15"/>
        <v>0</v>
      </c>
      <c r="E71" s="263">
        <f t="shared" si="16"/>
        <v>0</v>
      </c>
      <c r="F71" s="263">
        <f t="shared" si="17"/>
        <v>0</v>
      </c>
      <c r="G71" s="401">
        <f t="shared" si="18"/>
        <v>0</v>
      </c>
      <c r="H71" s="263">
        <f t="shared" si="19"/>
        <v>0</v>
      </c>
      <c r="I71" s="263">
        <f t="shared" si="20"/>
        <v>0</v>
      </c>
      <c r="J71" s="401">
        <f t="shared" si="21"/>
        <v>0</v>
      </c>
      <c r="K71" s="263">
        <f t="shared" si="22"/>
        <v>0</v>
      </c>
      <c r="L71" s="263">
        <f t="shared" si="23"/>
        <v>0</v>
      </c>
      <c r="M71" s="401">
        <f t="shared" si="24"/>
        <v>0</v>
      </c>
      <c r="N71" s="263">
        <f t="shared" si="25"/>
        <v>0</v>
      </c>
      <c r="O71" s="263">
        <f t="shared" si="26"/>
        <v>0</v>
      </c>
      <c r="P71" s="401">
        <f t="shared" si="27"/>
        <v>0</v>
      </c>
    </row>
    <row r="72" spans="1:16" x14ac:dyDescent="0.3">
      <c r="A72" s="292"/>
      <c r="B72" s="263">
        <f t="shared" si="13"/>
        <v>0</v>
      </c>
      <c r="C72" s="263">
        <f t="shared" si="14"/>
        <v>0</v>
      </c>
      <c r="D72" s="401">
        <f t="shared" si="15"/>
        <v>0</v>
      </c>
      <c r="E72" s="263">
        <f t="shared" si="16"/>
        <v>0</v>
      </c>
      <c r="F72" s="263">
        <f t="shared" si="17"/>
        <v>0</v>
      </c>
      <c r="G72" s="401">
        <f t="shared" si="18"/>
        <v>0</v>
      </c>
      <c r="H72" s="263">
        <f t="shared" si="19"/>
        <v>0</v>
      </c>
      <c r="I72" s="263">
        <f t="shared" si="20"/>
        <v>0</v>
      </c>
      <c r="J72" s="401">
        <f t="shared" si="21"/>
        <v>0</v>
      </c>
      <c r="K72" s="263">
        <f t="shared" si="22"/>
        <v>0</v>
      </c>
      <c r="L72" s="263">
        <f t="shared" si="23"/>
        <v>0</v>
      </c>
      <c r="M72" s="401">
        <f t="shared" si="24"/>
        <v>0</v>
      </c>
      <c r="N72" s="263">
        <f t="shared" si="25"/>
        <v>0</v>
      </c>
      <c r="O72" s="263">
        <f t="shared" si="26"/>
        <v>0</v>
      </c>
      <c r="P72" s="401">
        <f t="shared" si="27"/>
        <v>0</v>
      </c>
    </row>
    <row r="73" spans="1:16" x14ac:dyDescent="0.3">
      <c r="A73" s="292"/>
      <c r="B73" s="263">
        <f t="shared" si="13"/>
        <v>0</v>
      </c>
      <c r="C73" s="263">
        <f t="shared" si="14"/>
        <v>0</v>
      </c>
      <c r="D73" s="401">
        <f t="shared" si="15"/>
        <v>0</v>
      </c>
      <c r="E73" s="263">
        <f t="shared" si="16"/>
        <v>0</v>
      </c>
      <c r="F73" s="263">
        <f t="shared" si="17"/>
        <v>0</v>
      </c>
      <c r="G73" s="401">
        <f t="shared" si="18"/>
        <v>0</v>
      </c>
      <c r="H73" s="263">
        <f t="shared" si="19"/>
        <v>0</v>
      </c>
      <c r="I73" s="263">
        <f t="shared" si="20"/>
        <v>0</v>
      </c>
      <c r="J73" s="401">
        <f t="shared" si="21"/>
        <v>0</v>
      </c>
      <c r="K73" s="263">
        <f t="shared" si="22"/>
        <v>0</v>
      </c>
      <c r="L73" s="263">
        <f t="shared" si="23"/>
        <v>0</v>
      </c>
      <c r="M73" s="401">
        <f t="shared" si="24"/>
        <v>0</v>
      </c>
      <c r="N73" s="263">
        <f t="shared" si="25"/>
        <v>0</v>
      </c>
      <c r="O73" s="263">
        <f t="shared" si="26"/>
        <v>0</v>
      </c>
      <c r="P73" s="401">
        <f t="shared" si="27"/>
        <v>0</v>
      </c>
    </row>
    <row r="74" spans="1:16" x14ac:dyDescent="0.3">
      <c r="A74" s="292"/>
      <c r="B74" s="263">
        <f t="shared" si="13"/>
        <v>0</v>
      </c>
      <c r="C74" s="263">
        <f t="shared" si="14"/>
        <v>0</v>
      </c>
      <c r="D74" s="401">
        <f t="shared" si="15"/>
        <v>0</v>
      </c>
      <c r="E74" s="263">
        <f t="shared" si="16"/>
        <v>0</v>
      </c>
      <c r="F74" s="263">
        <f t="shared" si="17"/>
        <v>0</v>
      </c>
      <c r="G74" s="401">
        <f t="shared" si="18"/>
        <v>0</v>
      </c>
      <c r="H74" s="263">
        <f t="shared" si="19"/>
        <v>0</v>
      </c>
      <c r="I74" s="263">
        <f t="shared" si="20"/>
        <v>0</v>
      </c>
      <c r="J74" s="401">
        <f t="shared" si="21"/>
        <v>0</v>
      </c>
      <c r="K74" s="263">
        <f t="shared" si="22"/>
        <v>0</v>
      </c>
      <c r="L74" s="263">
        <f t="shared" si="23"/>
        <v>0</v>
      </c>
      <c r="M74" s="401">
        <f t="shared" si="24"/>
        <v>0</v>
      </c>
      <c r="N74" s="263">
        <f t="shared" si="25"/>
        <v>0</v>
      </c>
      <c r="O74" s="263">
        <f t="shared" si="26"/>
        <v>0</v>
      </c>
      <c r="P74" s="401">
        <f t="shared" si="27"/>
        <v>0</v>
      </c>
    </row>
    <row r="75" spans="1:16" x14ac:dyDescent="0.3">
      <c r="A75" s="292"/>
      <c r="B75" s="263">
        <f t="shared" si="13"/>
        <v>0</v>
      </c>
      <c r="C75" s="263">
        <f t="shared" si="14"/>
        <v>0</v>
      </c>
      <c r="D75" s="401">
        <f t="shared" si="15"/>
        <v>0</v>
      </c>
      <c r="E75" s="263">
        <f t="shared" si="16"/>
        <v>0</v>
      </c>
      <c r="F75" s="263">
        <f t="shared" si="17"/>
        <v>0</v>
      </c>
      <c r="G75" s="401">
        <f t="shared" si="18"/>
        <v>0</v>
      </c>
      <c r="H75" s="263">
        <f t="shared" si="19"/>
        <v>0</v>
      </c>
      <c r="I75" s="263">
        <f t="shared" si="20"/>
        <v>0</v>
      </c>
      <c r="J75" s="401">
        <f t="shared" si="21"/>
        <v>0</v>
      </c>
      <c r="K75" s="263">
        <f t="shared" si="22"/>
        <v>0</v>
      </c>
      <c r="L75" s="263">
        <f t="shared" si="23"/>
        <v>0</v>
      </c>
      <c r="M75" s="401">
        <f t="shared" si="24"/>
        <v>0</v>
      </c>
      <c r="N75" s="263">
        <f t="shared" si="25"/>
        <v>0</v>
      </c>
      <c r="O75" s="263">
        <f t="shared" si="26"/>
        <v>0</v>
      </c>
      <c r="P75" s="401">
        <f t="shared" si="27"/>
        <v>0</v>
      </c>
    </row>
    <row r="76" spans="1:16" x14ac:dyDescent="0.3">
      <c r="A76" s="292"/>
      <c r="B76" s="263">
        <f t="shared" si="13"/>
        <v>0</v>
      </c>
      <c r="C76" s="263">
        <f t="shared" si="14"/>
        <v>0</v>
      </c>
      <c r="D76" s="401">
        <f t="shared" si="15"/>
        <v>0</v>
      </c>
      <c r="E76" s="263">
        <f t="shared" si="16"/>
        <v>0</v>
      </c>
      <c r="F76" s="263">
        <f t="shared" si="17"/>
        <v>0</v>
      </c>
      <c r="G76" s="401">
        <f t="shared" si="18"/>
        <v>0</v>
      </c>
      <c r="H76" s="263">
        <f t="shared" si="19"/>
        <v>0</v>
      </c>
      <c r="I76" s="263">
        <f t="shared" si="20"/>
        <v>0</v>
      </c>
      <c r="J76" s="401">
        <f t="shared" si="21"/>
        <v>0</v>
      </c>
      <c r="K76" s="263">
        <f t="shared" si="22"/>
        <v>0</v>
      </c>
      <c r="L76" s="263">
        <f t="shared" si="23"/>
        <v>0</v>
      </c>
      <c r="M76" s="401">
        <f t="shared" si="24"/>
        <v>0</v>
      </c>
      <c r="N76" s="263">
        <f t="shared" si="25"/>
        <v>0</v>
      </c>
      <c r="O76" s="263">
        <f t="shared" si="26"/>
        <v>0</v>
      </c>
      <c r="P76" s="401">
        <f t="shared" si="27"/>
        <v>0</v>
      </c>
    </row>
    <row r="77" spans="1:16" x14ac:dyDescent="0.3">
      <c r="A77" s="292"/>
      <c r="B77" s="263">
        <f t="shared" si="13"/>
        <v>0</v>
      </c>
      <c r="C77" s="263">
        <f t="shared" si="14"/>
        <v>0</v>
      </c>
      <c r="D77" s="401">
        <f t="shared" si="15"/>
        <v>0</v>
      </c>
      <c r="E77" s="263">
        <f t="shared" si="16"/>
        <v>0</v>
      </c>
      <c r="F77" s="263">
        <f t="shared" si="17"/>
        <v>0</v>
      </c>
      <c r="G77" s="401">
        <f t="shared" si="18"/>
        <v>0</v>
      </c>
      <c r="H77" s="263">
        <f t="shared" si="19"/>
        <v>0</v>
      </c>
      <c r="I77" s="263">
        <f t="shared" si="20"/>
        <v>0</v>
      </c>
      <c r="J77" s="401">
        <f t="shared" si="21"/>
        <v>0</v>
      </c>
      <c r="K77" s="263">
        <f t="shared" si="22"/>
        <v>0</v>
      </c>
      <c r="L77" s="263">
        <f t="shared" si="23"/>
        <v>0</v>
      </c>
      <c r="M77" s="401">
        <f t="shared" si="24"/>
        <v>0</v>
      </c>
      <c r="N77" s="263">
        <f t="shared" si="25"/>
        <v>0</v>
      </c>
      <c r="O77" s="263">
        <f t="shared" si="26"/>
        <v>0</v>
      </c>
      <c r="P77" s="401">
        <f t="shared" si="27"/>
        <v>0</v>
      </c>
    </row>
    <row r="78" spans="1:16" x14ac:dyDescent="0.3">
      <c r="A78" s="292"/>
      <c r="B78" s="263">
        <f t="shared" si="13"/>
        <v>0</v>
      </c>
      <c r="C78" s="263">
        <f t="shared" si="14"/>
        <v>0</v>
      </c>
      <c r="D78" s="401">
        <f t="shared" si="15"/>
        <v>0</v>
      </c>
      <c r="E78" s="263">
        <f t="shared" si="16"/>
        <v>0</v>
      </c>
      <c r="F78" s="263">
        <f t="shared" si="17"/>
        <v>0</v>
      </c>
      <c r="G78" s="401">
        <f t="shared" si="18"/>
        <v>0</v>
      </c>
      <c r="H78" s="263">
        <f t="shared" si="19"/>
        <v>0</v>
      </c>
      <c r="I78" s="263">
        <f t="shared" si="20"/>
        <v>0</v>
      </c>
      <c r="J78" s="401">
        <f t="shared" si="21"/>
        <v>0</v>
      </c>
      <c r="K78" s="263">
        <f t="shared" si="22"/>
        <v>0</v>
      </c>
      <c r="L78" s="263">
        <f t="shared" si="23"/>
        <v>0</v>
      </c>
      <c r="M78" s="401">
        <f t="shared" si="24"/>
        <v>0</v>
      </c>
      <c r="N78" s="263">
        <f t="shared" si="25"/>
        <v>0</v>
      </c>
      <c r="O78" s="263">
        <f t="shared" si="26"/>
        <v>0</v>
      </c>
      <c r="P78" s="401">
        <f t="shared" si="27"/>
        <v>0</v>
      </c>
    </row>
    <row r="79" spans="1:16" x14ac:dyDescent="0.3">
      <c r="A79" s="292"/>
      <c r="B79" s="263">
        <f t="shared" si="13"/>
        <v>0</v>
      </c>
      <c r="C79" s="263">
        <f t="shared" si="14"/>
        <v>0</v>
      </c>
      <c r="D79" s="401">
        <f t="shared" si="15"/>
        <v>0</v>
      </c>
      <c r="E79" s="263">
        <f t="shared" si="16"/>
        <v>0</v>
      </c>
      <c r="F79" s="263">
        <f t="shared" si="17"/>
        <v>0</v>
      </c>
      <c r="G79" s="401">
        <f t="shared" si="18"/>
        <v>0</v>
      </c>
      <c r="H79" s="263">
        <f t="shared" si="19"/>
        <v>0</v>
      </c>
      <c r="I79" s="263">
        <f t="shared" si="20"/>
        <v>0</v>
      </c>
      <c r="J79" s="401">
        <f t="shared" si="21"/>
        <v>0</v>
      </c>
      <c r="K79" s="263">
        <f t="shared" si="22"/>
        <v>0</v>
      </c>
      <c r="L79" s="263">
        <f t="shared" si="23"/>
        <v>0</v>
      </c>
      <c r="M79" s="401">
        <f t="shared" si="24"/>
        <v>0</v>
      </c>
      <c r="N79" s="263">
        <f t="shared" si="25"/>
        <v>0</v>
      </c>
      <c r="O79" s="263">
        <f t="shared" si="26"/>
        <v>0</v>
      </c>
      <c r="P79" s="401">
        <f t="shared" si="27"/>
        <v>0</v>
      </c>
    </row>
    <row r="80" spans="1:16" x14ac:dyDescent="0.3">
      <c r="A80" s="292"/>
      <c r="B80" s="263">
        <f t="shared" si="13"/>
        <v>0</v>
      </c>
      <c r="C80" s="263">
        <f t="shared" si="14"/>
        <v>0</v>
      </c>
      <c r="D80" s="401">
        <f t="shared" si="15"/>
        <v>0</v>
      </c>
      <c r="E80" s="263">
        <f t="shared" si="16"/>
        <v>0</v>
      </c>
      <c r="F80" s="263">
        <f t="shared" si="17"/>
        <v>0</v>
      </c>
      <c r="G80" s="401">
        <f t="shared" si="18"/>
        <v>0</v>
      </c>
      <c r="H80" s="263">
        <f t="shared" si="19"/>
        <v>0</v>
      </c>
      <c r="I80" s="263">
        <f t="shared" si="20"/>
        <v>0</v>
      </c>
      <c r="J80" s="401">
        <f t="shared" si="21"/>
        <v>0</v>
      </c>
      <c r="K80" s="263">
        <f t="shared" si="22"/>
        <v>0</v>
      </c>
      <c r="L80" s="263">
        <f t="shared" si="23"/>
        <v>0</v>
      </c>
      <c r="M80" s="401">
        <f t="shared" si="24"/>
        <v>0</v>
      </c>
      <c r="N80" s="263">
        <f t="shared" si="25"/>
        <v>0</v>
      </c>
      <c r="O80" s="263">
        <f t="shared" si="26"/>
        <v>0</v>
      </c>
      <c r="P80" s="401">
        <f t="shared" si="27"/>
        <v>0</v>
      </c>
    </row>
    <row r="81" spans="1:5" x14ac:dyDescent="0.3">
      <c r="A81" s="422"/>
      <c r="D81" s="361"/>
    </row>
    <row r="82" spans="1:5" x14ac:dyDescent="0.3">
      <c r="D82" s="361"/>
    </row>
    <row r="83" spans="1:5" x14ac:dyDescent="0.3">
      <c r="A83" s="420"/>
      <c r="D83" s="361"/>
    </row>
    <row r="84" spans="1:5" x14ac:dyDescent="0.3">
      <c r="A84" s="377"/>
      <c r="B84" s="377"/>
      <c r="C84" s="377"/>
      <c r="D84" s="410"/>
    </row>
    <row r="85" spans="1:5" x14ac:dyDescent="0.3">
      <c r="A85" s="292"/>
      <c r="B85" s="263"/>
      <c r="C85" s="263"/>
      <c r="D85" s="263"/>
      <c r="E85" s="263"/>
    </row>
    <row r="86" spans="1:5" x14ac:dyDescent="0.3">
      <c r="A86" s="292"/>
      <c r="B86" s="263"/>
      <c r="C86" s="263"/>
      <c r="D86" s="263"/>
      <c r="E86" s="263"/>
    </row>
    <row r="87" spans="1:5" x14ac:dyDescent="0.3">
      <c r="A87" s="292"/>
      <c r="B87" s="263"/>
      <c r="C87" s="263"/>
      <c r="D87" s="263"/>
      <c r="E87" s="263"/>
    </row>
    <row r="88" spans="1:5" x14ac:dyDescent="0.3">
      <c r="A88" s="292"/>
      <c r="B88" s="263"/>
      <c r="C88" s="263"/>
      <c r="D88" s="263"/>
      <c r="E88" s="263"/>
    </row>
    <row r="89" spans="1:5" x14ac:dyDescent="0.3">
      <c r="D89" s="361"/>
    </row>
    <row r="90" spans="1:5" x14ac:dyDescent="0.3">
      <c r="A90" s="420"/>
      <c r="D90" s="361"/>
    </row>
    <row r="91" spans="1:5" x14ac:dyDescent="0.3">
      <c r="A91" s="377"/>
      <c r="B91" s="377"/>
      <c r="C91" s="377"/>
      <c r="D91" s="410"/>
    </row>
    <row r="92" spans="1:5" x14ac:dyDescent="0.3">
      <c r="A92" s="292"/>
      <c r="B92" s="263"/>
      <c r="C92" s="263"/>
      <c r="D92" s="263"/>
      <c r="E92" s="263"/>
    </row>
    <row r="93" spans="1:5" x14ac:dyDescent="0.3">
      <c r="A93" s="292"/>
      <c r="B93" s="263"/>
      <c r="C93" s="263"/>
      <c r="D93" s="263"/>
      <c r="E93" s="263"/>
    </row>
    <row r="94" spans="1:5" x14ac:dyDescent="0.3">
      <c r="A94" s="292"/>
      <c r="B94" s="263"/>
      <c r="C94" s="263"/>
      <c r="D94" s="263"/>
      <c r="E94" s="263"/>
    </row>
    <row r="96" spans="1:5" x14ac:dyDescent="0.3">
      <c r="A96" s="420"/>
      <c r="D96" s="361"/>
    </row>
    <row r="97" spans="1:4" x14ac:dyDescent="0.3">
      <c r="A97" s="377"/>
      <c r="B97" s="377"/>
      <c r="C97" s="377"/>
      <c r="D97" s="410"/>
    </row>
    <row r="98" spans="1:4" x14ac:dyDescent="0.3">
      <c r="A98" s="292"/>
      <c r="B98" s="263"/>
      <c r="C98" s="263"/>
      <c r="D98" s="263"/>
    </row>
    <row r="99" spans="1:4" x14ac:dyDescent="0.3">
      <c r="A99" s="292"/>
      <c r="B99" s="263"/>
      <c r="C99" s="263"/>
      <c r="D99" s="263"/>
    </row>
    <row r="100" spans="1:4" x14ac:dyDescent="0.3">
      <c r="A100" s="292"/>
      <c r="B100" s="263"/>
      <c r="C100" s="263"/>
      <c r="D100" s="263"/>
    </row>
    <row r="101" spans="1:4" x14ac:dyDescent="0.3">
      <c r="A101" s="292"/>
      <c r="B101" s="263"/>
      <c r="C101" s="263"/>
      <c r="D101" s="263"/>
    </row>
    <row r="102" spans="1:4" x14ac:dyDescent="0.3">
      <c r="A102" s="292"/>
      <c r="B102" s="263"/>
      <c r="C102" s="263"/>
      <c r="D102" s="263"/>
    </row>
    <row r="103" spans="1:4" x14ac:dyDescent="0.3">
      <c r="A103" s="292"/>
      <c r="B103" s="263"/>
      <c r="C103" s="263"/>
      <c r="D103" s="263"/>
    </row>
    <row r="104" spans="1:4" x14ac:dyDescent="0.3">
      <c r="A104" s="292"/>
      <c r="B104" s="263"/>
      <c r="C104" s="263"/>
      <c r="D104" s="263"/>
    </row>
    <row r="105" spans="1:4" x14ac:dyDescent="0.3">
      <c r="A105" s="292"/>
      <c r="B105" s="263"/>
      <c r="C105" s="263"/>
      <c r="D105" s="263"/>
    </row>
    <row r="106" spans="1:4" x14ac:dyDescent="0.3">
      <c r="A106" s="292"/>
      <c r="B106" s="263"/>
      <c r="C106" s="263"/>
      <c r="D106" s="263"/>
    </row>
    <row r="107" spans="1:4" x14ac:dyDescent="0.3">
      <c r="A107" s="292"/>
      <c r="B107" s="263"/>
      <c r="C107" s="263"/>
      <c r="D107" s="263"/>
    </row>
    <row r="108" spans="1:4" x14ac:dyDescent="0.3">
      <c r="A108" s="292"/>
      <c r="B108" s="263"/>
      <c r="C108" s="263"/>
      <c r="D108" s="263"/>
    </row>
    <row r="109" spans="1:4" x14ac:dyDescent="0.3">
      <c r="A109" s="292"/>
      <c r="B109" s="263"/>
      <c r="C109" s="263"/>
      <c r="D109" s="263"/>
    </row>
    <row r="110" spans="1:4" x14ac:dyDescent="0.3">
      <c r="A110" s="292"/>
      <c r="B110" s="263"/>
      <c r="C110" s="263"/>
      <c r="D110" s="263"/>
    </row>
    <row r="111" spans="1:4" x14ac:dyDescent="0.3">
      <c r="A111" s="292"/>
      <c r="B111" s="263"/>
      <c r="C111" s="263"/>
      <c r="D111" s="263"/>
    </row>
    <row r="112" spans="1:4" x14ac:dyDescent="0.3">
      <c r="A112" s="292"/>
      <c r="B112" s="263"/>
      <c r="C112" s="263"/>
      <c r="D112" s="263"/>
    </row>
    <row r="113" spans="1:5" x14ac:dyDescent="0.3">
      <c r="A113" s="292"/>
      <c r="B113" s="263"/>
      <c r="C113" s="263"/>
      <c r="D113" s="263"/>
    </row>
    <row r="114" spans="1:5" x14ac:dyDescent="0.3">
      <c r="D114" s="361"/>
    </row>
    <row r="115" spans="1:5" x14ac:dyDescent="0.3">
      <c r="A115" s="420"/>
      <c r="D115" s="361"/>
    </row>
    <row r="116" spans="1:5" x14ac:dyDescent="0.3">
      <c r="A116" s="377"/>
      <c r="B116" s="377"/>
      <c r="C116" s="377"/>
      <c r="D116" s="410"/>
    </row>
    <row r="117" spans="1:5" x14ac:dyDescent="0.3">
      <c r="A117" s="292"/>
      <c r="B117" s="263"/>
      <c r="C117" s="263"/>
      <c r="D117" s="263"/>
      <c r="E117" s="263"/>
    </row>
    <row r="118" spans="1:5" x14ac:dyDescent="0.3">
      <c r="A118" s="292"/>
      <c r="B118" s="263"/>
      <c r="C118" s="263"/>
      <c r="D118" s="263"/>
      <c r="E118" s="263"/>
    </row>
    <row r="119" spans="1:5" x14ac:dyDescent="0.3">
      <c r="A119" s="292"/>
      <c r="B119" s="263"/>
      <c r="C119" s="263"/>
      <c r="D119" s="263"/>
      <c r="E119" s="263"/>
    </row>
    <row r="120" spans="1:5" x14ac:dyDescent="0.3">
      <c r="A120" s="292"/>
      <c r="B120" s="263"/>
      <c r="C120" s="263"/>
      <c r="D120" s="263"/>
      <c r="E120" s="263"/>
    </row>
    <row r="121" spans="1:5" x14ac:dyDescent="0.3">
      <c r="D121" s="361"/>
    </row>
    <row r="122" spans="1:5" x14ac:dyDescent="0.3">
      <c r="D122" s="361"/>
    </row>
    <row r="123" spans="1:5" x14ac:dyDescent="0.3">
      <c r="D123" s="361"/>
    </row>
    <row r="124" spans="1:5" x14ac:dyDescent="0.3">
      <c r="D124" s="361"/>
    </row>
    <row r="125" spans="1:5" x14ac:dyDescent="0.3">
      <c r="D125" s="361"/>
    </row>
    <row r="126" spans="1:5" x14ac:dyDescent="0.3">
      <c r="D126" s="361"/>
    </row>
    <row r="127" spans="1:5" x14ac:dyDescent="0.3">
      <c r="D127" s="361"/>
    </row>
    <row r="128" spans="1:5" x14ac:dyDescent="0.3">
      <c r="D128" s="361"/>
    </row>
    <row r="129" spans="1:7" x14ac:dyDescent="0.3">
      <c r="D129" s="361"/>
    </row>
    <row r="130" spans="1:7" x14ac:dyDescent="0.3">
      <c r="D130" s="361"/>
    </row>
    <row r="131" spans="1:7" x14ac:dyDescent="0.3">
      <c r="D131" s="361"/>
    </row>
    <row r="132" spans="1:7" x14ac:dyDescent="0.3">
      <c r="D132" s="361"/>
    </row>
    <row r="133" spans="1:7" x14ac:dyDescent="0.3">
      <c r="D133" s="361"/>
    </row>
    <row r="134" spans="1:7" x14ac:dyDescent="0.3">
      <c r="D134" s="361"/>
    </row>
    <row r="135" spans="1:7" x14ac:dyDescent="0.3">
      <c r="D135" s="361"/>
    </row>
    <row r="136" spans="1:7" x14ac:dyDescent="0.3">
      <c r="D136" s="361"/>
    </row>
    <row r="137" spans="1:7" x14ac:dyDescent="0.3">
      <c r="D137" s="361"/>
    </row>
    <row r="138" spans="1:7" x14ac:dyDescent="0.3">
      <c r="D138" s="361"/>
    </row>
    <row r="139" spans="1:7" x14ac:dyDescent="0.3">
      <c r="D139" s="361"/>
    </row>
    <row r="140" spans="1:7" x14ac:dyDescent="0.3">
      <c r="D140" s="361"/>
    </row>
    <row r="141" spans="1:7" x14ac:dyDescent="0.3">
      <c r="D141" s="361"/>
    </row>
    <row r="142" spans="1:7" x14ac:dyDescent="0.3">
      <c r="D142" s="361"/>
    </row>
    <row r="143" spans="1:7" x14ac:dyDescent="0.3">
      <c r="A143" s="274"/>
      <c r="D143" s="361"/>
    </row>
    <row r="144" spans="1:7" ht="34.950000000000003" customHeight="1" x14ac:dyDescent="0.3">
      <c r="A144" s="394"/>
      <c r="B144" s="394"/>
      <c r="C144" s="395"/>
      <c r="D144" s="395"/>
      <c r="E144" s="395"/>
      <c r="F144" s="395"/>
      <c r="G144" s="395"/>
    </row>
    <row r="145" spans="1:7" x14ac:dyDescent="0.3">
      <c r="A145" s="358"/>
      <c r="G145" s="371"/>
    </row>
    <row r="146" spans="1:7" x14ac:dyDescent="0.3">
      <c r="A146" s="246"/>
    </row>
    <row r="147" spans="1:7" x14ac:dyDescent="0.3">
      <c r="A147" s="246"/>
    </row>
    <row r="148" spans="1:7" x14ac:dyDescent="0.3">
      <c r="A148" s="246"/>
    </row>
    <row r="149" spans="1:7" x14ac:dyDescent="0.3">
      <c r="A149" s="246"/>
      <c r="G149" s="363"/>
    </row>
    <row r="150" spans="1:7" x14ac:dyDescent="0.3">
      <c r="A150" s="246"/>
      <c r="G150" s="363"/>
    </row>
    <row r="151" spans="1:7" x14ac:dyDescent="0.3">
      <c r="A151" s="246"/>
      <c r="G151" s="363"/>
    </row>
    <row r="152" spans="1:7" x14ac:dyDescent="0.3">
      <c r="A152" s="246"/>
      <c r="G152" s="363"/>
    </row>
    <row r="153" spans="1:7" x14ac:dyDescent="0.3">
      <c r="A153" s="246"/>
      <c r="G153" s="363"/>
    </row>
    <row r="154" spans="1:7" x14ac:dyDescent="0.3">
      <c r="A154" s="246"/>
      <c r="G154" s="363"/>
    </row>
    <row r="155" spans="1:7" x14ac:dyDescent="0.3">
      <c r="A155" s="246"/>
      <c r="G155" s="363"/>
    </row>
    <row r="156" spans="1:7" x14ac:dyDescent="0.3">
      <c r="A156" s="246"/>
      <c r="G156" s="363"/>
    </row>
    <row r="157" spans="1:7" x14ac:dyDescent="0.3">
      <c r="A157" s="246"/>
      <c r="G157" s="363"/>
    </row>
    <row r="158" spans="1:7" x14ac:dyDescent="0.3">
      <c r="A158" s="246"/>
      <c r="G158" s="363"/>
    </row>
    <row r="159" spans="1:7" x14ac:dyDescent="0.3">
      <c r="A159" s="246"/>
      <c r="G159" s="363"/>
    </row>
    <row r="160" spans="1:7" x14ac:dyDescent="0.3">
      <c r="A160" s="371"/>
    </row>
    <row r="161" spans="1:3" x14ac:dyDescent="0.3">
      <c r="C161" s="396"/>
    </row>
    <row r="162" spans="1:3" x14ac:dyDescent="0.3">
      <c r="A162" s="246"/>
    </row>
    <row r="164" spans="1:3" x14ac:dyDescent="0.3">
      <c r="A164" s="363"/>
    </row>
    <row r="165" spans="1:3" x14ac:dyDescent="0.3">
      <c r="A165" s="246"/>
    </row>
    <row r="170" spans="1:3" x14ac:dyDescent="0.3">
      <c r="A170" s="246"/>
    </row>
  </sheetData>
  <mergeCells count="12">
    <mergeCell ref="T43:V43"/>
    <mergeCell ref="H43:J43"/>
    <mergeCell ref="B63:D63"/>
    <mergeCell ref="E43:G43"/>
    <mergeCell ref="B43:D43"/>
    <mergeCell ref="N43:P43"/>
    <mergeCell ref="Q43:S43"/>
    <mergeCell ref="E63:G63"/>
    <mergeCell ref="K63:M63"/>
    <mergeCell ref="H63:J63"/>
    <mergeCell ref="N63:P63"/>
    <mergeCell ref="K43:M43"/>
  </mergeCells>
  <pageMargins left="0.7" right="0.7" top="0.75" bottom="0.75" header="0.3" footer="0.3"/>
  <pageSetup scale="5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theme="6" tint="0.59999389629810485"/>
  </sheetPr>
  <dimension ref="A2:G37"/>
  <sheetViews>
    <sheetView topLeftCell="A4" zoomScale="87" zoomScaleNormal="87" workbookViewId="0">
      <selection activeCell="B21" sqref="B21"/>
    </sheetView>
  </sheetViews>
  <sheetFormatPr defaultColWidth="11.44140625" defaultRowHeight="14.4" x14ac:dyDescent="0.3"/>
  <cols>
    <col min="1" max="1" width="54.21875" customWidth="1"/>
    <col min="2" max="2" width="18.21875" customWidth="1"/>
    <col min="3" max="3" width="21" customWidth="1"/>
    <col min="4" max="4" width="17.77734375" customWidth="1"/>
    <col min="5" max="5" width="16.44140625" customWidth="1"/>
    <col min="6" max="6" width="17.44140625" customWidth="1"/>
    <col min="7" max="7" width="19.77734375" customWidth="1"/>
    <col min="8" max="8" width="25.5546875" customWidth="1"/>
    <col min="9" max="9" width="11.44140625" customWidth="1"/>
  </cols>
  <sheetData>
    <row r="2" spans="1:3" x14ac:dyDescent="0.3">
      <c r="A2" s="246"/>
    </row>
    <row r="4" spans="1:3" ht="16.5" customHeight="1" x14ac:dyDescent="0.3">
      <c r="A4" s="537"/>
      <c r="B4" s="386"/>
      <c r="C4" s="386"/>
    </row>
    <row r="5" spans="1:3" ht="16.5" customHeight="1" x14ac:dyDescent="0.3">
      <c r="A5" s="533"/>
      <c r="B5" s="387"/>
      <c r="C5" s="387"/>
    </row>
    <row r="6" spans="1:3" x14ac:dyDescent="0.3">
      <c r="A6" s="292"/>
      <c r="B6" s="279"/>
      <c r="C6" s="280"/>
    </row>
    <row r="7" spans="1:3" x14ac:dyDescent="0.3">
      <c r="A7" s="292"/>
      <c r="B7" s="279"/>
      <c r="C7" s="280"/>
    </row>
    <row r="8" spans="1:3" x14ac:dyDescent="0.3">
      <c r="A8" s="292"/>
      <c r="B8" s="279"/>
      <c r="C8" s="280"/>
    </row>
    <row r="9" spans="1:3" x14ac:dyDescent="0.3">
      <c r="A9" s="293"/>
      <c r="B9" s="279"/>
      <c r="C9" s="247"/>
    </row>
    <row r="10" spans="1:3" ht="15.45" customHeight="1" x14ac:dyDescent="0.3">
      <c r="A10" s="292"/>
      <c r="B10" s="495"/>
      <c r="C10" s="280"/>
    </row>
    <row r="11" spans="1:3" x14ac:dyDescent="0.3">
      <c r="A11" s="292"/>
      <c r="B11" s="279"/>
      <c r="C11" s="280"/>
    </row>
    <row r="12" spans="1:3" ht="16.5" customHeight="1" x14ac:dyDescent="0.3">
      <c r="A12" s="292"/>
      <c r="B12" s="279" t="e">
        <f>AVERAGE(B6:B11,B13)</f>
        <v>#DIV/0!</v>
      </c>
      <c r="C12" s="280"/>
    </row>
    <row r="13" spans="1:3" x14ac:dyDescent="0.3">
      <c r="A13" s="292"/>
      <c r="B13" s="279"/>
      <c r="C13" s="280"/>
    </row>
    <row r="14" spans="1:3" ht="16.5" customHeight="1" x14ac:dyDescent="0.3">
      <c r="A14" s="292"/>
      <c r="B14" s="279" t="e">
        <f>(B6*C6+B7*C7+B12*C12+B13*C13)</f>
        <v>#DIV/0!</v>
      </c>
      <c r="C14" s="280"/>
    </row>
    <row r="15" spans="1:3" x14ac:dyDescent="0.3">
      <c r="A15" s="292"/>
      <c r="B15" s="279"/>
      <c r="C15" s="280"/>
    </row>
    <row r="16" spans="1:3" ht="16.5" customHeight="1" x14ac:dyDescent="0.3"/>
    <row r="17" spans="1:7" ht="16.5" customHeight="1" x14ac:dyDescent="0.3"/>
    <row r="18" spans="1:7" ht="16.5" customHeight="1" x14ac:dyDescent="0.3">
      <c r="A18" s="276"/>
      <c r="B18" s="275"/>
      <c r="C18" s="275"/>
      <c r="D18" s="275"/>
      <c r="F18" s="276"/>
    </row>
    <row r="19" spans="1:7" x14ac:dyDescent="0.3">
      <c r="A19" s="276"/>
      <c r="B19" s="275"/>
      <c r="C19" s="275"/>
      <c r="D19" s="275"/>
      <c r="F19" s="276"/>
    </row>
    <row r="20" spans="1:7" x14ac:dyDescent="0.3">
      <c r="B20" s="276"/>
      <c r="C20" s="276"/>
      <c r="D20" s="276"/>
      <c r="E20" s="276"/>
      <c r="F20" s="276"/>
    </row>
    <row r="21" spans="1:7" x14ac:dyDescent="0.3">
      <c r="A21" s="276"/>
      <c r="B21" s="276"/>
      <c r="C21" s="276"/>
      <c r="D21" s="276"/>
      <c r="E21" s="276"/>
      <c r="F21" s="276"/>
    </row>
    <row r="22" spans="1:7" x14ac:dyDescent="0.3">
      <c r="A22" s="276"/>
      <c r="B22" s="276"/>
      <c r="C22" s="276"/>
      <c r="D22" s="276"/>
      <c r="E22" s="276"/>
      <c r="F22" s="276"/>
    </row>
    <row r="23" spans="1:7" x14ac:dyDescent="0.3">
      <c r="A23" s="246"/>
      <c r="B23" s="276"/>
      <c r="C23" s="276"/>
      <c r="D23" s="276"/>
      <c r="E23" s="276"/>
      <c r="F23" s="276"/>
    </row>
    <row r="25" spans="1:7" x14ac:dyDescent="0.3">
      <c r="A25" s="276"/>
      <c r="B25" s="276"/>
      <c r="C25" s="276"/>
      <c r="D25" s="276"/>
      <c r="E25" s="276"/>
      <c r="F25" s="276"/>
    </row>
    <row r="26" spans="1:7" x14ac:dyDescent="0.3">
      <c r="A26" s="276"/>
      <c r="B26" s="276"/>
      <c r="C26" s="276"/>
      <c r="D26" s="276"/>
      <c r="E26" s="276"/>
      <c r="F26" s="276"/>
      <c r="G26" s="266"/>
    </row>
    <row r="27" spans="1:7" x14ac:dyDescent="0.3">
      <c r="A27" s="276"/>
      <c r="B27" s="276"/>
      <c r="C27" s="276"/>
      <c r="D27" s="276"/>
      <c r="E27" s="276"/>
      <c r="F27" s="276"/>
      <c r="G27" s="266"/>
    </row>
    <row r="28" spans="1:7" x14ac:dyDescent="0.3">
      <c r="A28" s="276"/>
      <c r="B28" s="276"/>
      <c r="C28" s="276"/>
      <c r="D28" s="276"/>
      <c r="E28" s="276"/>
      <c r="F28" s="276"/>
      <c r="G28" s="267"/>
    </row>
    <row r="29" spans="1:7" x14ac:dyDescent="0.3">
      <c r="A29" s="276"/>
      <c r="B29" s="276"/>
      <c r="C29" s="276"/>
      <c r="D29" s="276"/>
      <c r="E29" s="276"/>
      <c r="F29" s="276"/>
      <c r="G29" s="267"/>
    </row>
    <row r="30" spans="1:7" x14ac:dyDescent="0.3">
      <c r="A30" s="274"/>
      <c r="B30" s="294"/>
      <c r="C30" s="294"/>
      <c r="D30" s="294"/>
      <c r="E30" s="294"/>
      <c r="F30" s="294"/>
      <c r="G30" s="294"/>
    </row>
    <row r="31" spans="1:7" x14ac:dyDescent="0.3">
      <c r="A31" s="295"/>
      <c r="B31" s="296"/>
      <c r="C31" s="296"/>
      <c r="D31" s="296"/>
      <c r="E31" s="296"/>
      <c r="F31" s="296"/>
      <c r="G31" s="296"/>
    </row>
    <row r="32" spans="1:7" ht="15" customHeight="1" x14ac:dyDescent="0.3">
      <c r="A32" s="274"/>
      <c r="B32" s="267"/>
      <c r="C32" s="267"/>
      <c r="D32" s="267"/>
      <c r="E32" s="267"/>
      <c r="F32" s="267"/>
      <c r="G32" s="267"/>
    </row>
    <row r="33" spans="1:7" x14ac:dyDescent="0.3">
      <c r="A33" s="274"/>
      <c r="B33" s="267"/>
      <c r="C33" s="267"/>
      <c r="D33" s="267"/>
      <c r="E33" s="267"/>
      <c r="F33" s="267"/>
      <c r="G33" s="267"/>
    </row>
    <row r="34" spans="1:7" x14ac:dyDescent="0.3">
      <c r="A34" s="274"/>
      <c r="B34" s="267"/>
      <c r="C34" s="267"/>
      <c r="D34" s="267"/>
      <c r="E34" s="267"/>
      <c r="F34" s="267"/>
      <c r="G34" s="267"/>
    </row>
    <row r="35" spans="1:7" x14ac:dyDescent="0.3">
      <c r="A35" s="274"/>
      <c r="B35" s="267"/>
      <c r="C35" s="267"/>
      <c r="D35" s="267"/>
      <c r="E35" s="267"/>
      <c r="F35" s="267"/>
      <c r="G35" s="267"/>
    </row>
    <row r="36" spans="1:7" x14ac:dyDescent="0.3">
      <c r="A36" s="274"/>
      <c r="B36" s="267"/>
      <c r="C36" s="267"/>
      <c r="D36" s="267"/>
      <c r="E36" s="267"/>
      <c r="F36" s="267"/>
      <c r="G36" s="267"/>
    </row>
    <row r="37" spans="1:7" x14ac:dyDescent="0.3">
      <c r="A37" s="274"/>
    </row>
  </sheetData>
  <mergeCells count="1">
    <mergeCell ref="A4:A5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tabColor theme="6" tint="0.59999389629810485"/>
  </sheetPr>
  <dimension ref="A2:B29"/>
  <sheetViews>
    <sheetView topLeftCell="A7" zoomScale="87" zoomScaleNormal="87" workbookViewId="0">
      <selection activeCell="G24" sqref="G24"/>
    </sheetView>
  </sheetViews>
  <sheetFormatPr defaultColWidth="11.44140625" defaultRowHeight="14.4" x14ac:dyDescent="0.3"/>
  <cols>
    <col min="1" max="1" width="49.44140625" customWidth="1"/>
    <col min="2" max="2" width="49.5546875" customWidth="1"/>
    <col min="3" max="3" width="11.44140625" customWidth="1"/>
  </cols>
  <sheetData>
    <row r="2" spans="1:2" x14ac:dyDescent="0.3">
      <c r="A2" s="244"/>
      <c r="B2" s="245"/>
    </row>
    <row r="3" spans="1:2" x14ac:dyDescent="0.3">
      <c r="A3" s="245"/>
      <c r="B3" s="245"/>
    </row>
    <row r="4" spans="1:2" ht="15.45" customHeight="1" x14ac:dyDescent="0.3">
      <c r="A4" s="538"/>
      <c r="B4" s="388"/>
    </row>
    <row r="5" spans="1:2" x14ac:dyDescent="0.3">
      <c r="A5" s="533"/>
      <c r="B5" s="389"/>
    </row>
    <row r="6" spans="1:2" x14ac:dyDescent="0.3">
      <c r="A6" s="253"/>
      <c r="B6" s="251"/>
    </row>
    <row r="7" spans="1:2" x14ac:dyDescent="0.3">
      <c r="A7" s="253"/>
      <c r="B7" s="251"/>
    </row>
    <row r="8" spans="1:2" x14ac:dyDescent="0.3">
      <c r="A8" s="253"/>
      <c r="B8" s="251"/>
    </row>
    <row r="9" spans="1:2" x14ac:dyDescent="0.3">
      <c r="A9" s="253"/>
      <c r="B9" s="251"/>
    </row>
    <row r="10" spans="1:2" ht="13.5" customHeight="1" x14ac:dyDescent="0.3">
      <c r="A10" s="254"/>
      <c r="B10" s="256"/>
    </row>
    <row r="11" spans="1:2" x14ac:dyDescent="0.3">
      <c r="A11" s="253"/>
      <c r="B11" s="251"/>
    </row>
    <row r="12" spans="1:2" x14ac:dyDescent="0.3">
      <c r="A12" s="253"/>
      <c r="B12" s="251"/>
    </row>
    <row r="13" spans="1:2" x14ac:dyDescent="0.3">
      <c r="A13" s="253"/>
      <c r="B13" s="251"/>
    </row>
    <row r="14" spans="1:2" x14ac:dyDescent="0.3">
      <c r="A14" s="253"/>
      <c r="B14" s="251"/>
    </row>
    <row r="15" spans="1:2" ht="15.45" customHeight="1" x14ac:dyDescent="0.3">
      <c r="A15" s="257"/>
    </row>
    <row r="17" spans="1:2" x14ac:dyDescent="0.3">
      <c r="A17" s="253"/>
      <c r="B17" s="251"/>
    </row>
    <row r="20" spans="1:2" x14ac:dyDescent="0.3">
      <c r="A20" s="246"/>
    </row>
    <row r="21" spans="1:2" x14ac:dyDescent="0.3">
      <c r="A21" s="263"/>
      <c r="B21" s="263"/>
    </row>
    <row r="22" spans="1:2" x14ac:dyDescent="0.3">
      <c r="A22" s="263"/>
      <c r="B22" s="263">
        <f>((17-11)/2)+11</f>
        <v>14</v>
      </c>
    </row>
    <row r="23" spans="1:2" x14ac:dyDescent="0.3">
      <c r="A23" s="263"/>
      <c r="B23" s="263"/>
    </row>
    <row r="24" spans="1:2" x14ac:dyDescent="0.3">
      <c r="A24" s="263"/>
      <c r="B24" s="263" t="e">
        <f>AVERAGE(B7:B8)</f>
        <v>#DIV/0!</v>
      </c>
    </row>
    <row r="25" spans="1:2" x14ac:dyDescent="0.3">
      <c r="A25" s="263"/>
      <c r="B25" s="263">
        <f>B13</f>
        <v>0</v>
      </c>
    </row>
    <row r="26" spans="1:2" x14ac:dyDescent="0.3">
      <c r="A26" s="263"/>
      <c r="B26" s="263">
        <f>B12</f>
        <v>0</v>
      </c>
    </row>
    <row r="28" spans="1:2" x14ac:dyDescent="0.3">
      <c r="A28" s="263"/>
      <c r="B28" s="263"/>
    </row>
    <row r="29" spans="1:2" x14ac:dyDescent="0.3">
      <c r="A29" s="263"/>
      <c r="B29" s="263"/>
    </row>
  </sheetData>
  <mergeCells count="1">
    <mergeCell ref="A4:A5"/>
  </mergeCells>
  <pageMargins left="0.7" right="0.7" top="0.75" bottom="0.75" header="0.3" footer="0.3"/>
  <pageSetup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tabColor theme="9" tint="0.59999389629810485"/>
  </sheetPr>
  <dimension ref="A1:F26"/>
  <sheetViews>
    <sheetView zoomScale="89" zoomScaleNormal="89" workbookViewId="0">
      <selection activeCell="B9" sqref="B9"/>
    </sheetView>
  </sheetViews>
  <sheetFormatPr defaultColWidth="11.44140625" defaultRowHeight="14.4" x14ac:dyDescent="0.3"/>
  <cols>
    <col min="1" max="1" width="42.5546875" customWidth="1"/>
    <col min="2" max="2" width="24.77734375" customWidth="1"/>
    <col min="3" max="3" width="11.44140625" customWidth="1"/>
    <col min="4" max="4" width="18.21875" customWidth="1"/>
    <col min="5" max="5" width="17.21875" customWidth="1"/>
    <col min="6" max="6" width="20.5546875" customWidth="1"/>
    <col min="7" max="7" width="11.44140625" customWidth="1"/>
  </cols>
  <sheetData>
    <row r="1" spans="1:6" x14ac:dyDescent="0.3">
      <c r="D1" s="258"/>
      <c r="E1" s="258"/>
      <c r="F1" s="258"/>
    </row>
    <row r="2" spans="1:6" x14ac:dyDescent="0.3">
      <c r="A2" s="246"/>
      <c r="D2" s="259"/>
      <c r="E2" s="252"/>
      <c r="F2" s="252"/>
    </row>
    <row r="3" spans="1:6" s="245" customFormat="1" ht="12.45" customHeight="1" x14ac:dyDescent="0.25">
      <c r="D3" s="252"/>
      <c r="E3" s="252"/>
      <c r="F3" s="248"/>
    </row>
    <row r="4" spans="1:6" s="245" customFormat="1" ht="13.05" customHeight="1" x14ac:dyDescent="0.3">
      <c r="A4" s="539"/>
      <c r="B4" s="525"/>
      <c r="C4" s="252"/>
      <c r="D4" s="99"/>
      <c r="E4" s="99"/>
      <c r="F4" s="99"/>
    </row>
    <row r="5" spans="1:6" s="245" customFormat="1" ht="13.05" customHeight="1" x14ac:dyDescent="0.25">
      <c r="A5" s="253"/>
      <c r="B5" s="260"/>
      <c r="C5" s="252"/>
      <c r="D5" s="542"/>
      <c r="E5" s="541"/>
      <c r="F5" s="541"/>
    </row>
    <row r="6" spans="1:6" s="245" customFormat="1" ht="13.05" customHeight="1" x14ac:dyDescent="0.25">
      <c r="A6" s="253"/>
      <c r="B6" s="260"/>
      <c r="C6" s="252"/>
      <c r="D6" s="99"/>
      <c r="E6" s="99"/>
      <c r="F6" s="99"/>
    </row>
    <row r="7" spans="1:6" s="245" customFormat="1" ht="13.05" customHeight="1" x14ac:dyDescent="0.25">
      <c r="A7" s="253"/>
      <c r="B7" s="260"/>
      <c r="C7" s="252"/>
      <c r="D7" s="545"/>
      <c r="E7" s="541"/>
      <c r="F7" s="541"/>
    </row>
    <row r="8" spans="1:6" s="245" customFormat="1" ht="12.45" customHeight="1" x14ac:dyDescent="0.25">
      <c r="A8" s="253"/>
      <c r="B8" s="260"/>
      <c r="C8" s="252"/>
      <c r="D8" s="540"/>
      <c r="E8" s="541"/>
      <c r="F8" s="261"/>
    </row>
    <row r="9" spans="1:6" s="245" customFormat="1" ht="13.05" customHeight="1" x14ac:dyDescent="0.25">
      <c r="A9" s="253"/>
      <c r="B9" s="260"/>
      <c r="C9" s="252"/>
      <c r="D9" s="545"/>
      <c r="E9" s="541"/>
      <c r="F9" s="541"/>
    </row>
    <row r="10" spans="1:6" s="245" customFormat="1" ht="12.45" customHeight="1" x14ac:dyDescent="0.25">
      <c r="A10" s="253"/>
      <c r="B10" s="260"/>
      <c r="C10" s="252"/>
      <c r="D10" s="540"/>
      <c r="E10" s="541"/>
      <c r="F10" s="261"/>
    </row>
    <row r="11" spans="1:6" s="245" customFormat="1" ht="13.05" customHeight="1" x14ac:dyDescent="0.3">
      <c r="A11" s="543"/>
      <c r="B11" s="525"/>
      <c r="C11" s="252"/>
      <c r="D11" s="546"/>
      <c r="E11" s="541"/>
      <c r="F11" s="541"/>
    </row>
    <row r="12" spans="1:6" s="245" customFormat="1" ht="12.45" customHeight="1" x14ac:dyDescent="0.25">
      <c r="A12" s="253"/>
      <c r="B12" s="260">
        <f>-44/12</f>
        <v>-3.6666666666666665</v>
      </c>
      <c r="C12" s="252"/>
      <c r="D12" s="541"/>
      <c r="E12" s="541"/>
      <c r="F12" s="541"/>
    </row>
    <row r="13" spans="1:6" s="245" customFormat="1" ht="12.45" customHeight="1" x14ac:dyDescent="0.25">
      <c r="A13" s="253"/>
      <c r="B13" s="260"/>
      <c r="C13" s="252"/>
      <c r="D13" s="541"/>
      <c r="E13" s="541"/>
      <c r="F13" s="541"/>
    </row>
    <row r="14" spans="1:6" s="245" customFormat="1" ht="12.75" customHeight="1" x14ac:dyDescent="0.25">
      <c r="A14" s="253"/>
      <c r="B14" s="260"/>
      <c r="C14" s="252"/>
      <c r="D14" s="544"/>
      <c r="E14" s="541"/>
      <c r="F14" s="255"/>
    </row>
    <row r="15" spans="1:6" s="245" customFormat="1" ht="13.05" customHeight="1" x14ac:dyDescent="0.3">
      <c r="A15" s="253"/>
      <c r="B15" s="260"/>
      <c r="C15" s="252"/>
      <c r="D15" s="539"/>
      <c r="E15" s="525"/>
      <c r="F15" s="261"/>
    </row>
    <row r="16" spans="1:6" s="245" customFormat="1" ht="12.45" customHeight="1" x14ac:dyDescent="0.25">
      <c r="A16" s="253"/>
      <c r="B16" s="260"/>
      <c r="C16" s="252"/>
      <c r="D16" s="260"/>
      <c r="E16" s="262"/>
      <c r="F16" s="252"/>
    </row>
    <row r="17" spans="1:6" s="245" customFormat="1" ht="13.05" customHeight="1" x14ac:dyDescent="0.3">
      <c r="A17" s="543"/>
      <c r="B17" s="525"/>
      <c r="C17" s="252"/>
      <c r="D17" s="260"/>
      <c r="E17" s="262"/>
      <c r="F17" s="252"/>
    </row>
    <row r="18" spans="1:6" s="245" customFormat="1" ht="12.45" customHeight="1" x14ac:dyDescent="0.25">
      <c r="A18" s="253"/>
      <c r="B18" s="260"/>
      <c r="C18" s="252"/>
    </row>
    <row r="19" spans="1:6" s="245" customFormat="1" ht="12.45" customHeight="1" x14ac:dyDescent="0.25">
      <c r="A19" s="253"/>
      <c r="B19" s="260"/>
      <c r="C19" s="252"/>
    </row>
    <row r="20" spans="1:6" s="245" customFormat="1" ht="12.45" customHeight="1" x14ac:dyDescent="0.25">
      <c r="A20" s="253"/>
      <c r="B20" s="260"/>
      <c r="C20" s="252"/>
    </row>
    <row r="21" spans="1:6" s="245" customFormat="1" ht="12.45" customHeight="1" x14ac:dyDescent="0.25">
      <c r="A21" s="426"/>
      <c r="B21" s="260"/>
      <c r="C21" s="252"/>
    </row>
    <row r="22" spans="1:6" s="245" customFormat="1" ht="12.45" customHeight="1" x14ac:dyDescent="0.25">
      <c r="A22" s="426"/>
      <c r="B22" s="260"/>
      <c r="C22" s="252"/>
    </row>
    <row r="23" spans="1:6" s="245" customFormat="1" ht="12.45" customHeight="1" x14ac:dyDescent="0.25"/>
    <row r="25" spans="1:6" x14ac:dyDescent="0.3">
      <c r="A25" s="263"/>
      <c r="B25" s="290"/>
    </row>
    <row r="26" spans="1:6" x14ac:dyDescent="0.3">
      <c r="A26" s="263"/>
      <c r="B26" s="263"/>
    </row>
  </sheetData>
  <mergeCells count="11">
    <mergeCell ref="A17:B17"/>
    <mergeCell ref="D7:F7"/>
    <mergeCell ref="D11:F13"/>
    <mergeCell ref="A4:B4"/>
    <mergeCell ref="D8:E8"/>
    <mergeCell ref="D10:E10"/>
    <mergeCell ref="D5:F5"/>
    <mergeCell ref="D15:E15"/>
    <mergeCell ref="A11:B11"/>
    <mergeCell ref="D14:E14"/>
    <mergeCell ref="D9:F9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tabColor theme="9" tint="0.59999389629810485"/>
  </sheetPr>
  <dimension ref="A2:AJ67"/>
  <sheetViews>
    <sheetView topLeftCell="A34" zoomScaleNormal="100" workbookViewId="0">
      <selection activeCell="D12" sqref="D12:F17"/>
    </sheetView>
  </sheetViews>
  <sheetFormatPr defaultColWidth="11.5546875" defaultRowHeight="14.4" x14ac:dyDescent="0.3"/>
  <cols>
    <col min="1" max="1" width="9.109375" customWidth="1"/>
    <col min="2" max="3" width="11.5546875" customWidth="1"/>
    <col min="4" max="4" width="28.44140625" customWidth="1"/>
    <col min="5" max="5" width="25.77734375" customWidth="1"/>
    <col min="6" max="6" width="11.5546875" customWidth="1"/>
  </cols>
  <sheetData>
    <row r="2" spans="1:12" x14ac:dyDescent="0.3">
      <c r="A2" s="246"/>
    </row>
    <row r="4" spans="1:12" x14ac:dyDescent="0.3">
      <c r="A4" s="547"/>
      <c r="B4" s="525"/>
      <c r="D4" s="547"/>
      <c r="E4" s="525"/>
    </row>
    <row r="5" spans="1:12" x14ac:dyDescent="0.3">
      <c r="A5" s="280"/>
      <c r="B5" s="424"/>
      <c r="D5" s="325"/>
      <c r="E5" s="325"/>
    </row>
    <row r="6" spans="1:12" x14ac:dyDescent="0.3">
      <c r="A6" s="280"/>
      <c r="B6" s="424"/>
      <c r="D6" s="325"/>
      <c r="E6" s="325"/>
      <c r="F6" s="440"/>
      <c r="L6">
        <f>44/28</f>
        <v>1.5714285714285714</v>
      </c>
    </row>
    <row r="7" spans="1:12" x14ac:dyDescent="0.3">
      <c r="A7" s="280"/>
      <c r="B7" s="424"/>
      <c r="D7" s="429"/>
      <c r="E7" s="428"/>
    </row>
    <row r="8" spans="1:12" x14ac:dyDescent="0.3">
      <c r="A8" s="280"/>
      <c r="B8" s="424"/>
      <c r="D8" s="429"/>
      <c r="E8" s="428"/>
    </row>
    <row r="9" spans="1:12" x14ac:dyDescent="0.3">
      <c r="A9" s="245"/>
      <c r="D9" s="263"/>
      <c r="E9" s="290"/>
    </row>
    <row r="10" spans="1:12" x14ac:dyDescent="0.3">
      <c r="D10" s="245"/>
    </row>
    <row r="12" spans="1:12" x14ac:dyDescent="0.3">
      <c r="A12" s="246"/>
    </row>
    <row r="14" spans="1:12" x14ac:dyDescent="0.3">
      <c r="A14" s="547"/>
      <c r="B14" s="525"/>
    </row>
    <row r="15" spans="1:12" x14ac:dyDescent="0.3">
      <c r="A15" s="280"/>
      <c r="B15" s="424"/>
    </row>
    <row r="16" spans="1:12" x14ac:dyDescent="0.3">
      <c r="A16" s="280"/>
      <c r="B16" s="424"/>
    </row>
    <row r="17" spans="1:2" x14ac:dyDescent="0.3">
      <c r="A17" s="280"/>
      <c r="B17" s="424"/>
    </row>
    <row r="18" spans="1:2" x14ac:dyDescent="0.3">
      <c r="A18" s="280"/>
      <c r="B18" s="424"/>
    </row>
    <row r="19" spans="1:2" x14ac:dyDescent="0.3">
      <c r="A19" s="245"/>
    </row>
    <row r="21" spans="1:2" x14ac:dyDescent="0.3">
      <c r="A21" s="246"/>
    </row>
    <row r="23" spans="1:2" x14ac:dyDescent="0.3">
      <c r="A23" s="547"/>
      <c r="B23" s="525"/>
    </row>
    <row r="24" spans="1:2" x14ac:dyDescent="0.3">
      <c r="A24" s="280"/>
      <c r="B24" s="424"/>
    </row>
    <row r="25" spans="1:2" x14ac:dyDescent="0.3">
      <c r="A25" s="280"/>
      <c r="B25" s="424"/>
    </row>
    <row r="26" spans="1:2" x14ac:dyDescent="0.3">
      <c r="A26" s="280"/>
      <c r="B26" s="424"/>
    </row>
    <row r="27" spans="1:2" x14ac:dyDescent="0.3">
      <c r="A27" s="280"/>
      <c r="B27" s="424"/>
    </row>
    <row r="28" spans="1:2" x14ac:dyDescent="0.3">
      <c r="A28" s="245"/>
    </row>
    <row r="33" spans="1:36" x14ac:dyDescent="0.3">
      <c r="C33" s="481"/>
      <c r="D33" s="263"/>
      <c r="E33" s="263"/>
      <c r="F33" s="263"/>
      <c r="G33" s="263"/>
      <c r="H33" s="263"/>
      <c r="I33" s="263"/>
      <c r="J33" s="263"/>
      <c r="K33" s="263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</row>
    <row r="34" spans="1:36" x14ac:dyDescent="0.3">
      <c r="A34">
        <f t="shared" ref="A34:A49" si="0">B34*100+$B$33</f>
        <v>0</v>
      </c>
      <c r="C34" s="263"/>
      <c r="D34" s="487"/>
      <c r="E34" s="487"/>
      <c r="F34" s="487"/>
      <c r="G34" s="487"/>
      <c r="H34" s="487"/>
      <c r="I34" s="487"/>
      <c r="J34" s="487"/>
      <c r="K34" s="487"/>
      <c r="L34" s="487"/>
      <c r="M34" s="487"/>
      <c r="N34" s="487"/>
      <c r="O34" s="487"/>
      <c r="P34" s="487"/>
      <c r="Q34" s="487"/>
      <c r="R34" s="487"/>
      <c r="S34" s="487"/>
      <c r="T34" s="487"/>
      <c r="U34" s="487"/>
      <c r="V34" s="487"/>
      <c r="W34" s="487"/>
      <c r="X34" s="487"/>
      <c r="Y34" s="487"/>
      <c r="Z34" s="487"/>
      <c r="AA34" s="487"/>
      <c r="AB34" s="487"/>
      <c r="AC34" s="487"/>
      <c r="AD34" s="487"/>
      <c r="AE34" s="487"/>
      <c r="AF34" s="487"/>
      <c r="AG34" s="487"/>
      <c r="AH34" s="487"/>
      <c r="AI34" s="487"/>
      <c r="AJ34" s="487"/>
    </row>
    <row r="35" spans="1:36" x14ac:dyDescent="0.3">
      <c r="A35">
        <f t="shared" si="0"/>
        <v>0</v>
      </c>
      <c r="C35" s="263"/>
      <c r="D35" s="487"/>
      <c r="E35" s="487"/>
      <c r="F35" s="487"/>
      <c r="G35" s="487"/>
      <c r="H35" s="487"/>
      <c r="I35" s="487"/>
      <c r="J35" s="487"/>
      <c r="K35" s="487"/>
      <c r="L35" s="487"/>
      <c r="M35" s="487"/>
      <c r="N35" s="487"/>
      <c r="O35" s="487"/>
      <c r="P35" s="487"/>
      <c r="Q35" s="487"/>
      <c r="R35" s="487"/>
      <c r="S35" s="487"/>
      <c r="T35" s="487"/>
      <c r="U35" s="487"/>
      <c r="V35" s="487"/>
      <c r="W35" s="487"/>
      <c r="X35" s="487"/>
      <c r="Y35" s="487"/>
      <c r="Z35" s="487"/>
      <c r="AA35" s="487"/>
      <c r="AB35" s="487"/>
      <c r="AC35" s="487"/>
      <c r="AD35" s="487"/>
      <c r="AE35" s="487"/>
      <c r="AF35" s="487"/>
      <c r="AG35" s="487"/>
      <c r="AH35" s="487"/>
      <c r="AI35" s="487"/>
      <c r="AJ35" s="487"/>
    </row>
    <row r="36" spans="1:36" x14ac:dyDescent="0.3">
      <c r="A36">
        <f t="shared" si="0"/>
        <v>0</v>
      </c>
      <c r="C36" s="263"/>
      <c r="D36" s="487"/>
      <c r="E36" s="487"/>
      <c r="F36" s="487"/>
      <c r="G36" s="487"/>
      <c r="H36" s="487"/>
      <c r="I36" s="487"/>
      <c r="J36" s="487"/>
      <c r="K36" s="487"/>
      <c r="L36" s="487"/>
      <c r="M36" s="487"/>
      <c r="N36" s="487"/>
      <c r="O36" s="487"/>
      <c r="P36" s="487"/>
      <c r="Q36" s="487"/>
      <c r="R36" s="487"/>
      <c r="S36" s="487"/>
      <c r="T36" s="487"/>
      <c r="U36" s="487"/>
      <c r="V36" s="487"/>
      <c r="W36" s="487"/>
      <c r="X36" s="487"/>
      <c r="Y36" s="487"/>
      <c r="Z36" s="487"/>
      <c r="AA36" s="487"/>
      <c r="AB36" s="487"/>
      <c r="AC36" s="487"/>
      <c r="AD36" s="487"/>
      <c r="AE36" s="487"/>
      <c r="AF36" s="487"/>
      <c r="AG36" s="487"/>
      <c r="AH36" s="487"/>
      <c r="AI36" s="487"/>
      <c r="AJ36" s="487"/>
    </row>
    <row r="37" spans="1:36" x14ac:dyDescent="0.3">
      <c r="A37">
        <f t="shared" si="0"/>
        <v>0</v>
      </c>
      <c r="C37" s="263"/>
      <c r="D37" s="487"/>
      <c r="E37" s="487"/>
      <c r="F37" s="487"/>
      <c r="G37" s="487"/>
      <c r="H37" s="487"/>
      <c r="I37" s="487"/>
      <c r="J37" s="487"/>
      <c r="K37" s="487"/>
      <c r="L37" s="487"/>
      <c r="M37" s="487"/>
      <c r="N37" s="487"/>
      <c r="O37" s="487"/>
      <c r="P37" s="487"/>
      <c r="Q37" s="487"/>
      <c r="R37" s="487"/>
      <c r="S37" s="487"/>
      <c r="T37" s="487"/>
      <c r="U37" s="487"/>
      <c r="V37" s="487"/>
      <c r="W37" s="487"/>
      <c r="X37" s="487"/>
      <c r="Y37" s="487"/>
      <c r="Z37" s="487"/>
      <c r="AA37" s="487"/>
      <c r="AB37" s="487"/>
      <c r="AC37" s="487"/>
      <c r="AD37" s="487"/>
      <c r="AE37" s="487"/>
      <c r="AF37" s="487"/>
      <c r="AG37" s="482"/>
      <c r="AH37" s="487"/>
      <c r="AI37" s="487"/>
      <c r="AJ37" s="487"/>
    </row>
    <row r="38" spans="1:36" x14ac:dyDescent="0.3">
      <c r="A38">
        <f t="shared" si="0"/>
        <v>0</v>
      </c>
      <c r="C38" s="263"/>
      <c r="D38" s="487"/>
      <c r="E38" s="482"/>
      <c r="F38" s="487"/>
      <c r="G38" s="487"/>
      <c r="H38" s="487"/>
      <c r="I38" s="487"/>
      <c r="J38" s="482"/>
      <c r="K38" s="487"/>
      <c r="L38" s="487"/>
      <c r="M38" s="487"/>
      <c r="N38" s="487"/>
      <c r="O38" s="487"/>
      <c r="P38" s="487"/>
      <c r="Q38" s="487"/>
      <c r="R38" s="487"/>
      <c r="S38" s="487"/>
      <c r="T38" s="487"/>
      <c r="U38" s="487"/>
      <c r="V38" s="487"/>
      <c r="W38" s="487"/>
      <c r="X38" s="487"/>
      <c r="Y38" s="487"/>
      <c r="Z38" s="487"/>
      <c r="AA38" s="487"/>
      <c r="AB38" s="487"/>
      <c r="AC38" s="487"/>
      <c r="AD38" s="487"/>
      <c r="AE38" s="487"/>
      <c r="AF38" s="487"/>
      <c r="AG38" s="487"/>
      <c r="AH38" s="487"/>
      <c r="AI38" s="487"/>
      <c r="AJ38" s="487"/>
    </row>
    <row r="39" spans="1:36" x14ac:dyDescent="0.3">
      <c r="A39">
        <f t="shared" si="0"/>
        <v>0</v>
      </c>
      <c r="C39" s="263"/>
      <c r="D39" s="482"/>
      <c r="E39" s="482"/>
      <c r="F39" s="482"/>
      <c r="G39" s="482"/>
      <c r="H39" s="482"/>
      <c r="I39" s="482"/>
      <c r="J39" s="482"/>
      <c r="K39" s="482"/>
      <c r="L39" s="482"/>
      <c r="M39" s="482"/>
      <c r="N39" s="482"/>
      <c r="O39" s="482"/>
      <c r="P39" s="482"/>
      <c r="Q39" s="482"/>
      <c r="R39" s="482"/>
      <c r="S39" s="482"/>
      <c r="T39" s="482"/>
      <c r="U39" s="482"/>
      <c r="V39" s="482"/>
      <c r="W39" s="482"/>
      <c r="X39" s="482"/>
      <c r="Y39" s="482"/>
      <c r="Z39" s="482"/>
      <c r="AA39" s="482"/>
      <c r="AB39" s="482"/>
      <c r="AC39" s="482"/>
      <c r="AD39" s="482"/>
      <c r="AE39" s="482"/>
      <c r="AF39" s="482"/>
      <c r="AG39" s="482"/>
      <c r="AH39" s="482"/>
      <c r="AI39" s="482"/>
      <c r="AJ39" s="482"/>
    </row>
    <row r="40" spans="1:36" x14ac:dyDescent="0.3">
      <c r="A40">
        <f t="shared" si="0"/>
        <v>0</v>
      </c>
      <c r="C40" s="263"/>
      <c r="D40" s="482"/>
      <c r="E40" s="482"/>
      <c r="F40" s="482"/>
      <c r="G40" s="482"/>
      <c r="H40" s="482"/>
      <c r="I40" s="482"/>
      <c r="J40" s="487"/>
      <c r="K40" s="487"/>
      <c r="L40" s="487"/>
      <c r="M40" s="482"/>
      <c r="N40" s="482"/>
      <c r="O40" s="482"/>
      <c r="P40" s="482"/>
      <c r="Q40" s="482"/>
      <c r="R40" s="482"/>
      <c r="S40" s="482"/>
      <c r="T40" s="487"/>
      <c r="U40" s="487"/>
      <c r="V40" s="482"/>
      <c r="W40" s="482"/>
      <c r="X40" s="482"/>
      <c r="Y40" s="482"/>
      <c r="Z40" s="482"/>
      <c r="AA40" s="482"/>
      <c r="AB40" s="482"/>
      <c r="AC40" s="487"/>
      <c r="AD40" s="487"/>
      <c r="AE40" s="482"/>
      <c r="AF40" s="482"/>
      <c r="AG40" s="482"/>
      <c r="AH40" s="482"/>
      <c r="AI40" s="482"/>
      <c r="AJ40" s="482"/>
    </row>
    <row r="41" spans="1:36" x14ac:dyDescent="0.3">
      <c r="A41">
        <f t="shared" si="0"/>
        <v>0</v>
      </c>
      <c r="C41" s="263"/>
      <c r="D41" s="482"/>
      <c r="E41" s="482"/>
      <c r="F41" s="482"/>
      <c r="G41" s="482"/>
      <c r="H41" s="482"/>
      <c r="I41" s="482"/>
      <c r="J41" s="482"/>
      <c r="K41" s="482"/>
      <c r="L41" s="482"/>
      <c r="M41" s="482"/>
      <c r="N41" s="482"/>
      <c r="O41" s="482"/>
      <c r="P41" s="482"/>
      <c r="Q41" s="482"/>
      <c r="R41" s="482"/>
      <c r="S41" s="482"/>
      <c r="T41" s="482"/>
      <c r="U41" s="482"/>
      <c r="V41" s="482"/>
      <c r="W41" s="482"/>
      <c r="X41" s="482"/>
      <c r="Y41" s="482"/>
      <c r="Z41" s="482"/>
      <c r="AA41" s="482"/>
      <c r="AB41" s="482"/>
      <c r="AC41" s="482"/>
      <c r="AD41" s="482"/>
      <c r="AE41" s="482"/>
      <c r="AF41" s="482"/>
      <c r="AG41" s="482"/>
      <c r="AH41" s="482"/>
      <c r="AI41" s="482"/>
      <c r="AJ41" s="482"/>
    </row>
    <row r="42" spans="1:36" x14ac:dyDescent="0.3">
      <c r="A42">
        <f t="shared" si="0"/>
        <v>0</v>
      </c>
      <c r="C42" s="263"/>
      <c r="D42" s="482"/>
      <c r="E42" s="482"/>
      <c r="F42" s="482"/>
      <c r="G42" s="482"/>
      <c r="H42" s="482"/>
      <c r="I42" s="482"/>
      <c r="J42" s="482"/>
      <c r="K42" s="482"/>
      <c r="L42" s="482"/>
      <c r="M42" s="482"/>
      <c r="N42" s="482"/>
      <c r="O42" s="482"/>
      <c r="P42" s="482"/>
      <c r="Q42" s="482"/>
      <c r="R42" s="482"/>
      <c r="S42" s="482"/>
      <c r="T42" s="482"/>
      <c r="U42" s="482"/>
      <c r="V42" s="482"/>
      <c r="W42" s="482"/>
      <c r="X42" s="482"/>
      <c r="Y42" s="482"/>
      <c r="Z42" s="482"/>
      <c r="AA42" s="482"/>
      <c r="AB42" s="482"/>
      <c r="AC42" s="482"/>
      <c r="AD42" s="482"/>
      <c r="AE42" s="482"/>
      <c r="AF42" s="482"/>
      <c r="AG42" s="482"/>
      <c r="AH42" s="482"/>
      <c r="AI42" s="482"/>
      <c r="AJ42" s="482"/>
    </row>
    <row r="43" spans="1:36" x14ac:dyDescent="0.3">
      <c r="A43">
        <f t="shared" si="0"/>
        <v>0</v>
      </c>
      <c r="C43" s="263"/>
      <c r="D43" s="482"/>
      <c r="E43" s="482"/>
      <c r="F43" s="482"/>
      <c r="G43" s="482"/>
      <c r="H43" s="482"/>
      <c r="I43" s="482"/>
      <c r="J43" s="482"/>
      <c r="K43" s="482"/>
      <c r="L43" s="482"/>
      <c r="M43" s="482"/>
      <c r="N43" s="482"/>
      <c r="O43" s="482"/>
      <c r="P43" s="482"/>
      <c r="Q43" s="487"/>
      <c r="R43" s="487"/>
      <c r="S43" s="482"/>
      <c r="T43" s="482"/>
      <c r="U43" s="482"/>
      <c r="V43" s="482"/>
      <c r="W43" s="482"/>
      <c r="X43" s="482"/>
      <c r="Y43" s="482"/>
      <c r="Z43" s="482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</row>
    <row r="44" spans="1:36" x14ac:dyDescent="0.3">
      <c r="A44">
        <f t="shared" si="0"/>
        <v>0</v>
      </c>
      <c r="C44" s="263"/>
      <c r="D44" s="482"/>
      <c r="E44" s="482"/>
      <c r="F44" s="482"/>
      <c r="G44" s="482"/>
      <c r="H44" s="482"/>
      <c r="I44" s="482"/>
      <c r="J44" s="482"/>
      <c r="K44" s="482"/>
      <c r="L44" s="482"/>
      <c r="M44" s="482"/>
      <c r="N44" s="482"/>
      <c r="O44" s="482"/>
      <c r="P44" s="482"/>
      <c r="Q44" s="482"/>
      <c r="R44" s="482"/>
      <c r="S44" s="482"/>
      <c r="T44" s="482"/>
      <c r="U44" s="482"/>
      <c r="V44" s="482"/>
      <c r="W44" s="482"/>
      <c r="X44" s="482"/>
      <c r="Y44" s="482"/>
      <c r="Z44" s="482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</row>
    <row r="45" spans="1:36" x14ac:dyDescent="0.3">
      <c r="A45">
        <f t="shared" si="0"/>
        <v>0</v>
      </c>
      <c r="C45" s="263"/>
      <c r="D45" s="482"/>
      <c r="E45" s="482"/>
      <c r="F45" s="482"/>
      <c r="G45" s="482"/>
      <c r="H45" s="482"/>
      <c r="I45" s="482"/>
      <c r="J45" s="482"/>
      <c r="K45" s="482"/>
      <c r="L45" s="482"/>
      <c r="M45" s="482"/>
      <c r="N45" s="482"/>
      <c r="O45" s="482"/>
      <c r="P45" s="482"/>
      <c r="Q45" s="482"/>
      <c r="R45" s="482"/>
      <c r="S45" s="482"/>
      <c r="T45" s="482"/>
      <c r="U45" s="482"/>
      <c r="V45" s="482"/>
      <c r="W45" s="482"/>
      <c r="X45" s="482"/>
      <c r="Y45" s="482"/>
      <c r="Z45" s="482"/>
      <c r="AA45" s="482"/>
      <c r="AB45" s="482"/>
      <c r="AC45" s="482"/>
      <c r="AD45" s="482"/>
      <c r="AE45" s="482"/>
      <c r="AF45" s="482"/>
      <c r="AG45" s="482"/>
      <c r="AH45" s="482"/>
      <c r="AI45" s="482"/>
      <c r="AJ45" s="482"/>
    </row>
    <row r="46" spans="1:36" x14ac:dyDescent="0.3">
      <c r="A46">
        <f t="shared" si="0"/>
        <v>0</v>
      </c>
      <c r="C46" s="263"/>
      <c r="D46" s="482"/>
      <c r="E46" s="482"/>
      <c r="F46" s="482"/>
      <c r="G46" s="482"/>
      <c r="H46" s="482"/>
      <c r="I46" s="482"/>
      <c r="J46" s="482"/>
      <c r="K46" s="482"/>
      <c r="L46" s="482"/>
      <c r="M46" s="482"/>
      <c r="N46" s="482"/>
      <c r="O46" s="482"/>
      <c r="P46" s="482"/>
      <c r="Q46" s="482"/>
      <c r="R46" s="482"/>
      <c r="S46" s="482"/>
      <c r="T46" s="482"/>
      <c r="U46" s="482"/>
      <c r="V46" s="482"/>
      <c r="W46" s="482"/>
      <c r="X46" s="482"/>
      <c r="Y46" s="482"/>
      <c r="Z46" s="482"/>
      <c r="AA46" s="482"/>
      <c r="AB46" s="482"/>
      <c r="AC46" s="482"/>
      <c r="AD46" s="482"/>
      <c r="AE46" s="487"/>
      <c r="AF46" s="482"/>
      <c r="AG46" s="482"/>
      <c r="AH46" s="482"/>
      <c r="AI46" s="482"/>
      <c r="AJ46" s="482"/>
    </row>
    <row r="47" spans="1:36" x14ac:dyDescent="0.3">
      <c r="A47">
        <f t="shared" si="0"/>
        <v>0</v>
      </c>
      <c r="C47" s="263"/>
      <c r="D47" s="482"/>
      <c r="E47" s="482"/>
      <c r="F47" s="482"/>
      <c r="G47" s="482"/>
      <c r="H47" s="482"/>
      <c r="I47" s="482"/>
      <c r="J47" s="482"/>
      <c r="K47" s="482"/>
      <c r="L47" s="482"/>
      <c r="M47" s="482"/>
      <c r="N47" s="482"/>
      <c r="O47" s="487"/>
      <c r="P47" s="482"/>
      <c r="Q47" s="482"/>
      <c r="R47" s="482"/>
      <c r="S47" s="482"/>
      <c r="T47" s="482"/>
      <c r="U47" s="482"/>
      <c r="V47" s="482"/>
      <c r="W47" s="482"/>
      <c r="X47" s="482"/>
      <c r="Y47" s="482"/>
      <c r="Z47" s="482"/>
      <c r="AA47" s="482"/>
      <c r="AB47" s="482"/>
      <c r="AC47" s="482"/>
      <c r="AD47" s="482"/>
      <c r="AE47" s="482"/>
      <c r="AF47" s="482"/>
      <c r="AG47" s="482"/>
      <c r="AH47" s="482"/>
      <c r="AI47" s="482"/>
      <c r="AJ47" s="482"/>
    </row>
    <row r="48" spans="1:36" x14ac:dyDescent="0.3">
      <c r="A48">
        <f t="shared" si="0"/>
        <v>0</v>
      </c>
      <c r="C48" s="263"/>
      <c r="D48" s="487"/>
      <c r="E48" s="487"/>
      <c r="F48" s="487"/>
      <c r="G48" s="487"/>
      <c r="H48" s="482"/>
      <c r="I48" s="487"/>
      <c r="J48" s="482"/>
      <c r="K48" s="487"/>
      <c r="L48" s="487"/>
      <c r="M48" s="482"/>
      <c r="N48" s="482"/>
      <c r="O48" s="487"/>
      <c r="P48" s="482"/>
      <c r="Q48" s="482"/>
      <c r="R48" s="482"/>
      <c r="S48" s="487"/>
      <c r="T48" s="482"/>
      <c r="U48" s="487"/>
      <c r="V48" s="482"/>
      <c r="W48" s="482"/>
      <c r="X48" s="487"/>
      <c r="Y48" s="482"/>
      <c r="Z48" s="482"/>
      <c r="AA48" s="482"/>
      <c r="AB48" s="482"/>
      <c r="AC48" s="482"/>
      <c r="AD48" s="482"/>
      <c r="AE48" s="487"/>
      <c r="AF48" s="482"/>
      <c r="AG48" s="482"/>
      <c r="AH48" s="482"/>
      <c r="AI48" s="482"/>
      <c r="AJ48" s="482"/>
    </row>
    <row r="49" spans="1:36" x14ac:dyDescent="0.3">
      <c r="A49">
        <f t="shared" si="0"/>
        <v>0</v>
      </c>
      <c r="C49" s="263"/>
      <c r="D49" s="487"/>
      <c r="E49" s="487"/>
      <c r="F49" s="487"/>
      <c r="G49" s="487"/>
      <c r="H49" s="487"/>
      <c r="I49" s="487"/>
      <c r="J49" s="487"/>
      <c r="K49" s="487"/>
      <c r="L49" s="487"/>
      <c r="M49" s="487"/>
      <c r="N49" s="487"/>
      <c r="O49" s="487"/>
      <c r="P49" s="487"/>
      <c r="Q49" s="487"/>
      <c r="R49" s="487"/>
      <c r="S49" s="487"/>
      <c r="T49" s="487"/>
      <c r="U49" s="487"/>
      <c r="V49" s="487"/>
      <c r="W49" s="487"/>
      <c r="X49" s="487"/>
      <c r="Y49" s="487"/>
      <c r="Z49" s="487"/>
      <c r="AA49" s="487"/>
      <c r="AB49" s="487"/>
      <c r="AC49" s="487"/>
      <c r="AD49" s="487"/>
      <c r="AE49" s="487"/>
      <c r="AF49" s="487"/>
      <c r="AG49" s="487"/>
      <c r="AH49" s="487"/>
      <c r="AI49" s="487"/>
      <c r="AJ49" s="487"/>
    </row>
    <row r="50" spans="1:36" x14ac:dyDescent="0.3">
      <c r="C50" s="488"/>
    </row>
    <row r="51" spans="1:36" x14ac:dyDescent="0.3">
      <c r="B51" s="488"/>
      <c r="C51" s="488"/>
    </row>
    <row r="52" spans="1:36" x14ac:dyDescent="0.3">
      <c r="B52" s="488"/>
      <c r="C52" s="488"/>
    </row>
    <row r="53" spans="1:36" x14ac:dyDescent="0.3">
      <c r="B53" s="488"/>
      <c r="C53" s="488"/>
    </row>
    <row r="54" spans="1:36" x14ac:dyDescent="0.3">
      <c r="B54" s="488"/>
      <c r="C54" s="488"/>
    </row>
    <row r="55" spans="1:36" x14ac:dyDescent="0.3">
      <c r="B55" s="488"/>
      <c r="C55" s="488"/>
    </row>
    <row r="56" spans="1:36" x14ac:dyDescent="0.3">
      <c r="B56" s="488"/>
      <c r="C56" s="488"/>
    </row>
    <row r="57" spans="1:36" x14ac:dyDescent="0.3">
      <c r="B57" s="488"/>
      <c r="C57" s="488"/>
    </row>
    <row r="58" spans="1:36" x14ac:dyDescent="0.3">
      <c r="B58" s="488"/>
      <c r="C58" s="488"/>
    </row>
    <row r="59" spans="1:36" x14ac:dyDescent="0.3">
      <c r="B59" s="488"/>
      <c r="C59" s="488"/>
    </row>
    <row r="60" spans="1:36" x14ac:dyDescent="0.3">
      <c r="B60" s="488"/>
      <c r="C60" s="488"/>
    </row>
    <row r="61" spans="1:36" x14ac:dyDescent="0.3">
      <c r="B61" s="488"/>
      <c r="C61" s="488"/>
    </row>
    <row r="62" spans="1:36" x14ac:dyDescent="0.3">
      <c r="B62" s="488"/>
      <c r="C62" s="488"/>
    </row>
    <row r="63" spans="1:36" x14ac:dyDescent="0.3">
      <c r="B63" s="488"/>
      <c r="C63" s="488"/>
    </row>
    <row r="64" spans="1:36" x14ac:dyDescent="0.3">
      <c r="B64" s="488"/>
      <c r="C64" s="488"/>
    </row>
    <row r="65" spans="2:3" x14ac:dyDescent="0.3">
      <c r="B65" s="488"/>
      <c r="C65" s="488"/>
    </row>
    <row r="66" spans="2:3" x14ac:dyDescent="0.3">
      <c r="B66" s="488"/>
      <c r="C66" s="488"/>
    </row>
    <row r="67" spans="2:3" x14ac:dyDescent="0.3">
      <c r="B67" s="488"/>
      <c r="C67" s="488"/>
    </row>
  </sheetData>
  <mergeCells count="4">
    <mergeCell ref="A4:B4"/>
    <mergeCell ref="A14:B14"/>
    <mergeCell ref="D4:E4"/>
    <mergeCell ref="A23:B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theme="9" tint="0.59999389629810485"/>
  </sheetPr>
  <dimension ref="A2:N51"/>
  <sheetViews>
    <sheetView topLeftCell="A33" workbookViewId="0">
      <selection activeCell="C44" sqref="C44"/>
    </sheetView>
  </sheetViews>
  <sheetFormatPr defaultColWidth="11.5546875" defaultRowHeight="14.4" x14ac:dyDescent="0.3"/>
  <sheetData>
    <row r="2" spans="1:14" x14ac:dyDescent="0.3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</row>
    <row r="3" spans="1:14" x14ac:dyDescent="0.3">
      <c r="A3" s="1"/>
      <c r="B3" s="1"/>
      <c r="C3" s="2"/>
      <c r="D3" s="2"/>
      <c r="E3" s="2"/>
      <c r="F3" s="2"/>
      <c r="G3" s="3"/>
      <c r="H3" s="1"/>
      <c r="I3" s="4"/>
      <c r="J3" s="2"/>
      <c r="K3" s="2"/>
      <c r="L3" s="1"/>
      <c r="M3" s="1"/>
      <c r="N3" s="1"/>
    </row>
    <row r="4" spans="1:14" x14ac:dyDescent="0.3">
      <c r="A4" s="1"/>
      <c r="B4" s="1"/>
      <c r="C4" s="2"/>
      <c r="D4" s="2"/>
      <c r="E4" s="2"/>
      <c r="F4" s="2"/>
      <c r="G4" s="5"/>
      <c r="H4" s="1"/>
      <c r="I4" s="2"/>
      <c r="J4" s="2"/>
      <c r="K4" s="2"/>
      <c r="L4" s="1"/>
      <c r="M4" s="1"/>
      <c r="N4" s="1"/>
    </row>
    <row r="5" spans="1:14" x14ac:dyDescent="0.3">
      <c r="A5" s="6"/>
      <c r="B5" s="6"/>
      <c r="C5" s="2"/>
      <c r="D5" s="2"/>
      <c r="E5" s="2"/>
      <c r="F5" s="2"/>
      <c r="G5" s="7"/>
      <c r="H5" s="1"/>
      <c r="I5" s="2"/>
      <c r="J5" s="2"/>
      <c r="K5" s="2"/>
      <c r="L5" s="1"/>
      <c r="M5" s="1"/>
      <c r="N5" s="1"/>
    </row>
    <row r="6" spans="1:14" x14ac:dyDescent="0.3">
      <c r="A6" s="1"/>
      <c r="B6" s="1"/>
      <c r="C6" s="2"/>
      <c r="D6" s="2"/>
      <c r="E6" s="2"/>
      <c r="F6" s="2"/>
      <c r="G6" s="8"/>
      <c r="H6" s="1"/>
      <c r="I6" s="2"/>
      <c r="J6" s="2"/>
      <c r="K6" s="2"/>
      <c r="L6" s="1"/>
      <c r="M6" s="1"/>
      <c r="N6" s="1"/>
    </row>
    <row r="7" spans="1:14" ht="15" customHeight="1" thickBot="1" x14ac:dyDescent="0.35">
      <c r="A7" s="1"/>
      <c r="B7" s="1"/>
      <c r="C7" s="2"/>
      <c r="D7" s="2"/>
      <c r="E7" s="2"/>
      <c r="F7" s="2"/>
      <c r="G7" s="9"/>
      <c r="H7" s="1"/>
      <c r="I7" s="4"/>
      <c r="J7" s="2"/>
      <c r="K7" s="2"/>
      <c r="L7" s="1"/>
      <c r="M7" s="1"/>
      <c r="N7" s="1"/>
    </row>
    <row r="8" spans="1:14" ht="15.45" customHeight="1" x14ac:dyDescent="0.3">
      <c r="A8" s="10"/>
      <c r="B8" s="11"/>
      <c r="C8" s="12"/>
      <c r="D8" s="12"/>
      <c r="E8" s="12"/>
      <c r="F8" s="12"/>
      <c r="G8" s="13"/>
      <c r="H8" s="12"/>
      <c r="I8" s="12"/>
      <c r="J8" s="12"/>
      <c r="K8" s="14"/>
      <c r="L8" s="15"/>
      <c r="M8" s="1"/>
      <c r="N8" s="1"/>
    </row>
    <row r="9" spans="1:14" ht="15" customHeight="1" thickBot="1" x14ac:dyDescent="0.35">
      <c r="A9" s="16"/>
      <c r="B9" s="17"/>
      <c r="C9" s="18"/>
      <c r="D9" s="18"/>
      <c r="E9" s="18"/>
      <c r="F9" s="18"/>
      <c r="G9" s="18"/>
      <c r="H9" s="18"/>
      <c r="I9" s="18"/>
      <c r="J9" s="18"/>
      <c r="K9" s="19"/>
      <c r="L9" s="15"/>
      <c r="M9" s="1"/>
      <c r="N9" s="1"/>
    </row>
    <row r="10" spans="1:14" x14ac:dyDescent="0.3">
      <c r="A10" s="20"/>
      <c r="B10" s="21"/>
      <c r="C10" s="22"/>
      <c r="D10" s="22"/>
      <c r="E10" s="22"/>
      <c r="F10" s="22"/>
      <c r="G10" s="22"/>
      <c r="H10" s="22"/>
      <c r="I10" s="22"/>
      <c r="J10" s="23"/>
      <c r="K10" s="24"/>
      <c r="L10" s="25"/>
      <c r="M10" s="1"/>
      <c r="N10" s="1"/>
    </row>
    <row r="11" spans="1:14" x14ac:dyDescent="0.3">
      <c r="A11" s="26"/>
      <c r="B11" s="27"/>
      <c r="C11" s="28"/>
      <c r="D11" s="29"/>
      <c r="E11" s="28"/>
      <c r="F11" s="28"/>
      <c r="G11" s="30"/>
      <c r="H11" s="28"/>
      <c r="I11" s="31"/>
      <c r="J11" s="2"/>
      <c r="K11" s="32"/>
      <c r="L11" s="33"/>
      <c r="M11" s="1"/>
      <c r="N11" s="1"/>
    </row>
    <row r="12" spans="1:14" ht="15" customHeight="1" thickBot="1" x14ac:dyDescent="0.35">
      <c r="A12" s="26"/>
      <c r="B12" s="27"/>
      <c r="C12" s="28"/>
      <c r="D12" s="34"/>
      <c r="E12" s="28"/>
      <c r="F12" s="35"/>
      <c r="G12" s="30"/>
      <c r="H12" s="28"/>
      <c r="I12" s="28"/>
      <c r="J12" s="4"/>
      <c r="K12" s="36"/>
      <c r="L12" s="33"/>
      <c r="M12" s="1"/>
      <c r="N12" s="1"/>
    </row>
    <row r="13" spans="1:14" ht="15" customHeight="1" thickBot="1" x14ac:dyDescent="0.35">
      <c r="A13" s="26"/>
      <c r="B13" s="27"/>
      <c r="C13" s="28"/>
      <c r="D13" s="34"/>
      <c r="E13" s="37" t="e">
        <f>+F15/C14</f>
        <v>#DIV/0!</v>
      </c>
      <c r="F13" s="38"/>
      <c r="G13" s="30"/>
      <c r="H13" s="39"/>
      <c r="I13" s="28"/>
      <c r="J13" s="2"/>
      <c r="K13" s="32"/>
      <c r="L13" s="33"/>
      <c r="M13" s="1"/>
      <c r="N13" s="1"/>
    </row>
    <row r="14" spans="1:14" x14ac:dyDescent="0.3">
      <c r="A14" s="26"/>
      <c r="B14" s="27"/>
      <c r="C14" s="37"/>
      <c r="D14" s="34"/>
      <c r="E14" s="40">
        <f>+F15</f>
        <v>0</v>
      </c>
      <c r="F14" s="41"/>
      <c r="G14" s="30"/>
      <c r="H14" s="40">
        <f>F15</f>
        <v>0</v>
      </c>
      <c r="I14" s="28"/>
      <c r="J14" s="4"/>
      <c r="K14" s="42"/>
      <c r="L14" s="33"/>
      <c r="M14" s="1"/>
      <c r="N14" s="1"/>
    </row>
    <row r="15" spans="1:14" ht="15" customHeight="1" thickBot="1" x14ac:dyDescent="0.35">
      <c r="A15" s="26"/>
      <c r="B15" s="27"/>
      <c r="C15" s="43">
        <f>1.41666666666667*E14</f>
        <v>0</v>
      </c>
      <c r="D15" s="28"/>
      <c r="E15" s="28"/>
      <c r="F15" s="44"/>
      <c r="G15" s="28"/>
      <c r="H15" s="28"/>
      <c r="I15" s="28"/>
      <c r="J15" s="2"/>
      <c r="K15" s="32"/>
      <c r="L15" s="45"/>
      <c r="M15" s="1"/>
      <c r="N15" s="1"/>
    </row>
    <row r="16" spans="1:14" ht="15" customHeight="1" thickBot="1" x14ac:dyDescent="0.35">
      <c r="A16" s="26"/>
      <c r="B16" s="33"/>
      <c r="C16" s="46"/>
      <c r="D16" s="28"/>
      <c r="E16" s="28"/>
      <c r="F16" s="28"/>
      <c r="G16" s="28"/>
      <c r="H16" s="28"/>
      <c r="I16" s="28"/>
      <c r="J16" s="4"/>
      <c r="K16" s="42"/>
      <c r="L16" s="27"/>
      <c r="M16" s="1"/>
      <c r="N16" s="1"/>
    </row>
    <row r="17" spans="1:14" ht="15" customHeight="1" thickBot="1" x14ac:dyDescent="0.35">
      <c r="A17" s="26"/>
      <c r="B17" s="27"/>
      <c r="C17" s="47"/>
      <c r="D17" s="28"/>
      <c r="E17" s="37" t="e">
        <f>1-E13</f>
        <v>#DIV/0!</v>
      </c>
      <c r="F17" s="48"/>
      <c r="G17" s="28"/>
      <c r="H17" s="28"/>
      <c r="I17" s="28"/>
      <c r="J17" s="2"/>
      <c r="K17" s="32"/>
      <c r="L17" s="1"/>
      <c r="M17" s="1"/>
      <c r="N17" s="1"/>
    </row>
    <row r="18" spans="1:14" ht="15" customHeight="1" thickBot="1" x14ac:dyDescent="0.35">
      <c r="A18" s="49"/>
      <c r="B18" s="27"/>
      <c r="C18" s="2"/>
      <c r="D18" s="28"/>
      <c r="E18" s="40">
        <f>+C15-E14</f>
        <v>0</v>
      </c>
      <c r="F18" s="50"/>
      <c r="G18" s="2"/>
      <c r="H18" s="28"/>
      <c r="I18" s="28"/>
      <c r="J18" s="28"/>
      <c r="K18" s="36"/>
      <c r="L18" s="1"/>
      <c r="M18" s="1"/>
      <c r="N18" s="1"/>
    </row>
    <row r="19" spans="1:14" ht="15" customHeight="1" thickBot="1" x14ac:dyDescent="0.35">
      <c r="A19" s="51"/>
      <c r="B19" s="27"/>
      <c r="C19" s="28"/>
      <c r="D19" s="28"/>
      <c r="E19" s="28"/>
      <c r="F19" s="52"/>
      <c r="G19" s="28"/>
      <c r="H19" s="28"/>
      <c r="I19" s="28"/>
      <c r="J19" s="28"/>
      <c r="K19" s="53"/>
      <c r="L19" s="1"/>
      <c r="M19" s="1"/>
      <c r="N19" s="1"/>
    </row>
    <row r="20" spans="1:14" ht="15" customHeight="1" thickBot="1" x14ac:dyDescent="0.35">
      <c r="A20" s="54"/>
      <c r="B20" s="27"/>
      <c r="C20" s="55"/>
      <c r="D20" s="2"/>
      <c r="E20" s="28"/>
      <c r="F20" s="28"/>
      <c r="G20" s="28"/>
      <c r="H20" s="28"/>
      <c r="I20" s="28"/>
      <c r="J20" s="28"/>
      <c r="K20" s="53"/>
      <c r="L20" s="1"/>
      <c r="M20" s="1"/>
      <c r="N20" s="1"/>
    </row>
    <row r="21" spans="1:14" ht="15" customHeight="1" thickBot="1" x14ac:dyDescent="0.35">
      <c r="A21" s="56" t="e">
        <f>C15+C23</f>
        <v>#DIV/0!</v>
      </c>
      <c r="B21" s="27"/>
      <c r="C21" s="57"/>
      <c r="D21" s="2"/>
      <c r="E21" s="28"/>
      <c r="F21" s="28"/>
      <c r="G21" s="28"/>
      <c r="H21" s="28"/>
      <c r="I21" s="28"/>
      <c r="J21" s="28"/>
      <c r="K21" s="53"/>
      <c r="L21" s="1"/>
      <c r="M21" s="1"/>
      <c r="N21" s="1"/>
    </row>
    <row r="22" spans="1:14" x14ac:dyDescent="0.3">
      <c r="A22" s="58"/>
      <c r="B22" s="27"/>
      <c r="C22" s="37">
        <f>1-C14</f>
        <v>1</v>
      </c>
      <c r="D22" s="28"/>
      <c r="E22" s="28"/>
      <c r="F22" s="55"/>
      <c r="G22" s="40" t="e">
        <f>E18+C23</f>
        <v>#DIV/0!</v>
      </c>
      <c r="H22" s="28"/>
      <c r="I22" s="28"/>
      <c r="J22" s="28"/>
      <c r="K22" s="53"/>
      <c r="L22" s="1"/>
      <c r="M22" s="1"/>
      <c r="N22" s="1"/>
    </row>
    <row r="23" spans="1:14" ht="15" customHeight="1" thickBot="1" x14ac:dyDescent="0.35">
      <c r="A23" s="26"/>
      <c r="B23" s="27"/>
      <c r="C23" s="40" t="e">
        <f>C15*C22/C14</f>
        <v>#DIV/0!</v>
      </c>
      <c r="D23" s="28"/>
      <c r="E23" s="28"/>
      <c r="F23" s="59"/>
      <c r="G23" s="28"/>
      <c r="H23" s="28"/>
      <c r="I23" s="28"/>
      <c r="J23" s="28"/>
      <c r="K23" s="53"/>
      <c r="L23" s="27"/>
      <c r="M23" s="1"/>
      <c r="N23" s="1"/>
    </row>
    <row r="24" spans="1:14" x14ac:dyDescent="0.3">
      <c r="A24" s="26"/>
      <c r="B24" s="27"/>
      <c r="C24" s="28"/>
      <c r="D24" s="28"/>
      <c r="E24" s="28"/>
      <c r="F24" s="2"/>
      <c r="G24" s="28"/>
      <c r="H24" s="28"/>
      <c r="I24" s="28"/>
      <c r="J24" s="28"/>
      <c r="K24" s="53"/>
      <c r="L24" s="27"/>
      <c r="M24" s="1"/>
      <c r="N24" s="1"/>
    </row>
    <row r="25" spans="1:14" x14ac:dyDescent="0.3">
      <c r="A25" s="26"/>
      <c r="B25" s="27"/>
      <c r="C25" s="28"/>
      <c r="D25" s="28"/>
      <c r="E25" s="28"/>
      <c r="F25" s="40"/>
      <c r="G25" s="28"/>
      <c r="H25" s="28"/>
      <c r="I25" s="28"/>
      <c r="J25" s="28"/>
      <c r="K25" s="53"/>
      <c r="L25" s="27"/>
      <c r="M25" s="1"/>
      <c r="N25" s="1"/>
    </row>
    <row r="26" spans="1:14" x14ac:dyDescent="0.3">
      <c r="A26" s="26"/>
      <c r="B26" s="27"/>
      <c r="C26" s="28"/>
      <c r="D26" s="60"/>
      <c r="E26" s="28"/>
      <c r="F26" s="28"/>
      <c r="G26" s="60"/>
      <c r="H26" s="28"/>
      <c r="I26" s="28"/>
      <c r="J26" s="28"/>
      <c r="K26" s="53"/>
      <c r="L26" s="27"/>
      <c r="M26" s="1"/>
      <c r="N26" s="1"/>
    </row>
    <row r="27" spans="1:14" x14ac:dyDescent="0.3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53"/>
      <c r="L27" s="27"/>
      <c r="M27" s="1"/>
      <c r="N27" s="1"/>
    </row>
    <row r="28" spans="1:14" ht="15" customHeight="1" thickBot="1" x14ac:dyDescent="0.35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53"/>
      <c r="L28" s="27"/>
      <c r="M28" s="1"/>
      <c r="N28" s="1"/>
    </row>
    <row r="29" spans="1:14" ht="15" customHeight="1" thickBot="1" x14ac:dyDescent="0.35">
      <c r="A29" s="26"/>
      <c r="B29" s="27"/>
      <c r="C29" s="61"/>
      <c r="D29" s="62"/>
      <c r="E29" s="28"/>
      <c r="F29" s="28"/>
      <c r="G29" s="28"/>
      <c r="H29" s="63"/>
      <c r="I29" s="62">
        <f>1-D29</f>
        <v>1</v>
      </c>
      <c r="J29" s="64"/>
      <c r="K29" s="65"/>
      <c r="L29" s="66"/>
      <c r="M29" s="1"/>
      <c r="N29" s="1"/>
    </row>
    <row r="30" spans="1:14" x14ac:dyDescent="0.3">
      <c r="A30" s="26"/>
      <c r="B30" s="27"/>
      <c r="C30" s="28"/>
      <c r="D30" s="40" t="e">
        <f>G22*D29</f>
        <v>#DIV/0!</v>
      </c>
      <c r="E30" s="28"/>
      <c r="F30" s="28"/>
      <c r="G30" s="28"/>
      <c r="H30" s="28"/>
      <c r="I30" s="40" t="e">
        <f>I29*G22</f>
        <v>#DIV/0!</v>
      </c>
      <c r="J30" s="40"/>
      <c r="K30" s="53"/>
      <c r="L30" s="27"/>
      <c r="M30" s="1"/>
      <c r="N30" s="1"/>
    </row>
    <row r="31" spans="1:14" ht="15" customHeight="1" thickBot="1" x14ac:dyDescent="0.35">
      <c r="A31" s="26"/>
      <c r="B31" s="27"/>
      <c r="C31" s="28"/>
      <c r="D31" s="28"/>
      <c r="E31" s="28"/>
      <c r="F31" s="28"/>
      <c r="G31" s="28"/>
      <c r="H31" s="28"/>
      <c r="I31" s="28"/>
      <c r="J31" s="28"/>
      <c r="K31" s="53"/>
      <c r="L31" s="27"/>
      <c r="M31" s="1"/>
      <c r="N31" s="1"/>
    </row>
    <row r="32" spans="1:14" ht="15" customHeight="1" thickBot="1" x14ac:dyDescent="0.35">
      <c r="A32" s="67"/>
      <c r="C32" s="68"/>
      <c r="D32" s="2"/>
      <c r="E32" s="69"/>
      <c r="F32" s="2"/>
      <c r="G32" s="70"/>
      <c r="H32" s="70"/>
      <c r="I32" s="70"/>
      <c r="J32" s="70"/>
      <c r="K32" s="71"/>
      <c r="L32" s="70"/>
      <c r="M32" s="1"/>
      <c r="N32" s="1"/>
    </row>
    <row r="33" spans="1:14" x14ac:dyDescent="0.3">
      <c r="A33" s="72"/>
      <c r="B33" s="70"/>
      <c r="C33" s="62"/>
      <c r="D33" s="2"/>
      <c r="E33" s="62">
        <f>1-C33-A33</f>
        <v>1</v>
      </c>
      <c r="F33" s="2"/>
      <c r="G33" s="62"/>
      <c r="H33" s="62"/>
      <c r="I33" s="62"/>
      <c r="J33" s="62"/>
      <c r="K33" s="71"/>
      <c r="L33" s="70"/>
      <c r="M33" s="1"/>
      <c r="N33" s="1"/>
    </row>
    <row r="34" spans="1:14" ht="15" customHeight="1" thickBot="1" x14ac:dyDescent="0.35">
      <c r="A34" s="73"/>
      <c r="B34" s="70"/>
      <c r="C34" s="40" t="e">
        <f>C33*D30</f>
        <v>#DIV/0!</v>
      </c>
      <c r="D34" s="70"/>
      <c r="E34" s="40" t="e">
        <f>E33*D30</f>
        <v>#DIV/0!</v>
      </c>
      <c r="F34" s="70"/>
      <c r="G34" s="40"/>
      <c r="H34" s="40"/>
      <c r="I34" s="40"/>
      <c r="J34" s="40"/>
      <c r="K34" s="36"/>
      <c r="L34" s="74"/>
      <c r="M34" s="1"/>
      <c r="N34" s="1"/>
    </row>
    <row r="35" spans="1:14" ht="15" customHeight="1" thickBot="1" x14ac:dyDescent="0.35">
      <c r="A35" s="75"/>
      <c r="B35" s="76"/>
      <c r="C35" s="77"/>
      <c r="D35" s="70"/>
      <c r="E35" s="70"/>
      <c r="F35" s="70"/>
      <c r="G35" s="78"/>
      <c r="H35" s="78"/>
      <c r="I35" s="78"/>
      <c r="J35" s="70"/>
      <c r="K35" s="71"/>
      <c r="L35" s="79"/>
      <c r="M35" s="1"/>
      <c r="N35" s="1"/>
    </row>
    <row r="36" spans="1:14" x14ac:dyDescent="0.3">
      <c r="A36" s="49"/>
      <c r="B36" s="62"/>
      <c r="C36" s="62">
        <f>1-B36</f>
        <v>1</v>
      </c>
      <c r="D36" s="70"/>
      <c r="E36" s="70"/>
      <c r="F36" s="70"/>
      <c r="G36" s="70"/>
      <c r="H36" s="70"/>
      <c r="I36" s="70"/>
      <c r="J36" s="70"/>
      <c r="K36" s="71"/>
      <c r="L36" s="79"/>
      <c r="M36" s="1"/>
      <c r="N36" s="1"/>
    </row>
    <row r="37" spans="1:14" x14ac:dyDescent="0.3">
      <c r="A37" s="49"/>
      <c r="B37" s="40" t="e">
        <f>B36*C34</f>
        <v>#DIV/0!</v>
      </c>
      <c r="C37" s="40" t="e">
        <f>C36*C34</f>
        <v>#DIV/0!</v>
      </c>
      <c r="D37" s="70"/>
      <c r="E37" s="70"/>
      <c r="F37" s="70"/>
      <c r="G37" s="70"/>
      <c r="H37" s="70"/>
      <c r="I37" s="70"/>
      <c r="J37" s="70"/>
      <c r="K37" s="71"/>
      <c r="L37" s="79"/>
      <c r="M37" s="1"/>
      <c r="N37" s="1"/>
    </row>
    <row r="38" spans="1:14" ht="15" customHeight="1" thickBot="1" x14ac:dyDescent="0.35">
      <c r="A38" s="80"/>
      <c r="B38" s="81"/>
      <c r="C38" s="82"/>
      <c r="D38" s="82"/>
      <c r="E38" s="82"/>
      <c r="F38" s="82"/>
      <c r="G38" s="82"/>
      <c r="H38" s="82"/>
      <c r="I38" s="82"/>
      <c r="J38" s="82"/>
      <c r="K38" s="83"/>
      <c r="L38" s="84"/>
      <c r="M38" s="1"/>
      <c r="N38" s="1"/>
    </row>
    <row r="39" spans="1:14" x14ac:dyDescent="0.3">
      <c r="A39" s="85"/>
      <c r="B39" s="86"/>
      <c r="C39" s="87"/>
      <c r="D39" s="87"/>
      <c r="E39" s="87"/>
      <c r="F39" s="87"/>
      <c r="G39" s="87"/>
      <c r="H39" s="87"/>
      <c r="I39" s="87"/>
      <c r="J39" s="87"/>
      <c r="K39" s="88"/>
      <c r="L39" s="89"/>
      <c r="M39" s="1"/>
      <c r="N39" s="1"/>
    </row>
    <row r="40" spans="1:14" x14ac:dyDescent="0.3">
      <c r="A40" s="90"/>
      <c r="B40" s="91"/>
      <c r="C40" s="92"/>
      <c r="D40" s="93"/>
      <c r="E40" s="94"/>
      <c r="F40" s="94"/>
      <c r="G40" s="93"/>
      <c r="H40" s="93"/>
      <c r="I40" s="93"/>
      <c r="J40" s="93"/>
      <c r="K40" s="95"/>
      <c r="L40" s="15"/>
      <c r="M40" s="1"/>
      <c r="N40" s="1"/>
    </row>
    <row r="41" spans="1:14" ht="15" customHeight="1" x14ac:dyDescent="0.3">
      <c r="A41" s="96"/>
      <c r="B41" s="91"/>
      <c r="C41" s="92">
        <f>+F15</f>
        <v>0</v>
      </c>
      <c r="D41" s="93"/>
      <c r="E41" s="94"/>
      <c r="F41" s="94"/>
      <c r="G41" s="94"/>
      <c r="H41" s="93"/>
      <c r="I41" s="93"/>
      <c r="J41" s="93"/>
      <c r="K41" s="95"/>
      <c r="L41" s="15"/>
      <c r="M41" s="1"/>
      <c r="N41" s="1"/>
    </row>
    <row r="42" spans="1:14" x14ac:dyDescent="0.3">
      <c r="A42" s="96"/>
      <c r="B42" s="91"/>
      <c r="C42" s="92" t="e">
        <f>C23+E18</f>
        <v>#DIV/0!</v>
      </c>
      <c r="D42" s="93"/>
      <c r="E42" s="93"/>
      <c r="F42" s="93"/>
      <c r="G42" s="93"/>
      <c r="H42" s="93"/>
      <c r="I42" s="93"/>
      <c r="J42" s="93"/>
      <c r="K42" s="95"/>
      <c r="L42" s="15"/>
      <c r="M42" s="1"/>
      <c r="N42" s="1"/>
    </row>
    <row r="43" spans="1:14" x14ac:dyDescent="0.3">
      <c r="A43" s="97"/>
      <c r="B43" s="91"/>
      <c r="C43" s="92" t="e">
        <f>D30</f>
        <v>#DIV/0!</v>
      </c>
      <c r="D43" s="93"/>
      <c r="E43" s="93"/>
      <c r="F43" s="93"/>
      <c r="G43" s="93"/>
      <c r="H43" s="93"/>
      <c r="I43" s="93"/>
      <c r="J43" s="93"/>
      <c r="K43" s="95"/>
      <c r="L43" s="15"/>
      <c r="M43" s="1"/>
      <c r="N43" s="1"/>
    </row>
    <row r="44" spans="1:14" x14ac:dyDescent="0.3">
      <c r="A44" s="98"/>
      <c r="B44" s="91"/>
      <c r="C44" s="92" t="e">
        <f>C34</f>
        <v>#DIV/0!</v>
      </c>
      <c r="D44" s="93"/>
      <c r="E44" s="99"/>
      <c r="F44" s="93"/>
      <c r="G44" s="93"/>
      <c r="H44" s="93"/>
      <c r="I44" s="93"/>
      <c r="J44" s="93"/>
      <c r="K44" s="95"/>
      <c r="L44" s="15"/>
      <c r="M44" s="1"/>
      <c r="N44" s="1"/>
    </row>
    <row r="45" spans="1:14" ht="15" customHeight="1" x14ac:dyDescent="0.3">
      <c r="A45" s="98"/>
      <c r="B45" s="91"/>
      <c r="C45" s="92" t="e">
        <f>B37</f>
        <v>#DIV/0!</v>
      </c>
      <c r="D45" s="93"/>
      <c r="E45" s="93"/>
      <c r="F45" s="93"/>
      <c r="G45" s="93"/>
      <c r="H45" s="93"/>
      <c r="I45" s="93"/>
      <c r="J45" s="93"/>
      <c r="K45" s="95"/>
      <c r="L45" s="15"/>
      <c r="M45" s="1"/>
      <c r="N45" s="1"/>
    </row>
    <row r="46" spans="1:14" ht="15" customHeight="1" x14ac:dyDescent="0.3">
      <c r="A46" s="98"/>
      <c r="B46" s="91"/>
      <c r="C46" s="92" t="e">
        <f>C37</f>
        <v>#DIV/0!</v>
      </c>
      <c r="D46" s="93"/>
      <c r="E46" s="93"/>
      <c r="F46" s="93"/>
      <c r="G46" s="93"/>
      <c r="H46" s="93"/>
      <c r="I46" s="93"/>
      <c r="J46" s="93"/>
      <c r="K46" s="95"/>
      <c r="L46" s="15"/>
      <c r="M46" s="1"/>
      <c r="N46" s="1"/>
    </row>
    <row r="47" spans="1:14" ht="15" customHeight="1" x14ac:dyDescent="0.3">
      <c r="A47" s="98"/>
      <c r="B47" s="91"/>
      <c r="C47" s="92" t="e">
        <f>E34</f>
        <v>#DIV/0!</v>
      </c>
      <c r="D47" s="93"/>
      <c r="E47" s="93"/>
      <c r="F47" s="93"/>
      <c r="G47" s="93"/>
      <c r="H47" s="93"/>
      <c r="I47" s="93"/>
      <c r="J47" s="93"/>
      <c r="K47" s="95"/>
      <c r="L47" s="15"/>
      <c r="M47" s="1"/>
      <c r="N47" s="1"/>
    </row>
    <row r="48" spans="1:14" x14ac:dyDescent="0.3">
      <c r="A48" s="97"/>
      <c r="B48" s="91"/>
      <c r="C48" s="92" t="e">
        <f>I30</f>
        <v>#DIV/0!</v>
      </c>
      <c r="D48" s="93"/>
      <c r="E48" s="93"/>
      <c r="F48" s="100"/>
      <c r="G48" s="100"/>
      <c r="H48" s="93"/>
      <c r="I48" s="93"/>
      <c r="J48" s="93"/>
      <c r="K48" s="95"/>
      <c r="L48" s="15"/>
      <c r="M48" s="1"/>
      <c r="N48" s="1"/>
    </row>
    <row r="49" spans="1:14" ht="15" customHeight="1" x14ac:dyDescent="0.3">
      <c r="A49" s="101"/>
      <c r="B49" s="91"/>
      <c r="C49" s="92">
        <f>G34+H34</f>
        <v>0</v>
      </c>
      <c r="D49" s="93"/>
      <c r="E49" s="93"/>
      <c r="F49" s="93"/>
      <c r="G49" s="93"/>
      <c r="H49" s="93"/>
      <c r="I49" s="93"/>
      <c r="J49" s="93"/>
      <c r="K49" s="95"/>
      <c r="L49" s="15"/>
      <c r="M49" s="1"/>
      <c r="N49" s="1"/>
    </row>
    <row r="50" spans="1:14" ht="15" customHeight="1" x14ac:dyDescent="0.3">
      <c r="A50" s="101"/>
      <c r="B50" s="91"/>
      <c r="C50" s="92">
        <f>+J34</f>
        <v>0</v>
      </c>
      <c r="D50" s="93"/>
      <c r="E50" s="93"/>
      <c r="F50" s="93"/>
      <c r="G50" s="93"/>
      <c r="H50" s="93"/>
      <c r="I50" s="93"/>
      <c r="J50" s="93"/>
      <c r="K50" s="95"/>
      <c r="L50" s="15"/>
      <c r="M50" s="1"/>
      <c r="N50" s="1"/>
    </row>
    <row r="51" spans="1:14" ht="15.45" customHeight="1" thickBot="1" x14ac:dyDescent="0.35">
      <c r="A51" s="102"/>
      <c r="B51" s="103"/>
      <c r="C51" s="104">
        <f>+I34</f>
        <v>0</v>
      </c>
      <c r="D51" s="105"/>
      <c r="E51" s="105"/>
      <c r="F51" s="106"/>
      <c r="G51" s="106"/>
      <c r="H51" s="105"/>
      <c r="I51" s="105"/>
      <c r="J51" s="105"/>
      <c r="K51" s="107"/>
      <c r="L51" s="15"/>
      <c r="M51" s="1"/>
      <c r="N5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theme="9" tint="0.59999389629810485"/>
  </sheetPr>
  <dimension ref="A2:P39"/>
  <sheetViews>
    <sheetView topLeftCell="A4" workbookViewId="0">
      <selection activeCell="R32" sqref="R32"/>
    </sheetView>
  </sheetViews>
  <sheetFormatPr defaultColWidth="11.5546875" defaultRowHeight="14.4" x14ac:dyDescent="0.3"/>
  <sheetData>
    <row r="2" spans="1:16" x14ac:dyDescent="0.3">
      <c r="A2" s="108"/>
      <c r="B2" s="109"/>
      <c r="C2" s="110"/>
      <c r="D2" s="111"/>
      <c r="E2" s="30"/>
      <c r="F2" s="112"/>
      <c r="G2" s="30"/>
      <c r="H2" s="30"/>
      <c r="I2" s="30"/>
      <c r="J2" s="30"/>
      <c r="K2" s="30"/>
      <c r="L2" s="25"/>
      <c r="M2" s="1"/>
      <c r="N2" s="1"/>
      <c r="O2" s="1"/>
      <c r="P2" s="1"/>
    </row>
    <row r="3" spans="1:16" x14ac:dyDescent="0.3">
      <c r="A3" s="1"/>
      <c r="B3" s="1"/>
      <c r="C3" s="2"/>
      <c r="D3" s="2"/>
      <c r="E3" s="2"/>
      <c r="F3" s="2"/>
      <c r="G3" s="3"/>
      <c r="H3" s="1"/>
      <c r="I3" s="2"/>
      <c r="J3" s="2"/>
      <c r="K3" s="2"/>
      <c r="L3" s="25"/>
      <c r="M3" s="1"/>
      <c r="N3" s="1"/>
      <c r="O3" s="1"/>
      <c r="P3" s="1"/>
    </row>
    <row r="4" spans="1:16" x14ac:dyDescent="0.3">
      <c r="A4" s="1"/>
      <c r="B4" s="1"/>
      <c r="C4" s="2"/>
      <c r="D4" s="2"/>
      <c r="E4" s="2"/>
      <c r="F4" s="2"/>
      <c r="G4" s="5"/>
      <c r="H4" s="1"/>
      <c r="I4" s="2"/>
      <c r="J4" s="2"/>
      <c r="K4" s="2"/>
      <c r="L4" s="25"/>
      <c r="M4" s="1"/>
      <c r="N4" s="1"/>
      <c r="O4" s="1"/>
      <c r="P4" s="1"/>
    </row>
    <row r="5" spans="1:16" x14ac:dyDescent="0.3">
      <c r="A5" s="6"/>
      <c r="B5" s="6"/>
      <c r="C5" s="2"/>
      <c r="D5" s="2"/>
      <c r="E5" s="2"/>
      <c r="F5" s="2"/>
      <c r="G5" s="7"/>
      <c r="H5" s="1"/>
      <c r="I5" s="2"/>
      <c r="J5" s="2"/>
      <c r="K5" s="2"/>
      <c r="L5" s="25"/>
      <c r="M5" s="1"/>
      <c r="N5" s="1"/>
      <c r="O5" s="1"/>
      <c r="P5" s="1"/>
    </row>
    <row r="6" spans="1:16" x14ac:dyDescent="0.3">
      <c r="A6" s="1"/>
      <c r="B6" s="1"/>
      <c r="C6" s="2"/>
      <c r="D6" s="2"/>
      <c r="E6" s="2"/>
      <c r="F6" s="2"/>
      <c r="G6" s="8"/>
      <c r="H6" s="1"/>
      <c r="I6" s="2"/>
      <c r="J6" s="2"/>
      <c r="K6" s="2"/>
      <c r="L6" s="25"/>
      <c r="M6" s="1"/>
      <c r="N6" s="1"/>
      <c r="O6" s="1"/>
      <c r="P6" s="1"/>
    </row>
    <row r="7" spans="1:16" ht="15" customHeight="1" thickBot="1" x14ac:dyDescent="0.35">
      <c r="A7" s="1"/>
      <c r="B7" s="1"/>
      <c r="C7" s="2"/>
      <c r="D7" s="2"/>
      <c r="E7" s="2"/>
      <c r="F7" s="2"/>
      <c r="G7" s="9"/>
      <c r="H7" s="1"/>
      <c r="I7" s="2"/>
      <c r="J7" s="2"/>
      <c r="K7" s="2"/>
      <c r="L7" s="25"/>
      <c r="M7" s="1"/>
      <c r="N7" s="1"/>
      <c r="O7" s="1"/>
      <c r="P7" s="1"/>
    </row>
    <row r="8" spans="1:16" ht="15.45" customHeight="1" x14ac:dyDescent="0.3">
      <c r="A8" s="10"/>
      <c r="B8" s="11"/>
      <c r="C8" s="12"/>
      <c r="D8" s="12"/>
      <c r="E8" s="12"/>
      <c r="F8" s="12"/>
      <c r="G8" s="13"/>
      <c r="H8" s="12"/>
      <c r="I8" s="12"/>
      <c r="J8" s="12"/>
      <c r="K8" s="113"/>
      <c r="L8" s="25"/>
      <c r="M8" s="1"/>
      <c r="N8" s="1"/>
      <c r="O8" s="1"/>
      <c r="P8" s="1"/>
    </row>
    <row r="9" spans="1:16" ht="15" customHeight="1" thickBot="1" x14ac:dyDescent="0.35">
      <c r="A9" s="16"/>
      <c r="B9" s="17"/>
      <c r="C9" s="18"/>
      <c r="D9" s="18"/>
      <c r="E9" s="18"/>
      <c r="F9" s="18"/>
      <c r="G9" s="18"/>
      <c r="H9" s="18"/>
      <c r="I9" s="18"/>
      <c r="J9" s="18"/>
      <c r="K9" s="114"/>
      <c r="L9" s="25"/>
      <c r="M9" s="1"/>
      <c r="N9" s="1"/>
      <c r="O9" s="1"/>
      <c r="P9" s="1"/>
    </row>
    <row r="10" spans="1:16" ht="15" customHeight="1" thickBot="1" x14ac:dyDescent="0.35">
      <c r="A10" s="20"/>
      <c r="B10" s="21"/>
      <c r="C10" s="115"/>
      <c r="D10" s="22"/>
      <c r="E10" s="116"/>
      <c r="F10" s="117"/>
      <c r="G10" s="118"/>
      <c r="H10" s="119"/>
      <c r="I10" s="23"/>
      <c r="J10" s="22"/>
      <c r="K10" s="120"/>
      <c r="L10" s="25"/>
      <c r="M10" s="1"/>
      <c r="N10" s="1"/>
      <c r="O10" s="1"/>
      <c r="P10" s="1"/>
    </row>
    <row r="11" spans="1:16" ht="15" customHeight="1" thickBot="1" x14ac:dyDescent="0.35">
      <c r="A11" s="121"/>
      <c r="B11" s="79"/>
      <c r="C11" s="122"/>
      <c r="D11" s="70"/>
      <c r="E11" s="123"/>
      <c r="F11" s="40">
        <f>C15*F10</f>
        <v>0</v>
      </c>
      <c r="G11" s="28"/>
      <c r="H11" s="124"/>
      <c r="I11" s="2"/>
      <c r="J11" s="2"/>
      <c r="K11" s="125"/>
      <c r="L11" s="25"/>
      <c r="M11" s="1"/>
      <c r="N11" s="1"/>
      <c r="O11" s="1"/>
      <c r="P11" s="1"/>
    </row>
    <row r="12" spans="1:16" x14ac:dyDescent="0.3">
      <c r="A12" s="121"/>
      <c r="B12" s="79"/>
      <c r="C12" s="126"/>
      <c r="D12" s="70"/>
      <c r="E12" s="4"/>
      <c r="F12" s="70"/>
      <c r="G12" s="2"/>
      <c r="H12" s="28"/>
      <c r="I12" s="28"/>
      <c r="J12" s="70"/>
      <c r="K12" s="127"/>
      <c r="L12" s="25"/>
      <c r="M12" s="1"/>
      <c r="N12" s="1"/>
      <c r="O12" s="1"/>
      <c r="P12" s="1"/>
    </row>
    <row r="13" spans="1:16" ht="15" customHeight="1" thickBot="1" x14ac:dyDescent="0.35">
      <c r="A13" s="121"/>
      <c r="B13" s="79"/>
      <c r="C13" s="123"/>
      <c r="D13" s="70"/>
      <c r="E13" s="70"/>
      <c r="F13" s="70"/>
      <c r="G13" s="4"/>
      <c r="H13" s="70"/>
      <c r="I13" s="70"/>
      <c r="J13" s="2"/>
      <c r="K13" s="36"/>
      <c r="L13" s="25"/>
      <c r="M13" s="1"/>
      <c r="N13" s="1"/>
      <c r="O13" s="1"/>
      <c r="P13" s="1"/>
    </row>
    <row r="14" spans="1:16" ht="15" customHeight="1" thickBot="1" x14ac:dyDescent="0.35">
      <c r="A14" s="121"/>
      <c r="B14" s="79"/>
      <c r="C14" s="128"/>
      <c r="D14" s="70"/>
      <c r="E14" s="4"/>
      <c r="F14" s="70"/>
      <c r="G14" s="129"/>
      <c r="H14" s="70"/>
      <c r="I14" s="70"/>
      <c r="J14" s="70"/>
      <c r="K14" s="127"/>
      <c r="L14" s="25"/>
      <c r="M14" s="1"/>
      <c r="N14" s="1"/>
      <c r="O14" s="1"/>
      <c r="P14" s="1"/>
    </row>
    <row r="15" spans="1:16" ht="15" customHeight="1" thickBot="1" x14ac:dyDescent="0.35">
      <c r="A15" s="130"/>
      <c r="B15" s="79"/>
      <c r="C15" s="43"/>
      <c r="D15" s="70"/>
      <c r="E15" s="68"/>
      <c r="F15" s="70"/>
      <c r="G15" s="131"/>
      <c r="H15" s="70"/>
      <c r="I15" s="70"/>
      <c r="J15" s="2"/>
      <c r="K15" s="36"/>
      <c r="L15" s="25"/>
      <c r="M15" s="1"/>
      <c r="N15" s="1"/>
      <c r="O15" s="1"/>
      <c r="P15" s="1"/>
    </row>
    <row r="16" spans="1:16" x14ac:dyDescent="0.3">
      <c r="A16" s="56" t="e">
        <f>C15+C21</f>
        <v>#DIV/0!</v>
      </c>
      <c r="B16" s="79"/>
      <c r="C16" s="70"/>
      <c r="D16" s="70"/>
      <c r="E16" s="132">
        <f>1-F10</f>
        <v>1</v>
      </c>
      <c r="F16" s="70"/>
      <c r="G16" s="37">
        <f>30/45</f>
        <v>0.66666666666666663</v>
      </c>
      <c r="H16" s="70"/>
      <c r="I16" s="70"/>
      <c r="J16" s="70"/>
      <c r="K16" s="127"/>
      <c r="L16" s="25"/>
      <c r="M16" s="1"/>
      <c r="N16" s="1"/>
      <c r="O16" s="1"/>
      <c r="P16" s="1"/>
    </row>
    <row r="17" spans="1:16" x14ac:dyDescent="0.3">
      <c r="A17" s="121"/>
      <c r="B17" s="79"/>
      <c r="C17" s="70"/>
      <c r="D17" s="70"/>
      <c r="E17" s="40">
        <f>C15*E16</f>
        <v>0</v>
      </c>
      <c r="F17" s="70"/>
      <c r="G17" s="40">
        <f>E17*G16</f>
        <v>0</v>
      </c>
      <c r="H17" s="70"/>
      <c r="I17" s="70"/>
      <c r="J17" s="70"/>
      <c r="K17" s="36"/>
      <c r="L17" s="25"/>
      <c r="M17" s="1"/>
      <c r="N17" s="1"/>
      <c r="O17" s="1"/>
      <c r="P17" s="1"/>
    </row>
    <row r="18" spans="1:16" ht="15" customHeight="1" thickBot="1" x14ac:dyDescent="0.35">
      <c r="A18" s="121"/>
      <c r="B18" s="79"/>
      <c r="C18" s="4"/>
      <c r="D18" s="70"/>
      <c r="E18" s="70"/>
      <c r="F18" s="70"/>
      <c r="G18" s="70"/>
      <c r="H18" s="70"/>
      <c r="I18" s="70"/>
      <c r="J18" s="70"/>
      <c r="K18" s="71"/>
      <c r="L18" s="25"/>
      <c r="M18" s="1"/>
      <c r="N18" s="1"/>
      <c r="O18" s="1"/>
      <c r="P18" s="1"/>
    </row>
    <row r="19" spans="1:16" ht="15" customHeight="1" thickBot="1" x14ac:dyDescent="0.35">
      <c r="A19" s="121"/>
      <c r="B19" s="79"/>
      <c r="C19" s="133"/>
      <c r="D19" s="70"/>
      <c r="E19" s="133"/>
      <c r="F19" s="37">
        <f>1-G16</f>
        <v>0.33333333333333337</v>
      </c>
      <c r="G19" s="70"/>
      <c r="H19" s="70"/>
      <c r="I19" s="70"/>
      <c r="J19" s="70"/>
      <c r="K19" s="71"/>
      <c r="L19" s="25"/>
      <c r="M19" s="1"/>
      <c r="N19" s="1"/>
      <c r="O19" s="1"/>
      <c r="P19" s="1"/>
    </row>
    <row r="20" spans="1:16" x14ac:dyDescent="0.3">
      <c r="A20" s="121"/>
      <c r="C20" s="37">
        <f>1-C14</f>
        <v>1</v>
      </c>
      <c r="D20" s="70"/>
      <c r="E20" s="4"/>
      <c r="F20" s="40">
        <f>F19*E17</f>
        <v>0</v>
      </c>
      <c r="G20" s="70"/>
      <c r="H20" s="70"/>
      <c r="I20" s="70"/>
      <c r="J20" s="70"/>
      <c r="K20" s="71"/>
      <c r="L20" s="25"/>
      <c r="M20" s="1"/>
      <c r="N20" s="1"/>
      <c r="O20" s="1"/>
      <c r="P20" s="1"/>
    </row>
    <row r="21" spans="1:16" ht="15" customHeight="1" thickBot="1" x14ac:dyDescent="0.35">
      <c r="A21" s="121"/>
      <c r="B21" s="79"/>
      <c r="C21" s="40" t="e">
        <f>C15*C20/C14</f>
        <v>#DIV/0!</v>
      </c>
      <c r="D21" s="70"/>
      <c r="E21" s="70"/>
      <c r="F21" s="70"/>
      <c r="G21" s="70">
        <f>+F19+C20</f>
        <v>1.3333333333333335</v>
      </c>
      <c r="H21" s="70"/>
      <c r="I21" s="70"/>
      <c r="J21" s="70"/>
      <c r="K21" s="125"/>
      <c r="L21" s="25"/>
      <c r="M21" s="1"/>
      <c r="N21" s="1"/>
      <c r="O21" s="1"/>
      <c r="P21" s="1"/>
    </row>
    <row r="22" spans="1:16" ht="15" customHeight="1" thickBot="1" x14ac:dyDescent="0.35">
      <c r="A22" s="121"/>
      <c r="B22" s="79"/>
      <c r="C22" s="70"/>
      <c r="D22" s="70"/>
      <c r="E22" s="70"/>
      <c r="F22" s="133"/>
      <c r="G22" s="40" t="e">
        <f>C21+F20</f>
        <v>#DIV/0!</v>
      </c>
      <c r="H22" s="70"/>
      <c r="I22" s="70"/>
      <c r="J22" s="70"/>
      <c r="K22" s="127"/>
      <c r="L22" s="25"/>
      <c r="M22" s="1"/>
      <c r="N22" s="1"/>
      <c r="O22" s="1"/>
      <c r="P22" s="1"/>
    </row>
    <row r="23" spans="1:16" ht="15" customHeight="1" thickBot="1" x14ac:dyDescent="0.35">
      <c r="A23" s="121"/>
      <c r="B23" s="79"/>
      <c r="C23" s="70"/>
      <c r="D23" s="70"/>
      <c r="E23" s="70"/>
      <c r="F23" s="70"/>
      <c r="G23" s="70"/>
      <c r="H23" s="4"/>
      <c r="I23" s="70"/>
      <c r="J23" s="2"/>
      <c r="K23" s="36"/>
      <c r="L23" s="25"/>
      <c r="M23" s="1"/>
      <c r="N23" s="1"/>
      <c r="O23" s="1"/>
      <c r="P23" s="1"/>
    </row>
    <row r="24" spans="1:16" ht="15" customHeight="1" thickBot="1" x14ac:dyDescent="0.35">
      <c r="A24" s="49"/>
      <c r="B24" s="1"/>
      <c r="C24" s="2"/>
      <c r="D24" s="2"/>
      <c r="E24" s="134"/>
      <c r="F24" s="134"/>
      <c r="G24" s="2"/>
      <c r="H24" s="135"/>
      <c r="I24" s="2"/>
      <c r="J24" s="2"/>
      <c r="K24" s="71"/>
      <c r="L24" s="25"/>
      <c r="M24" s="1"/>
      <c r="N24" s="1"/>
      <c r="O24" s="1"/>
      <c r="P24" s="1"/>
    </row>
    <row r="25" spans="1:16" ht="15" customHeight="1" thickBot="1" x14ac:dyDescent="0.35">
      <c r="A25" s="121"/>
      <c r="B25" s="79"/>
      <c r="C25" s="70"/>
      <c r="D25" s="2"/>
      <c r="E25" s="136"/>
      <c r="F25" s="136"/>
      <c r="G25" s="70"/>
      <c r="H25" s="132">
        <f>1-E26-F26</f>
        <v>1</v>
      </c>
      <c r="I25" s="70"/>
      <c r="J25" s="70"/>
      <c r="K25" s="127"/>
      <c r="L25" s="25"/>
      <c r="M25" s="1"/>
      <c r="N25" s="1"/>
      <c r="O25" s="1"/>
      <c r="P25" s="1"/>
    </row>
    <row r="26" spans="1:16" x14ac:dyDescent="0.3">
      <c r="A26" s="121"/>
      <c r="B26" s="79"/>
      <c r="C26" s="70"/>
      <c r="D26" s="70"/>
      <c r="E26" s="62"/>
      <c r="F26" s="137"/>
      <c r="G26" s="70"/>
      <c r="H26" s="40" t="e">
        <f>+H25*G22</f>
        <v>#DIV/0!</v>
      </c>
      <c r="I26" s="70"/>
      <c r="J26" s="4"/>
      <c r="K26" s="36"/>
      <c r="L26" s="25"/>
      <c r="M26" s="1"/>
      <c r="N26" s="1"/>
      <c r="O26" s="1"/>
      <c r="P26" s="1"/>
    </row>
    <row r="27" spans="1:16" ht="15" customHeight="1" thickBot="1" x14ac:dyDescent="0.35">
      <c r="A27" s="80"/>
      <c r="B27" s="81"/>
      <c r="C27" s="82"/>
      <c r="D27" s="82"/>
      <c r="E27" s="138" t="e">
        <f>+E26*G22</f>
        <v>#DIV/0!</v>
      </c>
      <c r="F27" s="138" t="e">
        <f>+F26*G22</f>
        <v>#DIV/0!</v>
      </c>
      <c r="G27" s="82"/>
      <c r="H27" s="82"/>
      <c r="I27" s="82"/>
      <c r="J27" s="82"/>
      <c r="K27" s="139"/>
      <c r="L27" s="25"/>
      <c r="M27" s="1"/>
      <c r="N27" s="1"/>
      <c r="O27" s="1"/>
      <c r="P27" s="1"/>
    </row>
    <row r="28" spans="1:16" x14ac:dyDescent="0.3">
      <c r="A28" s="85"/>
      <c r="B28" s="86"/>
      <c r="C28" s="87"/>
      <c r="D28" s="87"/>
      <c r="E28" s="87"/>
      <c r="F28" s="87"/>
      <c r="G28" s="87"/>
      <c r="H28" s="87"/>
      <c r="I28" s="87"/>
      <c r="J28" s="87"/>
      <c r="K28" s="140"/>
      <c r="L28" s="25"/>
      <c r="M28" s="1"/>
      <c r="N28" s="1"/>
      <c r="O28" s="1"/>
      <c r="P28" s="1"/>
    </row>
    <row r="29" spans="1:16" x14ac:dyDescent="0.3">
      <c r="A29" s="90"/>
      <c r="B29" s="91"/>
      <c r="C29" s="141">
        <f>+C15</f>
        <v>0</v>
      </c>
      <c r="D29" s="142"/>
      <c r="E29" s="142"/>
      <c r="F29" s="142"/>
      <c r="G29" s="143"/>
      <c r="H29" s="2"/>
      <c r="I29" s="144"/>
      <c r="J29" s="144"/>
      <c r="K29" s="145"/>
      <c r="L29" s="25"/>
      <c r="M29" s="1"/>
      <c r="N29" s="1"/>
      <c r="O29" s="1"/>
      <c r="P29" s="1"/>
    </row>
    <row r="30" spans="1:16" ht="15" customHeight="1" x14ac:dyDescent="0.3">
      <c r="A30" s="146"/>
      <c r="B30" s="147"/>
      <c r="C30" s="141">
        <f>+G17</f>
        <v>0</v>
      </c>
      <c r="D30" s="93"/>
      <c r="E30" s="142"/>
      <c r="F30" s="148"/>
      <c r="G30" s="148"/>
      <c r="H30" s="2"/>
      <c r="I30" s="144"/>
      <c r="J30" s="144"/>
      <c r="K30" s="145"/>
      <c r="L30" s="25"/>
      <c r="M30" s="1"/>
      <c r="N30" s="1"/>
      <c r="O30" s="1"/>
      <c r="P30" s="1"/>
    </row>
    <row r="31" spans="1:16" x14ac:dyDescent="0.3">
      <c r="A31" s="146"/>
      <c r="B31" s="147"/>
      <c r="C31" s="141" t="e">
        <f>C21+F20</f>
        <v>#DIV/0!</v>
      </c>
      <c r="D31" s="142"/>
      <c r="E31" s="142"/>
      <c r="F31" s="148"/>
      <c r="G31" s="148"/>
      <c r="H31" s="2"/>
      <c r="I31" s="144"/>
      <c r="J31" s="144"/>
      <c r="K31" s="145"/>
      <c r="L31" s="25"/>
      <c r="M31" s="1"/>
      <c r="N31" s="1"/>
      <c r="O31" s="1"/>
      <c r="P31" s="1"/>
    </row>
    <row r="32" spans="1:16" x14ac:dyDescent="0.3">
      <c r="A32" s="97"/>
      <c r="B32" s="91"/>
      <c r="C32" s="141" t="e">
        <f>E27</f>
        <v>#DIV/0!</v>
      </c>
      <c r="D32" s="142"/>
      <c r="E32" s="142"/>
      <c r="F32" s="148"/>
      <c r="G32" s="148"/>
      <c r="H32" s="2"/>
      <c r="I32" s="144"/>
      <c r="J32" s="144"/>
      <c r="K32" s="145"/>
      <c r="L32" s="25"/>
      <c r="M32" s="1"/>
      <c r="N32" s="1"/>
      <c r="O32" s="1"/>
      <c r="P32" s="1"/>
    </row>
    <row r="33" spans="1:16" x14ac:dyDescent="0.3">
      <c r="A33" s="98"/>
      <c r="B33" s="91"/>
      <c r="C33" s="141"/>
      <c r="D33" s="93"/>
      <c r="E33" s="142"/>
      <c r="F33" s="148"/>
      <c r="G33" s="148"/>
      <c r="H33" s="2"/>
      <c r="I33" s="144"/>
      <c r="J33" s="144"/>
      <c r="K33" s="145"/>
      <c r="L33" s="25"/>
      <c r="M33" s="1"/>
      <c r="N33" s="1"/>
      <c r="O33" s="1"/>
      <c r="P33" s="1"/>
    </row>
    <row r="34" spans="1:16" ht="15" customHeight="1" x14ac:dyDescent="0.3">
      <c r="A34" s="98"/>
      <c r="B34" s="91"/>
      <c r="C34" s="141"/>
      <c r="D34" s="93"/>
      <c r="E34" s="148"/>
      <c r="F34" s="148"/>
      <c r="G34" s="148"/>
      <c r="H34" s="2"/>
      <c r="I34" s="144"/>
      <c r="J34" s="144"/>
      <c r="K34" s="145"/>
      <c r="L34" s="25"/>
      <c r="M34" s="1"/>
      <c r="N34" s="1"/>
      <c r="O34" s="1"/>
      <c r="P34" s="1"/>
    </row>
    <row r="35" spans="1:16" ht="15" customHeight="1" x14ac:dyDescent="0.3">
      <c r="A35" s="98"/>
      <c r="B35" s="91"/>
      <c r="C35" s="141"/>
      <c r="D35" s="93"/>
      <c r="E35" s="142"/>
      <c r="F35" s="148"/>
      <c r="G35" s="148"/>
      <c r="H35" s="2"/>
      <c r="I35" s="144"/>
      <c r="J35" s="144"/>
      <c r="K35" s="145"/>
      <c r="L35" s="25"/>
      <c r="M35" s="1"/>
      <c r="N35" s="1"/>
      <c r="O35" s="1"/>
      <c r="P35" s="1"/>
    </row>
    <row r="36" spans="1:16" ht="15" customHeight="1" x14ac:dyDescent="0.3">
      <c r="A36" s="98"/>
      <c r="B36" s="91"/>
      <c r="C36" s="141" t="e">
        <f>E27</f>
        <v>#DIV/0!</v>
      </c>
      <c r="D36" s="93"/>
      <c r="E36" s="142"/>
      <c r="F36" s="148"/>
      <c r="G36" s="148"/>
      <c r="H36" s="2"/>
      <c r="I36" s="144"/>
      <c r="J36" s="144"/>
      <c r="K36" s="145"/>
      <c r="L36" s="25"/>
      <c r="M36" s="1"/>
      <c r="N36" s="1"/>
      <c r="O36" s="1"/>
      <c r="P36" s="1"/>
    </row>
    <row r="37" spans="1:16" ht="15" customHeight="1" x14ac:dyDescent="0.3">
      <c r="A37" s="97"/>
      <c r="B37" s="91"/>
      <c r="C37" s="141" t="e">
        <f>+H26</f>
        <v>#DIV/0!</v>
      </c>
      <c r="D37" s="93"/>
      <c r="E37" s="148"/>
      <c r="F37" s="148"/>
      <c r="G37" s="148"/>
      <c r="H37" s="2"/>
      <c r="I37" s="144"/>
      <c r="J37" s="144"/>
      <c r="K37" s="145"/>
      <c r="L37" s="25"/>
      <c r="M37" s="1"/>
      <c r="N37" s="1"/>
      <c r="O37" s="1"/>
      <c r="P37" s="1"/>
    </row>
    <row r="38" spans="1:16" ht="15" customHeight="1" x14ac:dyDescent="0.3">
      <c r="A38" s="98"/>
      <c r="B38" s="91"/>
      <c r="C38" s="141">
        <f>+K23</f>
        <v>0</v>
      </c>
      <c r="D38" s="93"/>
      <c r="E38" s="148"/>
      <c r="F38" s="148"/>
      <c r="G38" s="148"/>
      <c r="H38" s="2"/>
      <c r="I38" s="144"/>
      <c r="J38" s="144"/>
      <c r="K38" s="145"/>
      <c r="L38" s="25"/>
      <c r="M38" s="1"/>
      <c r="N38" s="1"/>
      <c r="O38" s="1"/>
      <c r="P38" s="1"/>
    </row>
    <row r="39" spans="1:16" ht="15.45" customHeight="1" thickBot="1" x14ac:dyDescent="0.35">
      <c r="A39" s="149"/>
      <c r="B39" s="103"/>
      <c r="C39" s="150">
        <f>+K26</f>
        <v>0</v>
      </c>
      <c r="D39" s="105"/>
      <c r="E39" s="151"/>
      <c r="F39" s="152"/>
      <c r="G39" s="152"/>
      <c r="H39" s="153"/>
      <c r="I39" s="309"/>
      <c r="J39" s="154"/>
      <c r="K39" s="155"/>
      <c r="L39" s="25"/>
      <c r="M39" s="1"/>
      <c r="N39" s="1"/>
      <c r="O39" s="1"/>
      <c r="P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6" tint="0.59999389629810485"/>
  </sheetPr>
  <dimension ref="A3:AI240"/>
  <sheetViews>
    <sheetView topLeftCell="A163" zoomScale="70" zoomScaleNormal="70" workbookViewId="0">
      <selection activeCell="J252" sqref="J252"/>
    </sheetView>
  </sheetViews>
  <sheetFormatPr defaultColWidth="11.5546875" defaultRowHeight="14.4" x14ac:dyDescent="0.3"/>
  <cols>
    <col min="1" max="2" width="11.5546875" customWidth="1"/>
    <col min="3" max="3" width="12.88671875" bestFit="1" customWidth="1"/>
    <col min="4" max="4" width="11.5546875" customWidth="1"/>
  </cols>
  <sheetData>
    <row r="3" spans="1:35" x14ac:dyDescent="0.3">
      <c r="B3" s="344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</row>
    <row r="4" spans="1:35" x14ac:dyDescent="0.3">
      <c r="A4">
        <f>+A2*100+B4</f>
        <v>0</v>
      </c>
      <c r="B4" s="346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</row>
    <row r="5" spans="1:35" x14ac:dyDescent="0.3">
      <c r="A5">
        <f>+A2*100+B5</f>
        <v>0</v>
      </c>
      <c r="B5" s="346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302"/>
      <c r="AH5" s="302"/>
      <c r="AI5" s="302"/>
    </row>
    <row r="6" spans="1:35" x14ac:dyDescent="0.3">
      <c r="A6">
        <f>+A2*100+B6</f>
        <v>0</v>
      </c>
      <c r="B6" s="346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2"/>
      <c r="AE6" s="302"/>
      <c r="AF6" s="302"/>
      <c r="AG6" s="302"/>
      <c r="AH6" s="302"/>
      <c r="AI6" s="302"/>
    </row>
    <row r="7" spans="1:35" x14ac:dyDescent="0.3">
      <c r="A7">
        <f>+A2*100+B7</f>
        <v>0</v>
      </c>
      <c r="B7" s="346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2"/>
    </row>
    <row r="8" spans="1:35" x14ac:dyDescent="0.3">
      <c r="A8">
        <f>+A2*100+B8</f>
        <v>0</v>
      </c>
      <c r="B8" s="346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  <c r="AI8" s="302"/>
    </row>
    <row r="9" spans="1:35" x14ac:dyDescent="0.3">
      <c r="A9">
        <f>+A2*100+B9</f>
        <v>0</v>
      </c>
      <c r="B9" s="346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</row>
    <row r="10" spans="1:35" x14ac:dyDescent="0.3">
      <c r="A10">
        <f>+A2*100+B10</f>
        <v>0</v>
      </c>
      <c r="B10" s="346"/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</row>
    <row r="11" spans="1:35" x14ac:dyDescent="0.3">
      <c r="A11">
        <f>+A2*100+B11</f>
        <v>0</v>
      </c>
      <c r="B11" s="346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</row>
    <row r="12" spans="1:35" x14ac:dyDescent="0.3">
      <c r="A12">
        <f>+A2*100+B12</f>
        <v>0</v>
      </c>
      <c r="B12" s="346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</row>
    <row r="13" spans="1:35" x14ac:dyDescent="0.3">
      <c r="A13">
        <f>+A2*100+B13</f>
        <v>0</v>
      </c>
      <c r="B13" s="346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</row>
    <row r="14" spans="1:35" x14ac:dyDescent="0.3">
      <c r="A14">
        <f>+A2*100+B14</f>
        <v>0</v>
      </c>
      <c r="B14" s="346"/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</row>
    <row r="15" spans="1:35" x14ac:dyDescent="0.3">
      <c r="A15">
        <f>+A2*100+B15</f>
        <v>0</v>
      </c>
      <c r="B15" s="347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8"/>
      <c r="Y15" s="348"/>
      <c r="Z15" s="348"/>
      <c r="AA15" s="348"/>
      <c r="AB15" s="348"/>
      <c r="AC15" s="348"/>
      <c r="AD15" s="348"/>
      <c r="AE15" s="348"/>
      <c r="AF15" s="348"/>
      <c r="AG15" s="348"/>
      <c r="AH15" s="348"/>
      <c r="AI15" s="348"/>
    </row>
    <row r="18" spans="1:35" x14ac:dyDescent="0.3">
      <c r="B18" s="344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45"/>
      <c r="Q18" s="345"/>
      <c r="R18" s="345"/>
      <c r="S18" s="345"/>
      <c r="T18" s="345"/>
      <c r="U18" s="345"/>
      <c r="V18" s="345"/>
      <c r="W18" s="345"/>
      <c r="X18" s="345"/>
      <c r="Y18" s="345"/>
      <c r="Z18" s="345"/>
      <c r="AA18" s="345"/>
      <c r="AB18" s="345"/>
      <c r="AC18" s="345"/>
      <c r="AD18" s="345"/>
      <c r="AE18" s="345"/>
      <c r="AF18" s="345"/>
      <c r="AG18" s="345"/>
      <c r="AH18" s="345"/>
      <c r="AI18" s="345"/>
    </row>
    <row r="19" spans="1:35" x14ac:dyDescent="0.3">
      <c r="A19">
        <f>+A17*100+B19</f>
        <v>0</v>
      </c>
      <c r="B19" s="346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</row>
    <row r="20" spans="1:35" x14ac:dyDescent="0.3">
      <c r="A20">
        <f>+A17*100+B20</f>
        <v>0</v>
      </c>
      <c r="B20" s="346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</row>
    <row r="21" spans="1:35" x14ac:dyDescent="0.3">
      <c r="A21">
        <f>+A17*100+B21</f>
        <v>0</v>
      </c>
      <c r="B21" s="346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</row>
    <row r="22" spans="1:35" x14ac:dyDescent="0.3">
      <c r="A22">
        <f>+A17*100+B22</f>
        <v>0</v>
      </c>
      <c r="B22" s="346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  <c r="AA22" s="302"/>
      <c r="AB22" s="302"/>
      <c r="AC22" s="302"/>
      <c r="AD22" s="302"/>
      <c r="AE22" s="302"/>
      <c r="AF22" s="302"/>
      <c r="AG22" s="302"/>
      <c r="AH22" s="302"/>
      <c r="AI22" s="302"/>
    </row>
    <row r="23" spans="1:35" x14ac:dyDescent="0.3">
      <c r="A23">
        <f>+A17*100+B23</f>
        <v>0</v>
      </c>
      <c r="B23" s="346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</row>
    <row r="24" spans="1:35" x14ac:dyDescent="0.3">
      <c r="A24">
        <f>+A17*100+B24</f>
        <v>0</v>
      </c>
      <c r="B24" s="346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  <c r="AD24" s="302"/>
      <c r="AE24" s="302"/>
      <c r="AF24" s="302"/>
      <c r="AG24" s="302"/>
      <c r="AH24" s="302"/>
      <c r="AI24" s="302"/>
    </row>
    <row r="25" spans="1:35" x14ac:dyDescent="0.3">
      <c r="A25">
        <f>+A17*100+B25</f>
        <v>0</v>
      </c>
      <c r="B25" s="346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2"/>
    </row>
    <row r="26" spans="1:35" x14ac:dyDescent="0.3">
      <c r="A26">
        <f>+A17*100+B26</f>
        <v>0</v>
      </c>
      <c r="B26" s="346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02"/>
      <c r="AD26" s="302"/>
      <c r="AE26" s="302"/>
      <c r="AF26" s="302"/>
      <c r="AG26" s="302"/>
      <c r="AH26" s="302"/>
      <c r="AI26" s="302"/>
    </row>
    <row r="27" spans="1:35" x14ac:dyDescent="0.3">
      <c r="A27">
        <f>+A17*100+B27</f>
        <v>0</v>
      </c>
      <c r="B27" s="346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</row>
    <row r="28" spans="1:35" x14ac:dyDescent="0.3">
      <c r="A28">
        <f>+A17*100+B28</f>
        <v>0</v>
      </c>
      <c r="B28" s="346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02"/>
      <c r="AD28" s="302"/>
      <c r="AE28" s="302"/>
      <c r="AF28" s="302"/>
      <c r="AG28" s="302"/>
      <c r="AH28" s="302"/>
      <c r="AI28" s="302"/>
    </row>
    <row r="29" spans="1:35" x14ac:dyDescent="0.3">
      <c r="A29">
        <f>+A17*100+B29</f>
        <v>0</v>
      </c>
      <c r="B29" s="346"/>
      <c r="C29" s="302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  <c r="AA29" s="302"/>
      <c r="AB29" s="302"/>
      <c r="AC29" s="302"/>
      <c r="AD29" s="302"/>
      <c r="AE29" s="302"/>
      <c r="AF29" s="302"/>
      <c r="AG29" s="302"/>
      <c r="AH29" s="302"/>
      <c r="AI29" s="302"/>
    </row>
    <row r="30" spans="1:35" x14ac:dyDescent="0.3">
      <c r="A30">
        <f>+A17*100+B30</f>
        <v>0</v>
      </c>
      <c r="B30" s="347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  <c r="V30" s="348"/>
      <c r="W30" s="348"/>
      <c r="X30" s="348"/>
      <c r="Y30" s="348"/>
      <c r="Z30" s="348"/>
      <c r="AA30" s="348"/>
      <c r="AB30" s="348"/>
      <c r="AC30" s="348"/>
      <c r="AD30" s="348"/>
      <c r="AE30" s="348"/>
      <c r="AF30" s="348"/>
      <c r="AG30" s="348"/>
      <c r="AH30" s="348"/>
      <c r="AI30" s="348"/>
    </row>
    <row r="33" spans="1:35" x14ac:dyDescent="0.3">
      <c r="B33" s="344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345"/>
      <c r="AB33" s="345"/>
      <c r="AC33" s="345"/>
      <c r="AD33" s="345"/>
      <c r="AE33" s="345"/>
      <c r="AF33" s="345"/>
      <c r="AG33" s="345"/>
      <c r="AH33" s="345"/>
      <c r="AI33" s="345"/>
    </row>
    <row r="34" spans="1:35" x14ac:dyDescent="0.3">
      <c r="A34">
        <f>+A32*100+B34</f>
        <v>0</v>
      </c>
      <c r="B34" s="346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302"/>
      <c r="AE34" s="302"/>
      <c r="AF34" s="302"/>
      <c r="AG34" s="302"/>
      <c r="AH34" s="302"/>
      <c r="AI34" s="302"/>
    </row>
    <row r="35" spans="1:35" x14ac:dyDescent="0.3">
      <c r="A35">
        <f>+A32*100+B35</f>
        <v>0</v>
      </c>
      <c r="B35" s="346"/>
      <c r="C35" s="302"/>
      <c r="D35" s="302"/>
      <c r="E35" s="302"/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  <c r="AB35" s="302"/>
      <c r="AC35" s="302"/>
      <c r="AD35" s="302"/>
      <c r="AE35" s="302"/>
      <c r="AF35" s="302"/>
      <c r="AG35" s="302"/>
      <c r="AH35" s="302"/>
      <c r="AI35" s="302"/>
    </row>
    <row r="36" spans="1:35" x14ac:dyDescent="0.3">
      <c r="A36">
        <f>+A32*100+B36</f>
        <v>0</v>
      </c>
      <c r="B36" s="346"/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302"/>
      <c r="AE36" s="302"/>
      <c r="AF36" s="302"/>
      <c r="AG36" s="302"/>
      <c r="AH36" s="302"/>
      <c r="AI36" s="302"/>
    </row>
    <row r="37" spans="1:35" x14ac:dyDescent="0.3">
      <c r="A37">
        <f>+A32*100+B37</f>
        <v>0</v>
      </c>
      <c r="B37" s="346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  <c r="AA37" s="302"/>
      <c r="AB37" s="302"/>
      <c r="AC37" s="302"/>
      <c r="AD37" s="302"/>
      <c r="AE37" s="302"/>
      <c r="AF37" s="302"/>
      <c r="AG37" s="302"/>
      <c r="AH37" s="302"/>
      <c r="AI37" s="302"/>
    </row>
    <row r="38" spans="1:35" x14ac:dyDescent="0.3">
      <c r="A38">
        <f>+A32*100+B38</f>
        <v>0</v>
      </c>
      <c r="B38" s="346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302"/>
      <c r="AA38" s="302"/>
      <c r="AB38" s="302"/>
      <c r="AC38" s="302"/>
      <c r="AD38" s="302"/>
      <c r="AE38" s="302"/>
      <c r="AF38" s="302"/>
      <c r="AG38" s="302"/>
      <c r="AH38" s="302"/>
      <c r="AI38" s="302"/>
    </row>
    <row r="39" spans="1:35" x14ac:dyDescent="0.3">
      <c r="A39">
        <f>+A32*100+B39</f>
        <v>0</v>
      </c>
      <c r="B39" s="346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302"/>
      <c r="AB39" s="302"/>
      <c r="AC39" s="302"/>
      <c r="AD39" s="302"/>
      <c r="AE39" s="302"/>
      <c r="AF39" s="302"/>
      <c r="AG39" s="302"/>
      <c r="AH39" s="302"/>
      <c r="AI39" s="302"/>
    </row>
    <row r="40" spans="1:35" x14ac:dyDescent="0.3">
      <c r="A40">
        <f>+A32*100+B40</f>
        <v>0</v>
      </c>
      <c r="B40" s="346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302"/>
      <c r="AB40" s="302"/>
      <c r="AC40" s="302"/>
      <c r="AD40" s="302"/>
      <c r="AE40" s="302"/>
      <c r="AF40" s="302"/>
      <c r="AG40" s="302"/>
      <c r="AH40" s="302"/>
      <c r="AI40" s="302"/>
    </row>
    <row r="41" spans="1:35" x14ac:dyDescent="0.3">
      <c r="A41">
        <f>+A32*100+B41</f>
        <v>0</v>
      </c>
      <c r="B41" s="346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</row>
    <row r="42" spans="1:35" x14ac:dyDescent="0.3">
      <c r="A42">
        <f>+A32*100+B42</f>
        <v>0</v>
      </c>
      <c r="B42" s="346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</row>
    <row r="43" spans="1:35" x14ac:dyDescent="0.3">
      <c r="A43">
        <f>+A32*100+B43</f>
        <v>0</v>
      </c>
      <c r="B43" s="346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</row>
    <row r="44" spans="1:35" x14ac:dyDescent="0.3">
      <c r="A44">
        <f>+A32*100+B44</f>
        <v>0</v>
      </c>
      <c r="B44" s="346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</row>
    <row r="45" spans="1:35" x14ac:dyDescent="0.3">
      <c r="A45">
        <f>+A32*100+B45</f>
        <v>0</v>
      </c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8"/>
      <c r="Q45" s="348"/>
      <c r="R45" s="348"/>
      <c r="S45" s="348"/>
      <c r="T45" s="348"/>
      <c r="U45" s="348"/>
      <c r="V45" s="348"/>
      <c r="W45" s="348"/>
      <c r="X45" s="348"/>
      <c r="Y45" s="348"/>
      <c r="Z45" s="348"/>
      <c r="AA45" s="348"/>
      <c r="AB45" s="348"/>
      <c r="AC45" s="348"/>
      <c r="AD45" s="348"/>
      <c r="AE45" s="348"/>
      <c r="AF45" s="348"/>
      <c r="AG45" s="348"/>
      <c r="AH45" s="348"/>
      <c r="AI45" s="348"/>
    </row>
    <row r="48" spans="1:35" x14ac:dyDescent="0.3">
      <c r="B48" s="344"/>
      <c r="C48" s="345"/>
      <c r="D48" s="345"/>
      <c r="E48" s="345"/>
      <c r="F48" s="345"/>
      <c r="G48" s="345"/>
      <c r="H48" s="345"/>
      <c r="I48" s="345"/>
      <c r="J48" s="345"/>
      <c r="K48" s="345"/>
      <c r="L48" s="345"/>
      <c r="M48" s="345"/>
      <c r="N48" s="345"/>
      <c r="O48" s="345"/>
      <c r="P48" s="345"/>
      <c r="Q48" s="345"/>
      <c r="R48" s="345"/>
      <c r="S48" s="345"/>
      <c r="T48" s="345"/>
      <c r="U48" s="345"/>
      <c r="V48" s="345"/>
      <c r="W48" s="345"/>
      <c r="X48" s="345"/>
      <c r="Y48" s="345"/>
      <c r="Z48" s="345"/>
      <c r="AA48" s="345"/>
      <c r="AB48" s="345"/>
      <c r="AC48" s="345"/>
      <c r="AD48" s="345"/>
      <c r="AE48" s="345"/>
      <c r="AF48" s="345"/>
      <c r="AG48" s="345"/>
      <c r="AH48" s="345"/>
      <c r="AI48" s="345"/>
    </row>
    <row r="49" spans="1:35" x14ac:dyDescent="0.3">
      <c r="A49">
        <f>+A47*100+B49</f>
        <v>0</v>
      </c>
      <c r="B49" s="346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2"/>
      <c r="AB49" s="302"/>
      <c r="AC49" s="302"/>
      <c r="AD49" s="302"/>
      <c r="AE49" s="302"/>
      <c r="AF49" s="302"/>
      <c r="AG49" s="302"/>
      <c r="AH49" s="302"/>
      <c r="AI49" s="302"/>
    </row>
    <row r="50" spans="1:35" x14ac:dyDescent="0.3">
      <c r="A50">
        <f>+A47*100+B50</f>
        <v>0</v>
      </c>
      <c r="B50" s="346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  <c r="AB50" s="302"/>
      <c r="AC50" s="302"/>
      <c r="AD50" s="302"/>
      <c r="AE50" s="302"/>
      <c r="AF50" s="302"/>
      <c r="AG50" s="302"/>
      <c r="AH50" s="302"/>
      <c r="AI50" s="302"/>
    </row>
    <row r="51" spans="1:35" x14ac:dyDescent="0.3">
      <c r="A51">
        <f>+A47*100+B51</f>
        <v>0</v>
      </c>
      <c r="B51" s="346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  <c r="AA51" s="302"/>
      <c r="AB51" s="302"/>
      <c r="AC51" s="302"/>
      <c r="AD51" s="302"/>
      <c r="AE51" s="302"/>
      <c r="AF51" s="302"/>
      <c r="AG51" s="302"/>
      <c r="AH51" s="302"/>
      <c r="AI51" s="302"/>
    </row>
    <row r="52" spans="1:35" x14ac:dyDescent="0.3">
      <c r="A52">
        <f>+A47*100+B52</f>
        <v>0</v>
      </c>
      <c r="B52" s="346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302"/>
      <c r="AB52" s="302"/>
      <c r="AC52" s="302"/>
      <c r="AD52" s="302"/>
      <c r="AE52" s="302"/>
      <c r="AF52" s="302"/>
      <c r="AG52" s="302"/>
      <c r="AH52" s="302"/>
      <c r="AI52" s="302"/>
    </row>
    <row r="53" spans="1:35" x14ac:dyDescent="0.3">
      <c r="A53">
        <f>+A47*100+B53</f>
        <v>0</v>
      </c>
      <c r="B53" s="346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302"/>
      <c r="AB53" s="302"/>
      <c r="AC53" s="302"/>
      <c r="AD53" s="302"/>
      <c r="AE53" s="302"/>
      <c r="AF53" s="302"/>
      <c r="AG53" s="302"/>
      <c r="AH53" s="302"/>
      <c r="AI53" s="302"/>
    </row>
    <row r="54" spans="1:35" x14ac:dyDescent="0.3">
      <c r="A54">
        <f>+A47*100+B54</f>
        <v>0</v>
      </c>
      <c r="B54" s="346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</row>
    <row r="55" spans="1:35" x14ac:dyDescent="0.3">
      <c r="A55">
        <f>+A47*100+B55</f>
        <v>0</v>
      </c>
      <c r="B55" s="346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  <c r="AD55" s="302"/>
      <c r="AE55" s="302"/>
      <c r="AF55" s="302"/>
      <c r="AG55" s="302"/>
      <c r="AH55" s="302"/>
      <c r="AI55" s="302"/>
    </row>
    <row r="56" spans="1:35" x14ac:dyDescent="0.3">
      <c r="A56">
        <f>+A47*100+B56</f>
        <v>0</v>
      </c>
      <c r="B56" s="346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  <c r="AD56" s="302"/>
      <c r="AE56" s="302"/>
      <c r="AF56" s="302"/>
      <c r="AG56" s="302"/>
      <c r="AH56" s="302"/>
      <c r="AI56" s="302"/>
    </row>
    <row r="57" spans="1:35" x14ac:dyDescent="0.3">
      <c r="A57">
        <f>+A47*100+B57</f>
        <v>0</v>
      </c>
      <c r="B57" s="346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</row>
    <row r="58" spans="1:35" x14ac:dyDescent="0.3">
      <c r="A58">
        <f>+A47*100+B58</f>
        <v>0</v>
      </c>
      <c r="B58" s="346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2"/>
      <c r="AI58" s="302"/>
    </row>
    <row r="59" spans="1:35" x14ac:dyDescent="0.3">
      <c r="A59">
        <f>+A47*100+B59</f>
        <v>0</v>
      </c>
      <c r="B59" s="346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2"/>
      <c r="AI59" s="302"/>
    </row>
    <row r="60" spans="1:35" x14ac:dyDescent="0.3">
      <c r="A60">
        <f>+A47*100+B60</f>
        <v>0</v>
      </c>
      <c r="B60" s="347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48"/>
      <c r="AB60" s="348"/>
      <c r="AC60" s="348"/>
      <c r="AD60" s="348"/>
      <c r="AE60" s="348"/>
      <c r="AF60" s="348"/>
      <c r="AG60" s="348"/>
      <c r="AH60" s="348"/>
      <c r="AI60" s="348"/>
    </row>
    <row r="63" spans="1:35" x14ac:dyDescent="0.3">
      <c r="B63" s="344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345"/>
      <c r="AB63" s="345"/>
      <c r="AC63" s="345"/>
      <c r="AD63" s="345"/>
      <c r="AE63" s="345"/>
      <c r="AF63" s="345"/>
      <c r="AG63" s="345"/>
      <c r="AH63" s="345"/>
      <c r="AI63" s="345"/>
    </row>
    <row r="64" spans="1:35" x14ac:dyDescent="0.3">
      <c r="A64">
        <f>+A62*100+B64</f>
        <v>0</v>
      </c>
      <c r="B64" s="346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  <c r="AB64" s="302"/>
      <c r="AC64" s="302"/>
      <c r="AD64" s="302"/>
      <c r="AE64" s="302"/>
      <c r="AF64" s="302"/>
      <c r="AG64" s="302"/>
      <c r="AH64" s="302"/>
      <c r="AI64" s="302"/>
    </row>
    <row r="65" spans="1:35" x14ac:dyDescent="0.3">
      <c r="A65">
        <f>+A62*100+B65</f>
        <v>0</v>
      </c>
      <c r="B65" s="346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  <c r="AB65" s="302"/>
      <c r="AC65" s="302"/>
      <c r="AD65" s="302"/>
      <c r="AE65" s="302"/>
      <c r="AF65" s="302"/>
      <c r="AG65" s="302"/>
      <c r="AH65" s="302"/>
      <c r="AI65" s="302"/>
    </row>
    <row r="66" spans="1:35" x14ac:dyDescent="0.3">
      <c r="A66">
        <f>+A62*100+B66</f>
        <v>0</v>
      </c>
      <c r="B66" s="346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  <c r="AB66" s="302"/>
      <c r="AC66" s="302"/>
      <c r="AD66" s="302"/>
      <c r="AE66" s="302"/>
      <c r="AF66" s="302"/>
      <c r="AG66" s="302"/>
      <c r="AH66" s="302"/>
      <c r="AI66" s="302"/>
    </row>
    <row r="67" spans="1:35" x14ac:dyDescent="0.3">
      <c r="A67">
        <f>+A62*100+B67</f>
        <v>0</v>
      </c>
      <c r="B67" s="346"/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  <c r="AB67" s="302"/>
      <c r="AC67" s="302"/>
      <c r="AD67" s="302"/>
      <c r="AE67" s="302"/>
      <c r="AF67" s="302"/>
      <c r="AG67" s="302"/>
      <c r="AH67" s="302"/>
      <c r="AI67" s="302"/>
    </row>
    <row r="68" spans="1:35" x14ac:dyDescent="0.3">
      <c r="A68">
        <f>+A62*100+B68</f>
        <v>0</v>
      </c>
      <c r="B68" s="346"/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02"/>
      <c r="AH68" s="302"/>
      <c r="AI68" s="302"/>
    </row>
    <row r="69" spans="1:35" x14ac:dyDescent="0.3">
      <c r="A69">
        <f>+A62*100+B69</f>
        <v>0</v>
      </c>
      <c r="B69" s="346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  <c r="AH69" s="302"/>
      <c r="AI69" s="302"/>
    </row>
    <row r="70" spans="1:35" x14ac:dyDescent="0.3">
      <c r="A70">
        <f>+A62*100+B70</f>
        <v>0</v>
      </c>
      <c r="B70" s="346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02"/>
      <c r="AH70" s="302"/>
      <c r="AI70" s="302"/>
    </row>
    <row r="71" spans="1:35" x14ac:dyDescent="0.3">
      <c r="A71">
        <f>+A62*100+B71</f>
        <v>0</v>
      </c>
      <c r="B71" s="346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</row>
    <row r="72" spans="1:35" x14ac:dyDescent="0.3">
      <c r="A72">
        <f>+A62*100+B72</f>
        <v>0</v>
      </c>
      <c r="B72" s="346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02"/>
      <c r="AH72" s="302"/>
      <c r="AI72" s="302"/>
    </row>
    <row r="73" spans="1:35" x14ac:dyDescent="0.3">
      <c r="A73">
        <f>+A62*100+B73</f>
        <v>0</v>
      </c>
      <c r="B73" s="346"/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02"/>
      <c r="AH73" s="302"/>
      <c r="AI73" s="302"/>
    </row>
    <row r="74" spans="1:35" x14ac:dyDescent="0.3">
      <c r="A74">
        <f>+A62*100+B74</f>
        <v>0</v>
      </c>
      <c r="B74" s="346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02"/>
      <c r="AH74" s="302"/>
      <c r="AI74" s="302"/>
    </row>
    <row r="75" spans="1:35" x14ac:dyDescent="0.3">
      <c r="A75">
        <f>+A62*100+B75</f>
        <v>0</v>
      </c>
      <c r="B75" s="347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D75" s="348"/>
      <c r="AE75" s="348"/>
      <c r="AF75" s="348"/>
      <c r="AG75" s="348"/>
      <c r="AH75" s="348"/>
      <c r="AI75" s="348"/>
    </row>
    <row r="78" spans="1:35" x14ac:dyDescent="0.3">
      <c r="B78" s="344"/>
      <c r="C78" s="345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45"/>
      <c r="S78" s="345"/>
      <c r="T78" s="345"/>
      <c r="U78" s="345"/>
      <c r="V78" s="345"/>
      <c r="W78" s="345"/>
      <c r="X78" s="345"/>
      <c r="Y78" s="345"/>
      <c r="Z78" s="345"/>
      <c r="AA78" s="345"/>
      <c r="AB78" s="345"/>
      <c r="AC78" s="345"/>
      <c r="AD78" s="345"/>
      <c r="AE78" s="345"/>
      <c r="AF78" s="345"/>
      <c r="AG78" s="345"/>
      <c r="AH78" s="345"/>
      <c r="AI78" s="345"/>
    </row>
    <row r="79" spans="1:35" x14ac:dyDescent="0.3">
      <c r="A79">
        <f>+A77*100+B79</f>
        <v>0</v>
      </c>
      <c r="B79" s="346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</row>
    <row r="80" spans="1:35" x14ac:dyDescent="0.3">
      <c r="A80">
        <f>+A77*100+B80</f>
        <v>0</v>
      </c>
      <c r="B80" s="346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</row>
    <row r="81" spans="1:35" x14ac:dyDescent="0.3">
      <c r="A81">
        <f>+A77*100+B81</f>
        <v>0</v>
      </c>
      <c r="B81" s="346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</row>
    <row r="82" spans="1:35" x14ac:dyDescent="0.3">
      <c r="A82">
        <f>+A77*100+B82</f>
        <v>0</v>
      </c>
      <c r="B82" s="346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</row>
    <row r="83" spans="1:35" x14ac:dyDescent="0.3">
      <c r="A83">
        <f>+A77*100+B83</f>
        <v>0</v>
      </c>
      <c r="B83" s="346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</row>
    <row r="84" spans="1:35" x14ac:dyDescent="0.3">
      <c r="A84">
        <f>+A77*100+B84</f>
        <v>0</v>
      </c>
      <c r="B84" s="346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</row>
    <row r="85" spans="1:35" x14ac:dyDescent="0.3">
      <c r="A85">
        <f>+A77*100+B85</f>
        <v>0</v>
      </c>
      <c r="B85" s="346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</row>
    <row r="86" spans="1:35" x14ac:dyDescent="0.3">
      <c r="A86">
        <f>+A77*100+B86</f>
        <v>0</v>
      </c>
      <c r="B86" s="346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</row>
    <row r="87" spans="1:35" x14ac:dyDescent="0.3">
      <c r="A87">
        <f>+A77*100+B87</f>
        <v>0</v>
      </c>
      <c r="B87" s="346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</row>
    <row r="88" spans="1:35" x14ac:dyDescent="0.3">
      <c r="A88">
        <f>+A77*100+B88</f>
        <v>0</v>
      </c>
      <c r="B88" s="346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</row>
    <row r="89" spans="1:35" x14ac:dyDescent="0.3">
      <c r="A89">
        <f>+A77*100+B89</f>
        <v>0</v>
      </c>
      <c r="B89" s="346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302"/>
      <c r="AB89" s="302"/>
      <c r="AC89" s="302"/>
      <c r="AD89" s="302"/>
      <c r="AE89" s="302"/>
      <c r="AF89" s="302"/>
      <c r="AG89" s="302"/>
      <c r="AH89" s="302"/>
      <c r="AI89" s="302"/>
    </row>
    <row r="90" spans="1:35" x14ac:dyDescent="0.3">
      <c r="A90">
        <f>+A77*100+B90</f>
        <v>0</v>
      </c>
      <c r="B90" s="347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Z90" s="348"/>
      <c r="AA90" s="348"/>
      <c r="AB90" s="348"/>
      <c r="AC90" s="348"/>
      <c r="AD90" s="348"/>
      <c r="AE90" s="348"/>
      <c r="AF90" s="348"/>
      <c r="AG90" s="348"/>
      <c r="AH90" s="348"/>
      <c r="AI90" s="348"/>
    </row>
    <row r="93" spans="1:35" x14ac:dyDescent="0.3">
      <c r="B93" s="344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345"/>
      <c r="AB93" s="345"/>
      <c r="AC93" s="345"/>
      <c r="AD93" s="345"/>
      <c r="AE93" s="345"/>
      <c r="AF93" s="345"/>
      <c r="AG93" s="345"/>
      <c r="AH93" s="345"/>
      <c r="AI93" s="345"/>
    </row>
    <row r="94" spans="1:35" x14ac:dyDescent="0.3">
      <c r="A94">
        <f>+A92*100+B94</f>
        <v>0</v>
      </c>
      <c r="B94" s="346"/>
      <c r="C94" s="302"/>
      <c r="D94" s="302"/>
      <c r="E94" s="302"/>
      <c r="F94" s="302"/>
      <c r="G94" s="302"/>
      <c r="H94" s="302"/>
      <c r="I94" s="302"/>
      <c r="J94" s="302"/>
      <c r="K94" s="302"/>
      <c r="L94" s="302"/>
      <c r="M94" s="302"/>
      <c r="N94" s="302"/>
      <c r="O94" s="302"/>
      <c r="P94" s="302"/>
      <c r="Q94" s="302"/>
      <c r="R94" s="302"/>
      <c r="S94" s="302"/>
      <c r="T94" s="302"/>
      <c r="U94" s="302"/>
      <c r="V94" s="302"/>
      <c r="W94" s="302"/>
      <c r="X94" s="302"/>
      <c r="Y94" s="302"/>
      <c r="Z94" s="302"/>
      <c r="AA94" s="302"/>
      <c r="AB94" s="302"/>
      <c r="AC94" s="302"/>
      <c r="AD94" s="302"/>
      <c r="AE94" s="302"/>
      <c r="AF94" s="302"/>
      <c r="AG94" s="302"/>
      <c r="AH94" s="302"/>
      <c r="AI94" s="302"/>
    </row>
    <row r="95" spans="1:35" x14ac:dyDescent="0.3">
      <c r="A95">
        <f>+A92*100+B95</f>
        <v>0</v>
      </c>
      <c r="B95" s="346"/>
      <c r="C95" s="302"/>
      <c r="D95" s="302"/>
      <c r="E95" s="302"/>
      <c r="F95" s="302"/>
      <c r="G95" s="302"/>
      <c r="H95" s="302"/>
      <c r="I95" s="302"/>
      <c r="J95" s="302"/>
      <c r="K95" s="302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</row>
    <row r="96" spans="1:35" x14ac:dyDescent="0.3">
      <c r="A96">
        <f>+A92*100+B96</f>
        <v>0</v>
      </c>
      <c r="B96" s="346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</row>
    <row r="97" spans="1:35" x14ac:dyDescent="0.3">
      <c r="A97">
        <f>+A92*100+B97</f>
        <v>0</v>
      </c>
      <c r="B97" s="346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</row>
    <row r="98" spans="1:35" x14ac:dyDescent="0.3">
      <c r="A98">
        <f>+A92*100+B98</f>
        <v>0</v>
      </c>
      <c r="B98" s="346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</row>
    <row r="99" spans="1:35" x14ac:dyDescent="0.3">
      <c r="A99">
        <f>+A92*100+B99</f>
        <v>0</v>
      </c>
      <c r="B99" s="346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</row>
    <row r="100" spans="1:35" x14ac:dyDescent="0.3">
      <c r="A100">
        <f>+A92*100+B100</f>
        <v>0</v>
      </c>
      <c r="B100" s="346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</row>
    <row r="101" spans="1:35" x14ac:dyDescent="0.3">
      <c r="A101">
        <f>+A92*100+B101</f>
        <v>0</v>
      </c>
      <c r="B101" s="346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  <c r="AA101" s="302"/>
      <c r="AB101" s="302"/>
      <c r="AC101" s="302"/>
      <c r="AD101" s="302"/>
      <c r="AE101" s="302"/>
      <c r="AF101" s="302"/>
      <c r="AG101" s="302"/>
      <c r="AH101" s="302"/>
      <c r="AI101" s="302"/>
    </row>
    <row r="102" spans="1:35" x14ac:dyDescent="0.3">
      <c r="A102">
        <f>+A92*100+B102</f>
        <v>0</v>
      </c>
      <c r="B102" s="346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302"/>
      <c r="AB102" s="302"/>
      <c r="AC102" s="302"/>
      <c r="AD102" s="302"/>
      <c r="AE102" s="302"/>
      <c r="AF102" s="302"/>
      <c r="AG102" s="302"/>
      <c r="AH102" s="302"/>
      <c r="AI102" s="302"/>
    </row>
    <row r="103" spans="1:35" x14ac:dyDescent="0.3">
      <c r="A103">
        <f>+A92*100+B103</f>
        <v>0</v>
      </c>
      <c r="B103" s="346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  <c r="X103" s="302"/>
      <c r="Y103" s="302"/>
      <c r="Z103" s="302"/>
      <c r="AA103" s="302"/>
      <c r="AB103" s="302"/>
      <c r="AC103" s="302"/>
      <c r="AD103" s="302"/>
      <c r="AE103" s="302"/>
      <c r="AF103" s="302"/>
      <c r="AG103" s="302"/>
      <c r="AH103" s="302"/>
      <c r="AI103" s="302"/>
    </row>
    <row r="104" spans="1:35" x14ac:dyDescent="0.3">
      <c r="A104">
        <f>+A92*100+B104</f>
        <v>0</v>
      </c>
      <c r="B104" s="346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302"/>
      <c r="AB104" s="302"/>
      <c r="AC104" s="302"/>
      <c r="AD104" s="302"/>
      <c r="AE104" s="302"/>
      <c r="AF104" s="302"/>
      <c r="AG104" s="302"/>
      <c r="AH104" s="302"/>
      <c r="AI104" s="302"/>
    </row>
    <row r="105" spans="1:35" x14ac:dyDescent="0.3">
      <c r="A105">
        <f>+A92*100+B105</f>
        <v>0</v>
      </c>
      <c r="B105" s="347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348"/>
      <c r="AB105" s="348"/>
      <c r="AC105" s="348"/>
      <c r="AD105" s="348"/>
      <c r="AE105" s="348"/>
      <c r="AF105" s="348"/>
      <c r="AG105" s="348"/>
      <c r="AH105" s="348"/>
      <c r="AI105" s="348"/>
    </row>
    <row r="108" spans="1:35" x14ac:dyDescent="0.3">
      <c r="B108" s="344"/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  <c r="R108" s="345"/>
      <c r="S108" s="345"/>
      <c r="T108" s="345"/>
      <c r="U108" s="345"/>
      <c r="V108" s="345"/>
      <c r="W108" s="345"/>
      <c r="X108" s="345"/>
      <c r="Y108" s="345"/>
      <c r="Z108" s="345"/>
      <c r="AA108" s="345"/>
      <c r="AB108" s="345"/>
      <c r="AC108" s="345"/>
      <c r="AD108" s="345"/>
      <c r="AE108" s="345"/>
      <c r="AF108" s="345"/>
      <c r="AG108" s="345"/>
      <c r="AH108" s="345"/>
      <c r="AI108" s="345"/>
    </row>
    <row r="109" spans="1:35" x14ac:dyDescent="0.3">
      <c r="A109">
        <f>+A107*100+B109</f>
        <v>0</v>
      </c>
      <c r="B109" s="346"/>
      <c r="C109" s="302"/>
      <c r="D109" s="302"/>
      <c r="E109" s="302"/>
      <c r="F109" s="302"/>
      <c r="G109" s="302"/>
      <c r="H109" s="302"/>
      <c r="I109" s="302"/>
      <c r="J109" s="302"/>
      <c r="K109" s="302"/>
      <c r="L109" s="302"/>
      <c r="M109" s="302"/>
      <c r="N109" s="302"/>
      <c r="O109" s="302"/>
      <c r="P109" s="302"/>
      <c r="Q109" s="302"/>
      <c r="R109" s="302"/>
      <c r="S109" s="302"/>
      <c r="T109" s="302"/>
      <c r="U109" s="302"/>
      <c r="V109" s="302"/>
      <c r="W109" s="302"/>
      <c r="X109" s="302"/>
      <c r="Y109" s="302"/>
      <c r="Z109" s="302"/>
      <c r="AA109" s="302"/>
      <c r="AB109" s="302"/>
      <c r="AC109" s="302"/>
      <c r="AD109" s="302"/>
      <c r="AE109" s="302"/>
      <c r="AF109" s="302"/>
      <c r="AG109" s="302"/>
      <c r="AH109" s="302"/>
      <c r="AI109" s="302"/>
    </row>
    <row r="110" spans="1:35" x14ac:dyDescent="0.3">
      <c r="A110">
        <f>+A107*100+B110</f>
        <v>0</v>
      </c>
      <c r="B110" s="346"/>
      <c r="C110" s="302"/>
      <c r="D110" s="302"/>
      <c r="E110" s="302"/>
      <c r="F110" s="302"/>
      <c r="G110" s="302"/>
      <c r="H110" s="302"/>
      <c r="I110" s="302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2"/>
      <c r="X110" s="302"/>
      <c r="Y110" s="302"/>
      <c r="Z110" s="302"/>
      <c r="AA110" s="302"/>
      <c r="AB110" s="302"/>
      <c r="AC110" s="302"/>
      <c r="AD110" s="302"/>
      <c r="AE110" s="302"/>
      <c r="AF110" s="302"/>
      <c r="AG110" s="302"/>
      <c r="AH110" s="302"/>
      <c r="AI110" s="302"/>
    </row>
    <row r="111" spans="1:35" x14ac:dyDescent="0.3">
      <c r="A111">
        <f>+A107*100+B111</f>
        <v>0</v>
      </c>
      <c r="B111" s="346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2"/>
      <c r="P111" s="302"/>
      <c r="Q111" s="302"/>
      <c r="R111" s="302"/>
      <c r="S111" s="302"/>
      <c r="T111" s="302"/>
      <c r="U111" s="302"/>
      <c r="V111" s="302"/>
      <c r="W111" s="302"/>
      <c r="X111" s="302"/>
      <c r="Y111" s="302"/>
      <c r="Z111" s="302"/>
      <c r="AA111" s="302"/>
      <c r="AB111" s="302"/>
      <c r="AC111" s="302"/>
      <c r="AD111" s="302"/>
      <c r="AE111" s="302"/>
      <c r="AF111" s="302"/>
      <c r="AG111" s="302"/>
      <c r="AH111" s="302"/>
      <c r="AI111" s="302"/>
    </row>
    <row r="112" spans="1:35" x14ac:dyDescent="0.3">
      <c r="A112">
        <f>+A107*100+B112</f>
        <v>0</v>
      </c>
      <c r="B112" s="346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  <c r="AA112" s="302"/>
      <c r="AB112" s="302"/>
      <c r="AC112" s="302"/>
      <c r="AD112" s="302"/>
      <c r="AE112" s="302"/>
      <c r="AF112" s="302"/>
      <c r="AG112" s="302"/>
      <c r="AH112" s="302"/>
      <c r="AI112" s="302"/>
    </row>
    <row r="113" spans="1:35" x14ac:dyDescent="0.3">
      <c r="A113">
        <f>+A107*100+B113</f>
        <v>0</v>
      </c>
      <c r="B113" s="346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302"/>
      <c r="AB113" s="302"/>
      <c r="AC113" s="302"/>
      <c r="AD113" s="302"/>
      <c r="AE113" s="302"/>
      <c r="AF113" s="302"/>
      <c r="AG113" s="302"/>
      <c r="AH113" s="302"/>
      <c r="AI113" s="302"/>
    </row>
    <row r="114" spans="1:35" x14ac:dyDescent="0.3">
      <c r="A114">
        <f>+A107*100+B114</f>
        <v>0</v>
      </c>
      <c r="B114" s="346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302"/>
      <c r="AB114" s="302"/>
      <c r="AC114" s="302"/>
      <c r="AD114" s="302"/>
      <c r="AE114" s="302"/>
      <c r="AF114" s="302"/>
      <c r="AG114" s="302"/>
      <c r="AH114" s="302"/>
      <c r="AI114" s="302"/>
    </row>
    <row r="115" spans="1:35" x14ac:dyDescent="0.3">
      <c r="A115">
        <f>+A107*100+B115</f>
        <v>0</v>
      </c>
      <c r="B115" s="346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/>
      <c r="X115" s="302"/>
      <c r="Y115" s="302"/>
      <c r="Z115" s="302"/>
      <c r="AA115" s="302"/>
      <c r="AB115" s="302"/>
      <c r="AC115" s="302"/>
      <c r="AD115" s="302"/>
      <c r="AE115" s="302"/>
      <c r="AF115" s="302"/>
      <c r="AG115" s="302"/>
      <c r="AH115" s="302"/>
      <c r="AI115" s="302"/>
    </row>
    <row r="116" spans="1:35" x14ac:dyDescent="0.3">
      <c r="A116">
        <f>+A107*100+B116</f>
        <v>0</v>
      </c>
      <c r="B116" s="346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  <c r="AA116" s="302"/>
      <c r="AB116" s="302"/>
      <c r="AC116" s="302"/>
      <c r="AD116" s="302"/>
      <c r="AE116" s="302"/>
      <c r="AF116" s="302"/>
      <c r="AG116" s="302"/>
      <c r="AH116" s="302"/>
      <c r="AI116" s="302"/>
    </row>
    <row r="117" spans="1:35" x14ac:dyDescent="0.3">
      <c r="A117">
        <f>+A107*100+B117</f>
        <v>0</v>
      </c>
      <c r="B117" s="346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302"/>
      <c r="AB117" s="302"/>
      <c r="AC117" s="302"/>
      <c r="AD117" s="302"/>
      <c r="AE117" s="302"/>
      <c r="AF117" s="302"/>
      <c r="AG117" s="302"/>
      <c r="AH117" s="302"/>
      <c r="AI117" s="302"/>
    </row>
    <row r="118" spans="1:35" x14ac:dyDescent="0.3">
      <c r="A118">
        <f>+A107*100+B118</f>
        <v>0</v>
      </c>
      <c r="B118" s="346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302"/>
      <c r="AB118" s="302"/>
      <c r="AC118" s="302"/>
      <c r="AD118" s="302"/>
      <c r="AE118" s="302"/>
      <c r="AF118" s="302"/>
      <c r="AG118" s="302"/>
      <c r="AH118" s="302"/>
      <c r="AI118" s="302"/>
    </row>
    <row r="119" spans="1:35" x14ac:dyDescent="0.3">
      <c r="A119">
        <f>+A107*100+B119</f>
        <v>0</v>
      </c>
      <c r="B119" s="346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  <c r="Y119" s="302"/>
      <c r="Z119" s="302"/>
      <c r="AA119" s="302"/>
      <c r="AB119" s="302"/>
      <c r="AC119" s="302"/>
      <c r="AD119" s="302"/>
      <c r="AE119" s="302"/>
      <c r="AF119" s="302"/>
      <c r="AG119" s="302"/>
      <c r="AH119" s="302"/>
      <c r="AI119" s="302"/>
    </row>
    <row r="120" spans="1:35" x14ac:dyDescent="0.3">
      <c r="A120">
        <f>+A107*100+B120</f>
        <v>0</v>
      </c>
      <c r="B120" s="347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48"/>
      <c r="AB120" s="348"/>
      <c r="AC120" s="348"/>
      <c r="AD120" s="348"/>
      <c r="AE120" s="348"/>
      <c r="AF120" s="348"/>
      <c r="AG120" s="348"/>
      <c r="AH120" s="348"/>
      <c r="AI120" s="348"/>
    </row>
    <row r="123" spans="1:35" x14ac:dyDescent="0.3">
      <c r="B123" s="344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45"/>
      <c r="P123" s="345"/>
      <c r="Q123" s="345"/>
      <c r="R123" s="345"/>
      <c r="S123" s="345"/>
      <c r="T123" s="345"/>
      <c r="U123" s="345"/>
      <c r="V123" s="345"/>
      <c r="W123" s="345"/>
      <c r="X123" s="345"/>
      <c r="Y123" s="345"/>
      <c r="Z123" s="345"/>
      <c r="AA123" s="345"/>
      <c r="AB123" s="345"/>
      <c r="AC123" s="345"/>
      <c r="AD123" s="345"/>
      <c r="AE123" s="345"/>
      <c r="AF123" s="345"/>
      <c r="AG123" s="345"/>
      <c r="AH123" s="345"/>
      <c r="AI123" s="345"/>
    </row>
    <row r="124" spans="1:35" x14ac:dyDescent="0.3">
      <c r="A124">
        <f>+A122*100+B124</f>
        <v>0</v>
      </c>
      <c r="B124" s="346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302"/>
      <c r="N124" s="302"/>
      <c r="O124" s="302"/>
      <c r="P124" s="302"/>
      <c r="Q124" s="302"/>
      <c r="R124" s="302"/>
      <c r="S124" s="302"/>
      <c r="T124" s="302"/>
      <c r="U124" s="302"/>
      <c r="V124" s="302"/>
      <c r="W124" s="302"/>
      <c r="X124" s="302"/>
      <c r="Y124" s="302"/>
      <c r="Z124" s="302"/>
      <c r="AA124" s="302"/>
      <c r="AB124" s="302"/>
      <c r="AC124" s="302"/>
      <c r="AD124" s="302"/>
      <c r="AE124" s="302"/>
      <c r="AF124" s="302"/>
      <c r="AG124" s="302"/>
      <c r="AH124" s="302"/>
      <c r="AI124" s="302"/>
    </row>
    <row r="125" spans="1:35" x14ac:dyDescent="0.3">
      <c r="A125">
        <f>+A122*100+B125</f>
        <v>0</v>
      </c>
      <c r="B125" s="346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2"/>
      <c r="P125" s="302"/>
      <c r="Q125" s="302"/>
      <c r="R125" s="302"/>
      <c r="S125" s="302"/>
      <c r="T125" s="302"/>
      <c r="U125" s="302"/>
      <c r="V125" s="302"/>
      <c r="W125" s="302"/>
      <c r="X125" s="302"/>
      <c r="Y125" s="302"/>
      <c r="Z125" s="302"/>
      <c r="AA125" s="302"/>
      <c r="AB125" s="302"/>
      <c r="AC125" s="302"/>
      <c r="AD125" s="302"/>
      <c r="AE125" s="302"/>
      <c r="AF125" s="302"/>
      <c r="AG125" s="302"/>
      <c r="AH125" s="302"/>
      <c r="AI125" s="302"/>
    </row>
    <row r="126" spans="1:35" x14ac:dyDescent="0.3">
      <c r="A126">
        <f>+A122*100+B126</f>
        <v>0</v>
      </c>
      <c r="B126" s="346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2"/>
      <c r="T126" s="302"/>
      <c r="U126" s="302"/>
      <c r="V126" s="302"/>
      <c r="W126" s="302"/>
      <c r="X126" s="302"/>
      <c r="Y126" s="302"/>
      <c r="Z126" s="302"/>
      <c r="AA126" s="302"/>
      <c r="AB126" s="302"/>
      <c r="AC126" s="302"/>
      <c r="AD126" s="302"/>
      <c r="AE126" s="302"/>
      <c r="AF126" s="302"/>
      <c r="AG126" s="302"/>
      <c r="AH126" s="302"/>
      <c r="AI126" s="302"/>
    </row>
    <row r="127" spans="1:35" x14ac:dyDescent="0.3">
      <c r="A127">
        <f>+A122*100+B127</f>
        <v>0</v>
      </c>
      <c r="B127" s="346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302"/>
      <c r="AB127" s="302"/>
      <c r="AC127" s="302"/>
      <c r="AD127" s="302"/>
      <c r="AE127" s="302"/>
      <c r="AF127" s="302"/>
      <c r="AG127" s="302"/>
      <c r="AH127" s="302"/>
      <c r="AI127" s="302"/>
    </row>
    <row r="128" spans="1:35" x14ac:dyDescent="0.3">
      <c r="A128">
        <f>+A122*100+B128</f>
        <v>0</v>
      </c>
      <c r="B128" s="346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73"/>
      <c r="AB128" s="273"/>
      <c r="AC128" s="273"/>
      <c r="AD128" s="273"/>
      <c r="AE128" s="273"/>
      <c r="AF128" s="273"/>
      <c r="AG128" s="273"/>
      <c r="AH128" s="273"/>
      <c r="AI128" s="273"/>
    </row>
    <row r="129" spans="1:35" x14ac:dyDescent="0.3">
      <c r="A129">
        <f>+A122*100+B129</f>
        <v>0</v>
      </c>
      <c r="B129" s="346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302"/>
      <c r="AB129" s="302"/>
      <c r="AC129" s="302"/>
      <c r="AD129" s="302"/>
      <c r="AE129" s="302"/>
      <c r="AF129" s="302"/>
      <c r="AG129" s="302"/>
      <c r="AH129" s="302"/>
      <c r="AI129" s="302"/>
    </row>
    <row r="130" spans="1:35" x14ac:dyDescent="0.3">
      <c r="A130">
        <f>+A122*100+B130</f>
        <v>0</v>
      </c>
      <c r="B130" s="346"/>
      <c r="C130" s="302"/>
      <c r="D130" s="302"/>
      <c r="E130" s="302"/>
      <c r="F130" s="302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302"/>
      <c r="S130" s="302"/>
      <c r="T130" s="302"/>
      <c r="U130" s="302"/>
      <c r="V130" s="302"/>
      <c r="W130" s="302"/>
      <c r="X130" s="302"/>
      <c r="Y130" s="302"/>
      <c r="Z130" s="302"/>
      <c r="AA130" s="302"/>
      <c r="AB130" s="302"/>
      <c r="AC130" s="302"/>
      <c r="AD130" s="302"/>
      <c r="AE130" s="302"/>
      <c r="AF130" s="302"/>
      <c r="AG130" s="302"/>
      <c r="AH130" s="302"/>
      <c r="AI130" s="302"/>
    </row>
    <row r="131" spans="1:35" x14ac:dyDescent="0.3">
      <c r="A131">
        <f>+A122*100+B131</f>
        <v>0</v>
      </c>
      <c r="B131" s="346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2"/>
      <c r="T131" s="302"/>
      <c r="U131" s="302"/>
      <c r="V131" s="302"/>
      <c r="W131" s="302"/>
      <c r="X131" s="302"/>
      <c r="Y131" s="302"/>
      <c r="Z131" s="302"/>
      <c r="AA131" s="302"/>
      <c r="AB131" s="302"/>
      <c r="AC131" s="302"/>
      <c r="AD131" s="302"/>
      <c r="AE131" s="302"/>
      <c r="AF131" s="302"/>
      <c r="AG131" s="302"/>
      <c r="AH131" s="302"/>
      <c r="AI131" s="302"/>
    </row>
    <row r="132" spans="1:35" x14ac:dyDescent="0.3">
      <c r="A132">
        <f>+A122*100+B132</f>
        <v>0</v>
      </c>
      <c r="B132" s="346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  <c r="U132" s="302"/>
      <c r="V132" s="302"/>
      <c r="W132" s="302"/>
      <c r="X132" s="302"/>
      <c r="Y132" s="302"/>
      <c r="Z132" s="302"/>
      <c r="AA132" s="302"/>
      <c r="AB132" s="302"/>
      <c r="AC132" s="302"/>
      <c r="AD132" s="302"/>
      <c r="AE132" s="302"/>
      <c r="AF132" s="302"/>
      <c r="AG132" s="302"/>
      <c r="AH132" s="302"/>
      <c r="AI132" s="302"/>
    </row>
    <row r="133" spans="1:35" x14ac:dyDescent="0.3">
      <c r="A133">
        <f>+A122*100+B133</f>
        <v>0</v>
      </c>
      <c r="B133" s="346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302"/>
      <c r="AB133" s="302"/>
      <c r="AC133" s="302"/>
      <c r="AD133" s="302"/>
      <c r="AE133" s="302"/>
      <c r="AF133" s="302"/>
      <c r="AG133" s="302"/>
      <c r="AH133" s="302"/>
      <c r="AI133" s="302"/>
    </row>
    <row r="134" spans="1:35" x14ac:dyDescent="0.3">
      <c r="A134">
        <f>+A122*100+B134</f>
        <v>0</v>
      </c>
      <c r="B134" s="346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302"/>
      <c r="AB134" s="302"/>
      <c r="AC134" s="302"/>
      <c r="AD134" s="302"/>
      <c r="AE134" s="302"/>
      <c r="AF134" s="302"/>
      <c r="AG134" s="302"/>
      <c r="AH134" s="302"/>
      <c r="AI134" s="302"/>
    </row>
    <row r="135" spans="1:35" x14ac:dyDescent="0.3">
      <c r="A135">
        <f>+A122*100+B135</f>
        <v>0</v>
      </c>
      <c r="B135" s="347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Z135" s="348"/>
      <c r="AA135" s="348"/>
      <c r="AB135" s="348"/>
      <c r="AC135" s="348"/>
      <c r="AD135" s="348"/>
      <c r="AE135" s="348"/>
      <c r="AF135" s="348"/>
      <c r="AG135" s="348"/>
      <c r="AH135" s="348"/>
      <c r="AI135" s="348"/>
    </row>
    <row r="138" spans="1:35" x14ac:dyDescent="0.3">
      <c r="B138" s="344"/>
      <c r="C138" s="345"/>
      <c r="D138" s="345"/>
      <c r="E138" s="345"/>
      <c r="F138" s="345"/>
      <c r="G138" s="345"/>
      <c r="H138" s="345"/>
      <c r="I138" s="345"/>
      <c r="J138" s="345"/>
      <c r="K138" s="345"/>
      <c r="L138" s="345"/>
      <c r="M138" s="345"/>
      <c r="N138" s="345"/>
      <c r="O138" s="345"/>
      <c r="P138" s="345"/>
      <c r="Q138" s="345"/>
      <c r="R138" s="345"/>
      <c r="S138" s="345"/>
      <c r="T138" s="345"/>
      <c r="U138" s="345"/>
      <c r="V138" s="345"/>
      <c r="W138" s="345"/>
      <c r="X138" s="345"/>
      <c r="Y138" s="345"/>
      <c r="Z138" s="345"/>
      <c r="AA138" s="345"/>
      <c r="AB138" s="345"/>
      <c r="AC138" s="345"/>
      <c r="AD138" s="345"/>
      <c r="AE138" s="345"/>
      <c r="AF138" s="345"/>
      <c r="AG138" s="345"/>
      <c r="AH138" s="345"/>
      <c r="AI138" s="345"/>
    </row>
    <row r="139" spans="1:35" x14ac:dyDescent="0.3">
      <c r="A139">
        <f>+A137*100+B139</f>
        <v>0</v>
      </c>
      <c r="B139" s="346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302"/>
      <c r="AB139" s="302"/>
      <c r="AC139" s="302"/>
      <c r="AD139" s="302"/>
      <c r="AE139" s="302"/>
      <c r="AF139" s="302"/>
      <c r="AG139" s="302"/>
      <c r="AH139" s="302"/>
      <c r="AI139" s="302"/>
    </row>
    <row r="140" spans="1:35" x14ac:dyDescent="0.3">
      <c r="A140">
        <f>+A137*100+B140</f>
        <v>0</v>
      </c>
      <c r="B140" s="346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302"/>
      <c r="AB140" s="302"/>
      <c r="AC140" s="302"/>
      <c r="AD140" s="302"/>
      <c r="AE140" s="302"/>
      <c r="AF140" s="302"/>
      <c r="AG140" s="302"/>
      <c r="AH140" s="302"/>
      <c r="AI140" s="302"/>
    </row>
    <row r="141" spans="1:35" x14ac:dyDescent="0.3">
      <c r="A141">
        <f>+A137*100+B141</f>
        <v>0</v>
      </c>
      <c r="B141" s="346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302"/>
      <c r="AB141" s="302"/>
      <c r="AC141" s="302"/>
      <c r="AD141" s="302"/>
      <c r="AE141" s="302"/>
      <c r="AF141" s="302"/>
      <c r="AG141" s="302"/>
      <c r="AH141" s="302"/>
      <c r="AI141" s="302"/>
    </row>
    <row r="142" spans="1:35" x14ac:dyDescent="0.3">
      <c r="A142">
        <f>+A137*100+B142</f>
        <v>0</v>
      </c>
      <c r="B142" s="346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2"/>
      <c r="W142" s="302"/>
      <c r="X142" s="302"/>
      <c r="Y142" s="302"/>
      <c r="Z142" s="302"/>
      <c r="AA142" s="302"/>
      <c r="AB142" s="302"/>
      <c r="AC142" s="302"/>
      <c r="AD142" s="302"/>
      <c r="AE142" s="302"/>
      <c r="AF142" s="302"/>
      <c r="AG142" s="302"/>
      <c r="AH142" s="302"/>
      <c r="AI142" s="302"/>
    </row>
    <row r="143" spans="1:35" x14ac:dyDescent="0.3">
      <c r="A143">
        <f>+A137*100+B143</f>
        <v>0</v>
      </c>
      <c r="B143" s="346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  <c r="X143" s="302"/>
      <c r="Y143" s="302"/>
      <c r="Z143" s="302"/>
      <c r="AA143" s="302"/>
      <c r="AB143" s="302"/>
      <c r="AC143" s="302"/>
      <c r="AD143" s="302"/>
      <c r="AE143" s="302"/>
      <c r="AF143" s="302"/>
      <c r="AG143" s="302"/>
      <c r="AH143" s="302"/>
      <c r="AI143" s="302"/>
    </row>
    <row r="144" spans="1:35" x14ac:dyDescent="0.3">
      <c r="A144">
        <f>+A137*100+B144</f>
        <v>0</v>
      </c>
      <c r="B144" s="346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302"/>
      <c r="AB144" s="302"/>
      <c r="AC144" s="302"/>
      <c r="AD144" s="302"/>
      <c r="AE144" s="302"/>
      <c r="AF144" s="302"/>
      <c r="AG144" s="302"/>
      <c r="AH144" s="302"/>
      <c r="AI144" s="302"/>
    </row>
    <row r="145" spans="1:35" x14ac:dyDescent="0.3">
      <c r="A145">
        <f>+A137*100+B145</f>
        <v>0</v>
      </c>
      <c r="B145" s="346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302"/>
      <c r="AB145" s="302"/>
      <c r="AC145" s="302"/>
      <c r="AD145" s="302"/>
      <c r="AE145" s="302"/>
      <c r="AF145" s="302"/>
      <c r="AG145" s="302"/>
      <c r="AH145" s="302"/>
      <c r="AI145" s="302"/>
    </row>
    <row r="146" spans="1:35" x14ac:dyDescent="0.3">
      <c r="A146">
        <f>+A137*100+B146</f>
        <v>0</v>
      </c>
      <c r="B146" s="346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302"/>
      <c r="AB146" s="302"/>
      <c r="AC146" s="302"/>
      <c r="AD146" s="302"/>
      <c r="AE146" s="302"/>
      <c r="AF146" s="302"/>
      <c r="AG146" s="302"/>
      <c r="AH146" s="302"/>
      <c r="AI146" s="302"/>
    </row>
    <row r="147" spans="1:35" x14ac:dyDescent="0.3">
      <c r="A147">
        <f>+A137*100+B147</f>
        <v>0</v>
      </c>
      <c r="B147" s="346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  <c r="U147" s="302"/>
      <c r="V147" s="302"/>
      <c r="W147" s="302"/>
      <c r="X147" s="302"/>
      <c r="Y147" s="302"/>
      <c r="Z147" s="302"/>
      <c r="AA147" s="302"/>
      <c r="AB147" s="302"/>
      <c r="AC147" s="302"/>
      <c r="AD147" s="302"/>
      <c r="AE147" s="302"/>
      <c r="AF147" s="302"/>
      <c r="AG147" s="302"/>
      <c r="AH147" s="302"/>
      <c r="AI147" s="302"/>
    </row>
    <row r="148" spans="1:35" x14ac:dyDescent="0.3">
      <c r="A148">
        <f>+A137*100+B148</f>
        <v>0</v>
      </c>
      <c r="B148" s="346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  <c r="U148" s="302"/>
      <c r="V148" s="302"/>
      <c r="W148" s="302"/>
      <c r="X148" s="302"/>
      <c r="Y148" s="302"/>
      <c r="Z148" s="302"/>
      <c r="AA148" s="302"/>
      <c r="AB148" s="302"/>
      <c r="AC148" s="302"/>
      <c r="AD148" s="302"/>
      <c r="AE148" s="302"/>
      <c r="AF148" s="302"/>
      <c r="AG148" s="302"/>
      <c r="AH148" s="302"/>
      <c r="AI148" s="302"/>
    </row>
    <row r="149" spans="1:35" x14ac:dyDescent="0.3">
      <c r="A149">
        <f>+A137*100+B149</f>
        <v>0</v>
      </c>
      <c r="B149" s="346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302"/>
      <c r="AB149" s="302"/>
      <c r="AC149" s="302"/>
      <c r="AD149" s="302"/>
      <c r="AE149" s="302"/>
      <c r="AF149" s="302"/>
      <c r="AG149" s="302"/>
      <c r="AH149" s="302"/>
      <c r="AI149" s="302"/>
    </row>
    <row r="150" spans="1:35" x14ac:dyDescent="0.3">
      <c r="A150">
        <f>+A137*100+B150</f>
        <v>0</v>
      </c>
      <c r="B150" s="347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348"/>
      <c r="AB150" s="348"/>
      <c r="AC150" s="348"/>
      <c r="AD150" s="348"/>
      <c r="AE150" s="348"/>
      <c r="AF150" s="348"/>
      <c r="AG150" s="348"/>
      <c r="AH150" s="348"/>
      <c r="AI150" s="348"/>
    </row>
    <row r="153" spans="1:35" x14ac:dyDescent="0.3">
      <c r="B153" s="344"/>
      <c r="C153" s="345"/>
      <c r="D153" s="345"/>
      <c r="E153" s="345"/>
      <c r="F153" s="345"/>
      <c r="G153" s="345"/>
      <c r="H153" s="345"/>
      <c r="I153" s="345"/>
      <c r="J153" s="345"/>
      <c r="K153" s="345"/>
      <c r="L153" s="345"/>
      <c r="M153" s="345"/>
      <c r="N153" s="345"/>
      <c r="O153" s="345"/>
      <c r="P153" s="345"/>
      <c r="Q153" s="345"/>
      <c r="R153" s="345"/>
      <c r="S153" s="345"/>
      <c r="T153" s="345"/>
      <c r="U153" s="345"/>
      <c r="V153" s="345"/>
      <c r="W153" s="345"/>
      <c r="X153" s="345"/>
      <c r="Y153" s="345"/>
      <c r="Z153" s="345"/>
      <c r="AA153" s="345"/>
      <c r="AB153" s="345"/>
      <c r="AC153" s="345"/>
      <c r="AD153" s="345"/>
      <c r="AE153" s="345"/>
      <c r="AF153" s="345"/>
      <c r="AG153" s="345"/>
      <c r="AH153" s="345"/>
      <c r="AI153" s="345"/>
    </row>
    <row r="154" spans="1:35" x14ac:dyDescent="0.3">
      <c r="A154">
        <f>+A152*100+B154</f>
        <v>0</v>
      </c>
      <c r="B154" s="346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302"/>
      <c r="AB154" s="302"/>
      <c r="AC154" s="302"/>
      <c r="AD154" s="302"/>
      <c r="AE154" s="302"/>
      <c r="AF154" s="302"/>
      <c r="AG154" s="302"/>
      <c r="AH154" s="302"/>
      <c r="AI154" s="302"/>
    </row>
    <row r="155" spans="1:35" x14ac:dyDescent="0.3">
      <c r="A155">
        <f>+A152*100+B155</f>
        <v>0</v>
      </c>
      <c r="B155" s="346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302"/>
      <c r="AB155" s="302"/>
      <c r="AC155" s="302"/>
      <c r="AD155" s="302"/>
      <c r="AE155" s="302"/>
      <c r="AF155" s="302"/>
      <c r="AG155" s="302"/>
      <c r="AH155" s="302"/>
      <c r="AI155" s="302"/>
    </row>
    <row r="156" spans="1:35" x14ac:dyDescent="0.3">
      <c r="A156">
        <f>+A152*100+B156</f>
        <v>0</v>
      </c>
      <c r="B156" s="346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302"/>
      <c r="AB156" s="302"/>
      <c r="AC156" s="302"/>
      <c r="AD156" s="302"/>
      <c r="AE156" s="302"/>
      <c r="AF156" s="302"/>
      <c r="AG156" s="302"/>
      <c r="AH156" s="302"/>
      <c r="AI156" s="302"/>
    </row>
    <row r="157" spans="1:35" x14ac:dyDescent="0.3">
      <c r="A157">
        <f>+A152*100+B157</f>
        <v>0</v>
      </c>
      <c r="B157" s="346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2"/>
      <c r="P157" s="302"/>
      <c r="Q157" s="302"/>
      <c r="R157" s="302"/>
      <c r="S157" s="302"/>
      <c r="T157" s="302"/>
      <c r="U157" s="302"/>
      <c r="V157" s="302"/>
      <c r="W157" s="302"/>
      <c r="X157" s="302"/>
      <c r="Y157" s="302"/>
      <c r="Z157" s="302"/>
      <c r="AA157" s="302"/>
      <c r="AB157" s="302"/>
      <c r="AC157" s="302"/>
      <c r="AD157" s="302"/>
      <c r="AE157" s="302"/>
      <c r="AF157" s="302"/>
      <c r="AG157" s="302"/>
      <c r="AH157" s="302"/>
      <c r="AI157" s="302"/>
    </row>
    <row r="158" spans="1:35" x14ac:dyDescent="0.3">
      <c r="A158">
        <f>+A152*100+B158</f>
        <v>0</v>
      </c>
      <c r="B158" s="346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3"/>
      <c r="Y158" s="273"/>
      <c r="Z158" s="273"/>
      <c r="AA158" s="273"/>
      <c r="AB158" s="273"/>
      <c r="AC158" s="273"/>
      <c r="AD158" s="273"/>
      <c r="AE158" s="273"/>
      <c r="AF158" s="273"/>
      <c r="AG158" s="273"/>
      <c r="AH158" s="273"/>
      <c r="AI158" s="273"/>
    </row>
    <row r="159" spans="1:35" x14ac:dyDescent="0.3">
      <c r="A159">
        <f>+A152*100+B159</f>
        <v>0</v>
      </c>
      <c r="B159" s="346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  <c r="U159" s="302"/>
      <c r="V159" s="302"/>
      <c r="W159" s="302"/>
      <c r="X159" s="302"/>
      <c r="Y159" s="302"/>
      <c r="Z159" s="302"/>
      <c r="AA159" s="302"/>
      <c r="AB159" s="302"/>
      <c r="AC159" s="302"/>
      <c r="AD159" s="302"/>
      <c r="AE159" s="302"/>
      <c r="AF159" s="302"/>
      <c r="AG159" s="302"/>
      <c r="AH159" s="302"/>
      <c r="AI159" s="302"/>
    </row>
    <row r="160" spans="1:35" x14ac:dyDescent="0.3">
      <c r="A160">
        <f>+A152*100+B160</f>
        <v>0</v>
      </c>
      <c r="B160" s="346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302"/>
      <c r="AB160" s="302"/>
      <c r="AC160" s="302"/>
      <c r="AD160" s="302"/>
      <c r="AE160" s="302"/>
      <c r="AF160" s="302"/>
      <c r="AG160" s="302"/>
      <c r="AH160" s="302"/>
      <c r="AI160" s="302"/>
    </row>
    <row r="161" spans="1:35" x14ac:dyDescent="0.3">
      <c r="A161">
        <f>+A152*100+B161</f>
        <v>0</v>
      </c>
      <c r="B161" s="346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302"/>
      <c r="AB161" s="302"/>
      <c r="AC161" s="302"/>
      <c r="AD161" s="302"/>
      <c r="AE161" s="302"/>
      <c r="AF161" s="302"/>
      <c r="AG161" s="302"/>
      <c r="AH161" s="302"/>
      <c r="AI161" s="302"/>
    </row>
    <row r="162" spans="1:35" x14ac:dyDescent="0.3">
      <c r="A162">
        <f>+A152*100+B162</f>
        <v>0</v>
      </c>
      <c r="B162" s="346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302"/>
      <c r="AB162" s="302"/>
      <c r="AC162" s="302"/>
      <c r="AD162" s="302"/>
      <c r="AE162" s="302"/>
      <c r="AF162" s="302"/>
      <c r="AG162" s="302"/>
      <c r="AH162" s="302"/>
      <c r="AI162" s="302"/>
    </row>
    <row r="163" spans="1:35" x14ac:dyDescent="0.3">
      <c r="A163">
        <f>+A152*100+B163</f>
        <v>0</v>
      </c>
      <c r="B163" s="346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  <c r="U163" s="302"/>
      <c r="V163" s="302"/>
      <c r="W163" s="302"/>
      <c r="X163" s="302"/>
      <c r="Y163" s="302"/>
      <c r="Z163" s="302"/>
      <c r="AA163" s="302"/>
      <c r="AB163" s="302"/>
      <c r="AC163" s="302"/>
      <c r="AD163" s="302"/>
      <c r="AE163" s="302"/>
      <c r="AF163" s="302"/>
      <c r="AG163" s="302"/>
      <c r="AH163" s="302"/>
      <c r="AI163" s="302"/>
    </row>
    <row r="164" spans="1:35" x14ac:dyDescent="0.3">
      <c r="A164">
        <f>+A152*100+B164</f>
        <v>0</v>
      </c>
      <c r="B164" s="346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  <c r="AA164" s="302"/>
      <c r="AB164" s="302"/>
      <c r="AC164" s="302"/>
      <c r="AD164" s="302"/>
      <c r="AE164" s="302"/>
      <c r="AF164" s="302"/>
      <c r="AG164" s="302"/>
      <c r="AH164" s="302"/>
      <c r="AI164" s="302"/>
    </row>
    <row r="165" spans="1:35" x14ac:dyDescent="0.3">
      <c r="A165">
        <f>+A152*100+B165</f>
        <v>0</v>
      </c>
      <c r="B165" s="347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48"/>
      <c r="AB165" s="348"/>
      <c r="AC165" s="348"/>
      <c r="AD165" s="348"/>
      <c r="AE165" s="348"/>
      <c r="AF165" s="348"/>
      <c r="AG165" s="348"/>
      <c r="AH165" s="348"/>
      <c r="AI165" s="348"/>
    </row>
    <row r="168" spans="1:35" x14ac:dyDescent="0.3">
      <c r="B168" s="344"/>
      <c r="C168" s="345"/>
      <c r="D168" s="345"/>
      <c r="E168" s="345"/>
      <c r="F168" s="345"/>
      <c r="G168" s="345"/>
      <c r="H168" s="345"/>
      <c r="I168" s="345"/>
      <c r="J168" s="345"/>
      <c r="K168" s="345"/>
      <c r="L168" s="345"/>
      <c r="M168" s="345"/>
      <c r="N168" s="345"/>
      <c r="O168" s="345"/>
      <c r="P168" s="345"/>
      <c r="Q168" s="345"/>
      <c r="R168" s="345"/>
      <c r="S168" s="345"/>
      <c r="T168" s="345"/>
      <c r="U168" s="345"/>
      <c r="V168" s="345"/>
      <c r="W168" s="345"/>
      <c r="X168" s="345"/>
      <c r="Y168" s="345"/>
      <c r="Z168" s="345"/>
      <c r="AA168" s="345"/>
      <c r="AB168" s="345"/>
      <c r="AC168" s="345"/>
      <c r="AD168" s="345"/>
      <c r="AE168" s="345"/>
      <c r="AF168" s="345"/>
      <c r="AG168" s="345"/>
      <c r="AH168" s="345"/>
      <c r="AI168" s="345"/>
    </row>
    <row r="169" spans="1:35" x14ac:dyDescent="0.3">
      <c r="A169">
        <f>+A167*100+B169</f>
        <v>0</v>
      </c>
      <c r="B169" s="346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51"/>
      <c r="AB169" s="351"/>
      <c r="AC169" s="351"/>
      <c r="AD169" s="351"/>
      <c r="AE169" s="351"/>
      <c r="AF169" s="351"/>
      <c r="AG169" s="351"/>
      <c r="AH169" s="351"/>
      <c r="AI169" s="351"/>
    </row>
    <row r="170" spans="1:35" x14ac:dyDescent="0.3">
      <c r="A170">
        <f>+A167*100+B170</f>
        <v>0</v>
      </c>
      <c r="B170" s="346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1"/>
      <c r="N170" s="351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  <c r="AA170" s="351"/>
      <c r="AB170" s="351"/>
      <c r="AC170" s="351"/>
      <c r="AD170" s="351"/>
      <c r="AE170" s="351"/>
      <c r="AF170" s="351"/>
      <c r="AG170" s="351"/>
      <c r="AH170" s="351"/>
      <c r="AI170" s="351"/>
    </row>
    <row r="171" spans="1:35" x14ac:dyDescent="0.3">
      <c r="A171">
        <f>+A167*100+B171</f>
        <v>0</v>
      </c>
      <c r="B171" s="346"/>
      <c r="C171" s="284"/>
      <c r="D171" s="284"/>
      <c r="E171" s="284"/>
      <c r="F171" s="284"/>
      <c r="G171" s="284"/>
      <c r="H171" s="284"/>
      <c r="I171" s="284"/>
      <c r="J171" s="284"/>
      <c r="K171" s="284"/>
      <c r="L171" s="284"/>
      <c r="M171" s="284"/>
      <c r="N171" s="284"/>
      <c r="O171" s="284"/>
      <c r="P171" s="284"/>
      <c r="Q171" s="284"/>
      <c r="R171" s="284"/>
      <c r="S171" s="284"/>
      <c r="T171" s="284"/>
      <c r="U171" s="284"/>
      <c r="V171" s="284"/>
      <c r="W171" s="284"/>
      <c r="X171" s="284"/>
      <c r="Y171" s="284"/>
      <c r="Z171" s="284"/>
      <c r="AA171" s="284"/>
      <c r="AB171" s="284"/>
      <c r="AC171" s="284"/>
      <c r="AD171" s="284"/>
      <c r="AE171" s="284"/>
      <c r="AF171" s="284"/>
      <c r="AG171" s="284"/>
      <c r="AH171" s="284"/>
      <c r="AI171" s="284"/>
    </row>
    <row r="172" spans="1:35" x14ac:dyDescent="0.3">
      <c r="A172">
        <f>+A167*100+B172</f>
        <v>0</v>
      </c>
      <c r="B172" s="346"/>
      <c r="C172" s="284"/>
      <c r="D172" s="284"/>
      <c r="E172" s="284"/>
      <c r="F172" s="284"/>
      <c r="G172" s="284"/>
      <c r="H172" s="284"/>
      <c r="I172" s="284"/>
      <c r="J172" s="284"/>
      <c r="K172" s="284"/>
      <c r="L172" s="284"/>
      <c r="M172" s="284"/>
      <c r="N172" s="284"/>
      <c r="O172" s="284"/>
      <c r="P172" s="284"/>
      <c r="Q172" s="284"/>
      <c r="R172" s="284"/>
      <c r="S172" s="284"/>
      <c r="T172" s="284"/>
      <c r="U172" s="284"/>
      <c r="V172" s="284"/>
      <c r="W172" s="284"/>
      <c r="X172" s="284"/>
      <c r="Y172" s="284"/>
      <c r="Z172" s="284"/>
      <c r="AA172" s="284"/>
      <c r="AB172" s="284"/>
      <c r="AC172" s="284"/>
      <c r="AD172" s="284"/>
      <c r="AE172" s="284"/>
      <c r="AF172" s="284"/>
      <c r="AG172" s="284"/>
      <c r="AH172" s="284"/>
      <c r="AI172" s="284"/>
    </row>
    <row r="173" spans="1:35" x14ac:dyDescent="0.3">
      <c r="A173">
        <f>+A167*100+B173</f>
        <v>0</v>
      </c>
      <c r="B173" s="346"/>
      <c r="C173" s="284"/>
      <c r="D173" s="284"/>
      <c r="E173" s="284"/>
      <c r="F173" s="284"/>
      <c r="G173" s="284"/>
      <c r="H173" s="284"/>
      <c r="I173" s="284"/>
      <c r="J173" s="284"/>
      <c r="K173" s="284"/>
      <c r="L173" s="284"/>
      <c r="M173" s="284"/>
      <c r="N173" s="284"/>
      <c r="O173" s="284"/>
      <c r="P173" s="284"/>
      <c r="Q173" s="284"/>
      <c r="R173" s="284"/>
      <c r="S173" s="284"/>
      <c r="T173" s="284"/>
      <c r="U173" s="284"/>
      <c r="V173" s="284"/>
      <c r="W173" s="284"/>
      <c r="X173" s="284"/>
      <c r="Y173" s="284"/>
      <c r="Z173" s="284"/>
      <c r="AA173" s="284"/>
      <c r="AB173" s="284"/>
      <c r="AC173" s="284"/>
      <c r="AD173" s="284"/>
      <c r="AE173" s="284"/>
      <c r="AF173" s="284"/>
      <c r="AG173" s="284"/>
      <c r="AH173" s="284"/>
      <c r="AI173" s="284"/>
    </row>
    <row r="174" spans="1:35" x14ac:dyDescent="0.3">
      <c r="A174">
        <f>+A167*100+B174</f>
        <v>0</v>
      </c>
      <c r="B174" s="346"/>
      <c r="C174" s="284"/>
      <c r="D174" s="284"/>
      <c r="E174" s="284"/>
      <c r="F174" s="284"/>
      <c r="G174" s="284"/>
      <c r="H174" s="284"/>
      <c r="I174" s="284"/>
      <c r="J174" s="284"/>
      <c r="K174" s="284"/>
      <c r="L174" s="284"/>
      <c r="M174" s="284"/>
      <c r="N174" s="284"/>
      <c r="O174" s="284"/>
      <c r="P174" s="284"/>
      <c r="Q174" s="284"/>
      <c r="R174" s="284"/>
      <c r="S174" s="284"/>
      <c r="T174" s="284"/>
      <c r="U174" s="284"/>
      <c r="V174" s="284"/>
      <c r="W174" s="284"/>
      <c r="X174" s="284"/>
      <c r="Y174" s="284"/>
      <c r="Z174" s="284"/>
      <c r="AA174" s="284"/>
      <c r="AB174" s="284"/>
      <c r="AC174" s="284"/>
      <c r="AD174" s="284"/>
      <c r="AE174" s="284"/>
      <c r="AF174" s="284"/>
      <c r="AG174" s="284"/>
      <c r="AH174" s="284"/>
      <c r="AI174" s="284"/>
    </row>
    <row r="175" spans="1:35" x14ac:dyDescent="0.3">
      <c r="A175">
        <f>+A167*100+B175</f>
        <v>0</v>
      </c>
      <c r="B175" s="346"/>
      <c r="C175" s="284"/>
      <c r="D175" s="284"/>
      <c r="E175" s="284"/>
      <c r="F175" s="284"/>
      <c r="G175" s="284"/>
      <c r="H175" s="284"/>
      <c r="I175" s="284"/>
      <c r="J175" s="284"/>
      <c r="K175" s="284"/>
      <c r="L175" s="284"/>
      <c r="M175" s="284"/>
      <c r="N175" s="284"/>
      <c r="O175" s="284"/>
      <c r="P175" s="284"/>
      <c r="Q175" s="284"/>
      <c r="R175" s="284"/>
      <c r="S175" s="284"/>
      <c r="T175" s="284"/>
      <c r="U175" s="284"/>
      <c r="V175" s="284"/>
      <c r="W175" s="284"/>
      <c r="X175" s="284"/>
      <c r="Y175" s="284"/>
      <c r="Z175" s="284"/>
      <c r="AA175" s="284"/>
      <c r="AB175" s="284"/>
      <c r="AC175" s="284"/>
      <c r="AD175" s="284"/>
      <c r="AE175" s="284"/>
      <c r="AF175" s="284"/>
      <c r="AG175" s="284"/>
      <c r="AH175" s="284"/>
      <c r="AI175" s="284"/>
    </row>
    <row r="176" spans="1:35" x14ac:dyDescent="0.3">
      <c r="A176">
        <f>+A167*100+B176</f>
        <v>0</v>
      </c>
      <c r="B176" s="346"/>
      <c r="C176" s="284"/>
      <c r="D176" s="284"/>
      <c r="E176" s="284"/>
      <c r="F176" s="284"/>
      <c r="G176" s="284"/>
      <c r="H176" s="284"/>
      <c r="I176" s="284"/>
      <c r="J176" s="284"/>
      <c r="K176" s="284"/>
      <c r="L176" s="284"/>
      <c r="M176" s="284"/>
      <c r="N176" s="284"/>
      <c r="O176" s="284"/>
      <c r="P176" s="284"/>
      <c r="Q176" s="284"/>
      <c r="R176" s="284"/>
      <c r="S176" s="284"/>
      <c r="T176" s="284"/>
      <c r="U176" s="284"/>
      <c r="V176" s="284"/>
      <c r="W176" s="284"/>
      <c r="X176" s="284"/>
      <c r="Y176" s="284"/>
      <c r="Z176" s="284"/>
      <c r="AA176" s="284"/>
      <c r="AB176" s="284"/>
      <c r="AC176" s="284"/>
      <c r="AD176" s="284"/>
      <c r="AE176" s="284"/>
      <c r="AF176" s="284"/>
      <c r="AG176" s="284"/>
      <c r="AH176" s="284"/>
      <c r="AI176" s="284"/>
    </row>
    <row r="177" spans="1:35" x14ac:dyDescent="0.3">
      <c r="A177">
        <f>+A167*100+B177</f>
        <v>0</v>
      </c>
      <c r="B177" s="346"/>
      <c r="C177" s="284"/>
      <c r="D177" s="284"/>
      <c r="E177" s="284"/>
      <c r="F177" s="284"/>
      <c r="G177" s="284"/>
      <c r="H177" s="284"/>
      <c r="I177" s="284"/>
      <c r="J177" s="284"/>
      <c r="K177" s="284"/>
      <c r="L177" s="284"/>
      <c r="M177" s="284"/>
      <c r="N177" s="284"/>
      <c r="O177" s="284"/>
      <c r="P177" s="284"/>
      <c r="Q177" s="284"/>
      <c r="R177" s="284"/>
      <c r="S177" s="284"/>
      <c r="T177" s="284"/>
      <c r="U177" s="284"/>
      <c r="V177" s="284"/>
      <c r="W177" s="284"/>
      <c r="X177" s="284"/>
      <c r="Y177" s="284"/>
      <c r="Z177" s="284"/>
      <c r="AA177" s="284"/>
      <c r="AB177" s="284"/>
      <c r="AC177" s="284"/>
      <c r="AD177" s="284"/>
      <c r="AE177" s="284"/>
      <c r="AF177" s="284"/>
      <c r="AG177" s="284"/>
      <c r="AH177" s="284"/>
      <c r="AI177" s="284"/>
    </row>
    <row r="178" spans="1:35" x14ac:dyDescent="0.3">
      <c r="A178">
        <f>+A167*100+B178</f>
        <v>0</v>
      </c>
      <c r="B178" s="346"/>
      <c r="C178" s="284"/>
      <c r="D178" s="284"/>
      <c r="E178" s="284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284"/>
      <c r="AB178" s="284"/>
      <c r="AC178" s="284"/>
      <c r="AD178" s="284"/>
      <c r="AE178" s="284"/>
      <c r="AF178" s="284"/>
      <c r="AG178" s="284"/>
      <c r="AH178" s="284"/>
      <c r="AI178" s="284"/>
    </row>
    <row r="179" spans="1:35" x14ac:dyDescent="0.3">
      <c r="A179">
        <f>+A167*100+B179</f>
        <v>0</v>
      </c>
      <c r="B179" s="346"/>
      <c r="C179" s="284"/>
      <c r="D179" s="284"/>
      <c r="E179" s="284"/>
      <c r="F179" s="284"/>
      <c r="G179" s="284"/>
      <c r="H179" s="284"/>
      <c r="I179" s="284"/>
      <c r="J179" s="284"/>
      <c r="K179" s="284"/>
      <c r="L179" s="284"/>
      <c r="M179" s="284"/>
      <c r="N179" s="284"/>
      <c r="O179" s="284"/>
      <c r="P179" s="284"/>
      <c r="Q179" s="284"/>
      <c r="R179" s="284"/>
      <c r="S179" s="284"/>
      <c r="T179" s="284"/>
      <c r="U179" s="284"/>
      <c r="V179" s="284"/>
      <c r="W179" s="284"/>
      <c r="X179" s="284"/>
      <c r="Y179" s="284"/>
      <c r="Z179" s="284"/>
      <c r="AA179" s="284"/>
      <c r="AB179" s="284"/>
      <c r="AC179" s="284"/>
      <c r="AD179" s="284"/>
      <c r="AE179" s="284"/>
      <c r="AF179" s="284"/>
      <c r="AG179" s="284"/>
      <c r="AH179" s="284"/>
      <c r="AI179" s="284"/>
    </row>
    <row r="180" spans="1:35" x14ac:dyDescent="0.3">
      <c r="A180">
        <f>+A167*100+B180</f>
        <v>0</v>
      </c>
      <c r="B180" s="347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49"/>
      <c r="P180" s="349"/>
      <c r="Q180" s="349"/>
      <c r="R180" s="349"/>
      <c r="S180" s="349"/>
      <c r="T180" s="349"/>
      <c r="U180" s="349"/>
      <c r="V180" s="349"/>
      <c r="W180" s="349"/>
      <c r="X180" s="349"/>
      <c r="Y180" s="349"/>
      <c r="Z180" s="349"/>
      <c r="AA180" s="349"/>
      <c r="AB180" s="349"/>
      <c r="AC180" s="349"/>
      <c r="AD180" s="349"/>
      <c r="AE180" s="349"/>
      <c r="AF180" s="349"/>
      <c r="AG180" s="349"/>
      <c r="AH180" s="349"/>
      <c r="AI180" s="349"/>
    </row>
    <row r="183" spans="1:35" x14ac:dyDescent="0.3">
      <c r="B183" s="344"/>
      <c r="C183" s="345"/>
      <c r="D183" s="345"/>
      <c r="E183" s="345"/>
      <c r="F183" s="345"/>
      <c r="G183" s="345"/>
      <c r="H183" s="345"/>
      <c r="I183" s="345"/>
      <c r="J183" s="345"/>
      <c r="K183" s="345"/>
      <c r="L183" s="345"/>
      <c r="M183" s="345"/>
      <c r="N183" s="345"/>
      <c r="O183" s="345"/>
      <c r="P183" s="345"/>
      <c r="Q183" s="345"/>
      <c r="R183" s="345"/>
      <c r="S183" s="345"/>
      <c r="T183" s="345"/>
      <c r="U183" s="345"/>
      <c r="V183" s="345"/>
      <c r="W183" s="345"/>
      <c r="X183" s="345"/>
      <c r="Y183" s="345"/>
      <c r="Z183" s="345"/>
      <c r="AA183" s="345"/>
      <c r="AB183" s="345"/>
      <c r="AC183" s="345"/>
      <c r="AD183" s="345"/>
      <c r="AE183" s="345"/>
      <c r="AF183" s="345"/>
      <c r="AG183" s="345"/>
      <c r="AH183" s="345"/>
      <c r="AI183" s="345"/>
    </row>
    <row r="184" spans="1:35" x14ac:dyDescent="0.3">
      <c r="A184">
        <f>+A182*100+B184</f>
        <v>0</v>
      </c>
      <c r="B184" s="346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302"/>
      <c r="AB184" s="302"/>
      <c r="AC184" s="302"/>
      <c r="AD184" s="302"/>
      <c r="AE184" s="302"/>
      <c r="AF184" s="302"/>
      <c r="AG184" s="302"/>
      <c r="AH184" s="302"/>
      <c r="AI184" s="302"/>
    </row>
    <row r="185" spans="1:35" x14ac:dyDescent="0.3">
      <c r="A185">
        <f>+A182*100+B185</f>
        <v>0</v>
      </c>
      <c r="B185" s="346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302"/>
      <c r="AB185" s="302"/>
      <c r="AC185" s="302"/>
      <c r="AD185" s="302"/>
      <c r="AE185" s="302"/>
      <c r="AF185" s="302"/>
      <c r="AG185" s="302"/>
      <c r="AH185" s="302"/>
      <c r="AI185" s="302"/>
    </row>
    <row r="186" spans="1:35" x14ac:dyDescent="0.3">
      <c r="A186">
        <f>+A182*100+B186</f>
        <v>0</v>
      </c>
      <c r="B186" s="346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  <c r="M186" s="302"/>
      <c r="N186" s="302"/>
      <c r="O186" s="302"/>
      <c r="P186" s="302"/>
      <c r="Q186" s="302"/>
      <c r="R186" s="302"/>
      <c r="S186" s="302"/>
      <c r="T186" s="302"/>
      <c r="U186" s="302"/>
      <c r="V186" s="302"/>
      <c r="W186" s="302"/>
      <c r="X186" s="302"/>
      <c r="Y186" s="302"/>
      <c r="Z186" s="302"/>
      <c r="AA186" s="302"/>
      <c r="AB186" s="302"/>
      <c r="AC186" s="302"/>
      <c r="AD186" s="302"/>
      <c r="AE186" s="302"/>
      <c r="AF186" s="302"/>
      <c r="AG186" s="302"/>
      <c r="AH186" s="302"/>
      <c r="AI186" s="302"/>
    </row>
    <row r="187" spans="1:35" x14ac:dyDescent="0.3">
      <c r="A187">
        <f>+A182*100+B187</f>
        <v>0</v>
      </c>
      <c r="B187" s="346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2"/>
      <c r="T187" s="302"/>
      <c r="U187" s="302"/>
      <c r="V187" s="302"/>
      <c r="W187" s="302"/>
      <c r="X187" s="302"/>
      <c r="Y187" s="302"/>
      <c r="Z187" s="302"/>
      <c r="AA187" s="302"/>
      <c r="AB187" s="302"/>
      <c r="AC187" s="302"/>
      <c r="AD187" s="302"/>
      <c r="AE187" s="302"/>
      <c r="AF187" s="302"/>
      <c r="AG187" s="302"/>
      <c r="AH187" s="302"/>
      <c r="AI187" s="302"/>
    </row>
    <row r="188" spans="1:35" x14ac:dyDescent="0.3">
      <c r="A188">
        <f>+A182*100+B188</f>
        <v>0</v>
      </c>
      <c r="B188" s="346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2"/>
      <c r="T188" s="302"/>
      <c r="U188" s="302"/>
      <c r="V188" s="302"/>
      <c r="W188" s="302"/>
      <c r="X188" s="302"/>
      <c r="Y188" s="302"/>
      <c r="Z188" s="302"/>
      <c r="AA188" s="302"/>
      <c r="AB188" s="302"/>
      <c r="AC188" s="302"/>
      <c r="AD188" s="302"/>
      <c r="AE188" s="302"/>
      <c r="AF188" s="302"/>
      <c r="AG188" s="302"/>
      <c r="AH188" s="302"/>
      <c r="AI188" s="302"/>
    </row>
    <row r="189" spans="1:35" x14ac:dyDescent="0.3">
      <c r="A189">
        <f>+A182*100+B189</f>
        <v>0</v>
      </c>
      <c r="B189" s="346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2"/>
      <c r="P189" s="302"/>
      <c r="Q189" s="302"/>
      <c r="R189" s="302"/>
      <c r="S189" s="302"/>
      <c r="T189" s="302"/>
      <c r="U189" s="302"/>
      <c r="V189" s="302"/>
      <c r="W189" s="302"/>
      <c r="X189" s="302"/>
      <c r="Y189" s="302"/>
      <c r="Z189" s="302"/>
      <c r="AA189" s="302"/>
      <c r="AB189" s="302"/>
      <c r="AC189" s="302"/>
      <c r="AD189" s="302"/>
      <c r="AE189" s="302"/>
      <c r="AF189" s="302"/>
      <c r="AG189" s="302"/>
      <c r="AH189" s="302"/>
      <c r="AI189" s="302"/>
    </row>
    <row r="190" spans="1:35" x14ac:dyDescent="0.3">
      <c r="A190">
        <f>+A182*100+B190</f>
        <v>0</v>
      </c>
      <c r="B190" s="346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2"/>
      <c r="P190" s="302"/>
      <c r="Q190" s="302"/>
      <c r="R190" s="302"/>
      <c r="S190" s="302"/>
      <c r="T190" s="302"/>
      <c r="U190" s="302"/>
      <c r="V190" s="302"/>
      <c r="W190" s="302"/>
      <c r="X190" s="302"/>
      <c r="Y190" s="302"/>
      <c r="Z190" s="302"/>
      <c r="AA190" s="302"/>
      <c r="AB190" s="302"/>
      <c r="AC190" s="302"/>
      <c r="AD190" s="302"/>
      <c r="AE190" s="302"/>
      <c r="AF190" s="302"/>
      <c r="AG190" s="302"/>
      <c r="AH190" s="302"/>
      <c r="AI190" s="302"/>
    </row>
    <row r="191" spans="1:35" x14ac:dyDescent="0.3">
      <c r="A191">
        <f>+A182*100+B191</f>
        <v>0</v>
      </c>
      <c r="B191" s="346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302"/>
      <c r="AB191" s="302"/>
      <c r="AC191" s="302"/>
      <c r="AD191" s="302"/>
      <c r="AE191" s="302"/>
      <c r="AF191" s="302"/>
      <c r="AG191" s="302"/>
      <c r="AH191" s="302"/>
      <c r="AI191" s="302"/>
    </row>
    <row r="192" spans="1:35" x14ac:dyDescent="0.3">
      <c r="A192">
        <f>+A182*100+B192</f>
        <v>0</v>
      </c>
      <c r="B192" s="346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302"/>
      <c r="AB192" s="302"/>
      <c r="AC192" s="302"/>
      <c r="AD192" s="302"/>
      <c r="AE192" s="302"/>
      <c r="AF192" s="302"/>
      <c r="AG192" s="302"/>
      <c r="AH192" s="302"/>
      <c r="AI192" s="302"/>
    </row>
    <row r="193" spans="1:35" x14ac:dyDescent="0.3">
      <c r="A193">
        <f>+A182*100+B193</f>
        <v>0</v>
      </c>
      <c r="B193" s="346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302"/>
      <c r="AB193" s="302"/>
      <c r="AC193" s="302"/>
      <c r="AD193" s="302"/>
      <c r="AE193" s="302"/>
      <c r="AF193" s="302"/>
      <c r="AG193" s="302"/>
      <c r="AH193" s="302"/>
      <c r="AI193" s="302"/>
    </row>
    <row r="194" spans="1:35" x14ac:dyDescent="0.3">
      <c r="A194">
        <f>+A182*100+B194</f>
        <v>0</v>
      </c>
      <c r="B194" s="346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2"/>
      <c r="P194" s="302"/>
      <c r="Q194" s="302"/>
      <c r="R194" s="302"/>
      <c r="S194" s="302"/>
      <c r="T194" s="302"/>
      <c r="U194" s="302"/>
      <c r="V194" s="302"/>
      <c r="W194" s="302"/>
      <c r="X194" s="302"/>
      <c r="Y194" s="302"/>
      <c r="Z194" s="302"/>
      <c r="AA194" s="302"/>
      <c r="AB194" s="302"/>
      <c r="AC194" s="302"/>
      <c r="AD194" s="302"/>
      <c r="AE194" s="302"/>
      <c r="AF194" s="302"/>
      <c r="AG194" s="302"/>
      <c r="AH194" s="302"/>
      <c r="AI194" s="302"/>
    </row>
    <row r="195" spans="1:35" x14ac:dyDescent="0.3">
      <c r="A195">
        <f>+A182*100+B195</f>
        <v>0</v>
      </c>
      <c r="B195" s="347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48"/>
      <c r="AB195" s="348"/>
      <c r="AC195" s="348"/>
      <c r="AD195" s="348"/>
      <c r="AE195" s="348"/>
      <c r="AF195" s="348"/>
      <c r="AG195" s="348"/>
      <c r="AH195" s="348"/>
      <c r="AI195" s="348"/>
    </row>
    <row r="198" spans="1:35" x14ac:dyDescent="0.3">
      <c r="B198" s="344"/>
      <c r="C198" s="345"/>
      <c r="D198" s="345"/>
      <c r="E198" s="345"/>
      <c r="F198" s="345"/>
      <c r="G198" s="345"/>
      <c r="H198" s="345"/>
      <c r="I198" s="345"/>
      <c r="J198" s="345"/>
      <c r="K198" s="345"/>
      <c r="L198" s="345"/>
      <c r="M198" s="345"/>
      <c r="N198" s="345"/>
      <c r="O198" s="345"/>
      <c r="P198" s="345"/>
      <c r="Q198" s="345"/>
      <c r="R198" s="345"/>
      <c r="S198" s="345"/>
      <c r="T198" s="345"/>
      <c r="U198" s="345"/>
      <c r="V198" s="345"/>
      <c r="W198" s="345"/>
      <c r="X198" s="345"/>
      <c r="Y198" s="345"/>
      <c r="Z198" s="345"/>
      <c r="AA198" s="345"/>
      <c r="AB198" s="345"/>
      <c r="AC198" s="345"/>
      <c r="AD198" s="345"/>
      <c r="AE198" s="345"/>
      <c r="AF198" s="345"/>
      <c r="AG198" s="345"/>
      <c r="AH198" s="345"/>
      <c r="AI198" s="345"/>
    </row>
    <row r="199" spans="1:35" x14ac:dyDescent="0.3">
      <c r="A199">
        <f>+A197*100+B199</f>
        <v>0</v>
      </c>
      <c r="B199" s="346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2"/>
      <c r="X199" s="302"/>
      <c r="Y199" s="302"/>
      <c r="Z199" s="302"/>
      <c r="AA199" s="302"/>
      <c r="AB199" s="302"/>
      <c r="AC199" s="302"/>
      <c r="AD199" s="302"/>
      <c r="AE199" s="302"/>
      <c r="AF199" s="302"/>
      <c r="AG199" s="302"/>
      <c r="AH199" s="302"/>
      <c r="AI199" s="302"/>
    </row>
    <row r="200" spans="1:35" x14ac:dyDescent="0.3">
      <c r="A200">
        <f>+A197*100+B200</f>
        <v>0</v>
      </c>
      <c r="B200" s="346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302"/>
      <c r="AB200" s="302"/>
      <c r="AC200" s="302"/>
      <c r="AD200" s="302"/>
      <c r="AE200" s="302"/>
      <c r="AF200" s="302"/>
      <c r="AG200" s="302"/>
      <c r="AH200" s="302"/>
      <c r="AI200" s="302"/>
    </row>
    <row r="201" spans="1:35" x14ac:dyDescent="0.3">
      <c r="A201">
        <f>+A197*100+B201</f>
        <v>0</v>
      </c>
      <c r="B201" s="346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  <c r="AA201" s="302"/>
      <c r="AB201" s="302"/>
      <c r="AC201" s="302"/>
      <c r="AD201" s="302"/>
      <c r="AE201" s="302"/>
      <c r="AF201" s="302"/>
      <c r="AG201" s="302"/>
      <c r="AH201" s="302"/>
      <c r="AI201" s="302"/>
    </row>
    <row r="202" spans="1:35" x14ac:dyDescent="0.3">
      <c r="A202">
        <f>+A197*100+B202</f>
        <v>0</v>
      </c>
      <c r="B202" s="346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302"/>
      <c r="AB202" s="302"/>
      <c r="AC202" s="302"/>
      <c r="AD202" s="302"/>
      <c r="AE202" s="302"/>
      <c r="AF202" s="302"/>
      <c r="AG202" s="302"/>
      <c r="AH202" s="302"/>
      <c r="AI202" s="302"/>
    </row>
    <row r="203" spans="1:35" x14ac:dyDescent="0.3">
      <c r="A203">
        <f>+A197*100+B203</f>
        <v>0</v>
      </c>
      <c r="B203" s="346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302"/>
      <c r="AB203" s="302"/>
      <c r="AC203" s="302"/>
      <c r="AD203" s="302"/>
      <c r="AE203" s="302"/>
      <c r="AF203" s="302"/>
      <c r="AG203" s="302"/>
      <c r="AH203" s="302"/>
      <c r="AI203" s="302"/>
    </row>
    <row r="204" spans="1:35" x14ac:dyDescent="0.3">
      <c r="A204">
        <f>+A197*100+B204</f>
        <v>0</v>
      </c>
      <c r="B204" s="346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T204" s="302"/>
      <c r="U204" s="302"/>
      <c r="V204" s="302"/>
      <c r="W204" s="302"/>
      <c r="X204" s="302"/>
      <c r="Y204" s="302"/>
      <c r="Z204" s="302"/>
      <c r="AA204" s="302"/>
      <c r="AB204" s="302"/>
      <c r="AC204" s="302"/>
      <c r="AD204" s="302"/>
      <c r="AE204" s="302"/>
      <c r="AF204" s="302"/>
      <c r="AG204" s="302"/>
      <c r="AH204" s="302"/>
      <c r="AI204" s="302"/>
    </row>
    <row r="205" spans="1:35" x14ac:dyDescent="0.3">
      <c r="A205">
        <f>+A197*100+B205</f>
        <v>0</v>
      </c>
      <c r="B205" s="346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  <c r="AA205" s="302"/>
      <c r="AB205" s="302"/>
      <c r="AC205" s="302"/>
      <c r="AD205" s="302"/>
      <c r="AE205" s="302"/>
      <c r="AF205" s="302"/>
      <c r="AG205" s="302"/>
      <c r="AH205" s="302"/>
      <c r="AI205" s="302"/>
    </row>
    <row r="206" spans="1:35" x14ac:dyDescent="0.3">
      <c r="A206">
        <f>+A197*100+B206</f>
        <v>0</v>
      </c>
      <c r="B206" s="346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302"/>
      <c r="AB206" s="302"/>
      <c r="AC206" s="302"/>
      <c r="AD206" s="302"/>
      <c r="AE206" s="302"/>
      <c r="AF206" s="302"/>
      <c r="AG206" s="302"/>
      <c r="AH206" s="302"/>
      <c r="AI206" s="302"/>
    </row>
    <row r="207" spans="1:35" x14ac:dyDescent="0.3">
      <c r="A207">
        <f>+A197*100+B207</f>
        <v>0</v>
      </c>
      <c r="B207" s="346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302"/>
      <c r="AB207" s="302"/>
      <c r="AC207" s="302"/>
      <c r="AD207" s="302"/>
      <c r="AE207" s="302"/>
      <c r="AF207" s="302"/>
      <c r="AG207" s="302"/>
      <c r="AH207" s="302"/>
      <c r="AI207" s="302"/>
    </row>
    <row r="208" spans="1:35" x14ac:dyDescent="0.3">
      <c r="A208">
        <f>+A197*100+B208</f>
        <v>0</v>
      </c>
      <c r="B208" s="346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  <c r="AA208" s="302"/>
      <c r="AB208" s="302"/>
      <c r="AC208" s="302"/>
      <c r="AD208" s="302"/>
      <c r="AE208" s="302"/>
      <c r="AF208" s="302"/>
      <c r="AG208" s="302"/>
      <c r="AH208" s="302"/>
      <c r="AI208" s="302"/>
    </row>
    <row r="209" spans="1:35" x14ac:dyDescent="0.3">
      <c r="A209">
        <f>+A197*100+B209</f>
        <v>0</v>
      </c>
      <c r="B209" s="346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302"/>
      <c r="AB209" s="302"/>
      <c r="AC209" s="302"/>
      <c r="AD209" s="302"/>
      <c r="AE209" s="302"/>
      <c r="AF209" s="302"/>
      <c r="AG209" s="302"/>
      <c r="AH209" s="302"/>
      <c r="AI209" s="302"/>
    </row>
    <row r="210" spans="1:35" x14ac:dyDescent="0.3">
      <c r="A210">
        <f>+A197*100+B210</f>
        <v>0</v>
      </c>
      <c r="B210" s="347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48"/>
      <c r="AB210" s="348"/>
      <c r="AC210" s="348"/>
      <c r="AD210" s="348"/>
      <c r="AE210" s="348"/>
      <c r="AF210" s="348"/>
      <c r="AG210" s="348"/>
      <c r="AH210" s="348"/>
      <c r="AI210" s="348"/>
    </row>
    <row r="213" spans="1:35" x14ac:dyDescent="0.3">
      <c r="B213" s="344"/>
      <c r="C213" s="345"/>
      <c r="D213" s="345"/>
      <c r="E213" s="345"/>
      <c r="F213" s="345"/>
      <c r="G213" s="345"/>
      <c r="H213" s="345"/>
      <c r="I213" s="345"/>
      <c r="J213" s="345"/>
      <c r="K213" s="345"/>
      <c r="L213" s="345"/>
      <c r="M213" s="345"/>
      <c r="N213" s="345"/>
      <c r="O213" s="345"/>
      <c r="P213" s="345"/>
      <c r="Q213" s="345"/>
      <c r="R213" s="345"/>
      <c r="S213" s="345"/>
      <c r="T213" s="345"/>
      <c r="U213" s="345"/>
      <c r="V213" s="345"/>
      <c r="W213" s="345"/>
      <c r="X213" s="345"/>
      <c r="Y213" s="345"/>
      <c r="Z213" s="345"/>
      <c r="AA213" s="345"/>
      <c r="AB213" s="345"/>
      <c r="AC213" s="345"/>
      <c r="AD213" s="345"/>
      <c r="AE213" s="345"/>
      <c r="AF213" s="345"/>
      <c r="AG213" s="345"/>
      <c r="AH213" s="345"/>
      <c r="AI213" s="345"/>
    </row>
    <row r="214" spans="1:35" x14ac:dyDescent="0.3">
      <c r="A214">
        <f>+A212*100+B214</f>
        <v>0</v>
      </c>
      <c r="B214" s="346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34"/>
      <c r="AB214" s="334"/>
      <c r="AC214" s="334"/>
      <c r="AD214" s="334"/>
      <c r="AE214" s="334"/>
      <c r="AF214" s="334"/>
      <c r="AG214" s="334"/>
      <c r="AH214" s="334"/>
      <c r="AI214" s="334"/>
    </row>
    <row r="215" spans="1:35" x14ac:dyDescent="0.3">
      <c r="A215">
        <f>+A212*100+B215</f>
        <v>0</v>
      </c>
      <c r="B215" s="346"/>
      <c r="C215" s="334"/>
      <c r="D215" s="334"/>
      <c r="E215" s="334"/>
      <c r="F215" s="334"/>
      <c r="G215" s="334"/>
      <c r="H215" s="334"/>
      <c r="I215" s="334"/>
      <c r="J215" s="334"/>
      <c r="K215" s="334"/>
      <c r="L215" s="334"/>
      <c r="M215" s="334"/>
      <c r="N215" s="334"/>
      <c r="O215" s="334"/>
      <c r="P215" s="334"/>
      <c r="Q215" s="334"/>
      <c r="R215" s="334"/>
      <c r="S215" s="334"/>
      <c r="T215" s="334"/>
      <c r="U215" s="334"/>
      <c r="V215" s="334"/>
      <c r="W215" s="334"/>
      <c r="X215" s="334"/>
      <c r="Y215" s="334"/>
      <c r="Z215" s="334"/>
      <c r="AA215" s="334"/>
      <c r="AB215" s="334"/>
      <c r="AC215" s="334"/>
      <c r="AD215" s="334"/>
      <c r="AE215" s="334"/>
      <c r="AF215" s="334"/>
      <c r="AG215" s="334"/>
      <c r="AH215" s="334"/>
      <c r="AI215" s="334"/>
    </row>
    <row r="216" spans="1:35" x14ac:dyDescent="0.3">
      <c r="A216">
        <f>+A212*100+B216</f>
        <v>0</v>
      </c>
      <c r="B216" s="346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34"/>
      <c r="P216" s="334"/>
      <c r="Q216" s="334"/>
      <c r="R216" s="334"/>
      <c r="S216" s="334"/>
      <c r="T216" s="334"/>
      <c r="U216" s="334"/>
      <c r="V216" s="334"/>
      <c r="W216" s="334"/>
      <c r="X216" s="334"/>
      <c r="Y216" s="334"/>
      <c r="Z216" s="334"/>
      <c r="AA216" s="334"/>
      <c r="AB216" s="334"/>
      <c r="AC216" s="334"/>
      <c r="AD216" s="334"/>
      <c r="AE216" s="334"/>
      <c r="AF216" s="334"/>
      <c r="AG216" s="334"/>
      <c r="AH216" s="334"/>
      <c r="AI216" s="334"/>
    </row>
    <row r="217" spans="1:35" x14ac:dyDescent="0.3">
      <c r="A217">
        <f>+A212*100+B217</f>
        <v>0</v>
      </c>
      <c r="B217" s="346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34"/>
      <c r="P217" s="334"/>
      <c r="Q217" s="334"/>
      <c r="R217" s="334"/>
      <c r="S217" s="334"/>
      <c r="T217" s="334"/>
      <c r="U217" s="334"/>
      <c r="V217" s="334"/>
      <c r="W217" s="334"/>
      <c r="X217" s="334"/>
      <c r="Y217" s="334"/>
      <c r="Z217" s="334"/>
      <c r="AA217" s="334"/>
      <c r="AB217" s="334"/>
      <c r="AC217" s="334"/>
      <c r="AD217" s="334"/>
      <c r="AE217" s="334"/>
      <c r="AF217" s="334"/>
      <c r="AG217" s="334"/>
      <c r="AH217" s="334"/>
      <c r="AI217" s="334"/>
    </row>
    <row r="218" spans="1:35" x14ac:dyDescent="0.3">
      <c r="A218">
        <f>+A212*100+B218</f>
        <v>0</v>
      </c>
      <c r="B218" s="346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34"/>
      <c r="AB218" s="334"/>
      <c r="AC218" s="334"/>
      <c r="AD218" s="334"/>
      <c r="AE218" s="334"/>
      <c r="AF218" s="334"/>
      <c r="AG218" s="334"/>
      <c r="AH218" s="334"/>
      <c r="AI218" s="334"/>
    </row>
    <row r="219" spans="1:35" x14ac:dyDescent="0.3">
      <c r="A219">
        <f>+A212*100+B219</f>
        <v>0</v>
      </c>
      <c r="B219" s="346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34"/>
      <c r="AB219" s="334"/>
      <c r="AC219" s="334"/>
      <c r="AD219" s="334"/>
      <c r="AE219" s="334"/>
      <c r="AF219" s="334"/>
      <c r="AG219" s="334"/>
      <c r="AH219" s="334"/>
      <c r="AI219" s="334"/>
    </row>
    <row r="220" spans="1:35" x14ac:dyDescent="0.3">
      <c r="A220">
        <f>+A212*100+B220</f>
        <v>0</v>
      </c>
      <c r="B220" s="346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4"/>
      <c r="P220" s="334"/>
      <c r="Q220" s="334"/>
      <c r="R220" s="334"/>
      <c r="S220" s="334"/>
      <c r="T220" s="334"/>
      <c r="U220" s="334"/>
      <c r="V220" s="334"/>
      <c r="W220" s="334"/>
      <c r="X220" s="334"/>
      <c r="Y220" s="334"/>
      <c r="Z220" s="334"/>
      <c r="AA220" s="334"/>
      <c r="AB220" s="334"/>
      <c r="AC220" s="334"/>
      <c r="AD220" s="334"/>
      <c r="AE220" s="334"/>
      <c r="AF220" s="334"/>
      <c r="AG220" s="334"/>
      <c r="AH220" s="334"/>
      <c r="AI220" s="334"/>
    </row>
    <row r="221" spans="1:35" x14ac:dyDescent="0.3">
      <c r="A221">
        <f>+A212*100+B221</f>
        <v>0</v>
      </c>
      <c r="B221" s="346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334"/>
      <c r="Y221" s="334"/>
      <c r="Z221" s="334"/>
      <c r="AA221" s="334"/>
      <c r="AB221" s="334"/>
      <c r="AC221" s="334"/>
      <c r="AD221" s="334"/>
      <c r="AE221" s="334"/>
      <c r="AF221" s="334"/>
      <c r="AG221" s="334"/>
      <c r="AH221" s="334"/>
      <c r="AI221" s="334"/>
    </row>
    <row r="222" spans="1:35" x14ac:dyDescent="0.3">
      <c r="A222">
        <f>+A212*100+B222</f>
        <v>0</v>
      </c>
      <c r="B222" s="346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34"/>
      <c r="AB222" s="334"/>
      <c r="AC222" s="334"/>
      <c r="AD222" s="334"/>
      <c r="AE222" s="334"/>
      <c r="AF222" s="334"/>
      <c r="AG222" s="334"/>
      <c r="AH222" s="334"/>
      <c r="AI222" s="334"/>
    </row>
    <row r="223" spans="1:35" x14ac:dyDescent="0.3">
      <c r="A223">
        <f>+A212*100+B223</f>
        <v>0</v>
      </c>
      <c r="B223" s="346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34"/>
      <c r="AB223" s="334"/>
      <c r="AC223" s="334"/>
      <c r="AD223" s="334"/>
      <c r="AE223" s="334"/>
      <c r="AF223" s="334"/>
      <c r="AG223" s="334"/>
      <c r="AH223" s="334"/>
      <c r="AI223" s="334"/>
    </row>
    <row r="224" spans="1:35" x14ac:dyDescent="0.3">
      <c r="A224">
        <f>+A212*100+B224</f>
        <v>0</v>
      </c>
      <c r="B224" s="346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34"/>
      <c r="AB224" s="334"/>
      <c r="AC224" s="334"/>
      <c r="AD224" s="334"/>
      <c r="AE224" s="334"/>
      <c r="AF224" s="334"/>
      <c r="AG224" s="334"/>
      <c r="AH224" s="334"/>
      <c r="AI224" s="334"/>
    </row>
    <row r="225" spans="1:35" x14ac:dyDescent="0.3">
      <c r="A225">
        <f>+A212*100+B225</f>
        <v>0</v>
      </c>
      <c r="B225" s="347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  <c r="AA225" s="350"/>
      <c r="AB225" s="350"/>
      <c r="AC225" s="350"/>
      <c r="AD225" s="350"/>
      <c r="AE225" s="350"/>
      <c r="AF225" s="350"/>
      <c r="AG225" s="350"/>
      <c r="AH225" s="350"/>
      <c r="AI225" s="350"/>
    </row>
    <row r="228" spans="1:35" x14ac:dyDescent="0.3">
      <c r="B228" s="344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5"/>
      <c r="P228" s="345"/>
      <c r="Q228" s="345"/>
      <c r="R228" s="345"/>
      <c r="S228" s="345"/>
      <c r="T228" s="345"/>
      <c r="U228" s="345"/>
      <c r="V228" s="345"/>
      <c r="W228" s="345"/>
      <c r="X228" s="345"/>
      <c r="Y228" s="345"/>
      <c r="Z228" s="345"/>
      <c r="AA228" s="345"/>
      <c r="AB228" s="345"/>
      <c r="AC228" s="345"/>
      <c r="AD228" s="345"/>
      <c r="AE228" s="345"/>
      <c r="AF228" s="345"/>
      <c r="AG228" s="345"/>
      <c r="AH228" s="345"/>
      <c r="AI228" s="345"/>
    </row>
    <row r="229" spans="1:35" x14ac:dyDescent="0.3">
      <c r="A229">
        <f>+A227*100+B229</f>
        <v>0</v>
      </c>
      <c r="B229" s="346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302"/>
      <c r="AB229" s="302"/>
      <c r="AC229" s="302"/>
      <c r="AD229" s="302"/>
      <c r="AE229" s="302"/>
      <c r="AF229" s="302"/>
      <c r="AG229" s="302"/>
      <c r="AH229" s="302"/>
      <c r="AI229" s="302"/>
    </row>
    <row r="230" spans="1:35" x14ac:dyDescent="0.3">
      <c r="A230">
        <f>+A227*100+B230</f>
        <v>0</v>
      </c>
      <c r="B230" s="346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302"/>
      <c r="AB230" s="302"/>
      <c r="AC230" s="302"/>
      <c r="AD230" s="302"/>
      <c r="AE230" s="302"/>
      <c r="AF230" s="302"/>
      <c r="AG230" s="302"/>
      <c r="AH230" s="302"/>
      <c r="AI230" s="302"/>
    </row>
    <row r="231" spans="1:35" x14ac:dyDescent="0.3">
      <c r="A231">
        <f>+A227*100+B231</f>
        <v>0</v>
      </c>
      <c r="B231" s="346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302"/>
      <c r="AB231" s="302"/>
      <c r="AC231" s="302"/>
      <c r="AD231" s="302"/>
      <c r="AE231" s="302"/>
      <c r="AF231" s="302"/>
      <c r="AG231" s="302"/>
      <c r="AH231" s="302"/>
      <c r="AI231" s="302"/>
    </row>
    <row r="232" spans="1:35" x14ac:dyDescent="0.3">
      <c r="A232">
        <f>+A227*100+B232</f>
        <v>0</v>
      </c>
      <c r="B232" s="346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302"/>
      <c r="AB232" s="302"/>
      <c r="AC232" s="302"/>
      <c r="AD232" s="302"/>
      <c r="AE232" s="302"/>
      <c r="AF232" s="302"/>
      <c r="AG232" s="302"/>
      <c r="AH232" s="302"/>
      <c r="AI232" s="302"/>
    </row>
    <row r="233" spans="1:35" x14ac:dyDescent="0.3">
      <c r="A233">
        <f>+A227*100+B233</f>
        <v>0</v>
      </c>
      <c r="B233" s="346"/>
      <c r="C233" s="302"/>
      <c r="D233" s="273"/>
      <c r="E233" s="273"/>
      <c r="F233" s="273"/>
      <c r="G233" s="273"/>
      <c r="H233" s="273"/>
      <c r="I233" s="273"/>
      <c r="J233" s="273"/>
      <c r="K233" s="273"/>
      <c r="L233" s="273"/>
      <c r="M233" s="273"/>
      <c r="N233" s="273"/>
      <c r="O233" s="273"/>
      <c r="P233" s="273"/>
      <c r="Q233" s="273"/>
      <c r="R233" s="273"/>
      <c r="S233" s="273"/>
      <c r="T233" s="273"/>
      <c r="U233" s="273"/>
      <c r="V233" s="273"/>
      <c r="W233" s="273"/>
      <c r="X233" s="273"/>
      <c r="Y233" s="273"/>
      <c r="Z233" s="273"/>
      <c r="AA233" s="273"/>
      <c r="AB233" s="273"/>
      <c r="AC233" s="273"/>
      <c r="AD233" s="273"/>
      <c r="AE233" s="273"/>
      <c r="AF233" s="273"/>
      <c r="AG233" s="273"/>
      <c r="AH233" s="273"/>
      <c r="AI233" s="273"/>
    </row>
    <row r="234" spans="1:35" x14ac:dyDescent="0.3">
      <c r="A234">
        <f>+A227*100+B234</f>
        <v>0</v>
      </c>
      <c r="B234" s="346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302"/>
      <c r="AB234" s="302"/>
      <c r="AC234" s="302"/>
      <c r="AD234" s="302"/>
      <c r="AE234" s="302"/>
      <c r="AF234" s="302"/>
      <c r="AG234" s="302"/>
      <c r="AH234" s="302"/>
      <c r="AI234" s="302"/>
    </row>
    <row r="235" spans="1:35" x14ac:dyDescent="0.3">
      <c r="A235">
        <f>+A227*100+B235</f>
        <v>0</v>
      </c>
      <c r="B235" s="346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302"/>
      <c r="AB235" s="302"/>
      <c r="AC235" s="302"/>
      <c r="AD235" s="302"/>
      <c r="AE235" s="302"/>
      <c r="AF235" s="302"/>
      <c r="AG235" s="302"/>
      <c r="AH235" s="302"/>
      <c r="AI235" s="302"/>
    </row>
    <row r="236" spans="1:35" x14ac:dyDescent="0.3">
      <c r="A236">
        <f>+A227*100+B236</f>
        <v>0</v>
      </c>
      <c r="B236" s="346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  <c r="X236" s="302"/>
      <c r="Y236" s="302"/>
      <c r="Z236" s="302"/>
      <c r="AA236" s="302"/>
      <c r="AB236" s="302"/>
      <c r="AC236" s="302"/>
      <c r="AD236" s="302"/>
      <c r="AE236" s="302"/>
      <c r="AF236" s="302"/>
      <c r="AG236" s="302"/>
      <c r="AH236" s="302"/>
      <c r="AI236" s="302"/>
    </row>
    <row r="237" spans="1:35" x14ac:dyDescent="0.3">
      <c r="A237">
        <f>+A227*100+B237</f>
        <v>0</v>
      </c>
      <c r="B237" s="346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302"/>
      <c r="AB237" s="302"/>
      <c r="AC237" s="302"/>
      <c r="AD237" s="302"/>
      <c r="AE237" s="302"/>
      <c r="AF237" s="302"/>
      <c r="AG237" s="302"/>
      <c r="AH237" s="302"/>
      <c r="AI237" s="302"/>
    </row>
    <row r="238" spans="1:35" x14ac:dyDescent="0.3">
      <c r="A238">
        <f>+A227*100+B238</f>
        <v>0</v>
      </c>
      <c r="B238" s="346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302"/>
      <c r="AB238" s="302"/>
      <c r="AC238" s="302"/>
      <c r="AD238" s="302"/>
      <c r="AE238" s="302"/>
      <c r="AF238" s="302"/>
      <c r="AG238" s="302"/>
      <c r="AH238" s="302"/>
      <c r="AI238" s="302"/>
    </row>
    <row r="239" spans="1:35" x14ac:dyDescent="0.3">
      <c r="A239">
        <f>+A227*100+B239</f>
        <v>0</v>
      </c>
      <c r="B239" s="346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302"/>
      <c r="AB239" s="302"/>
      <c r="AC239" s="302"/>
      <c r="AD239" s="302"/>
      <c r="AE239" s="302"/>
      <c r="AF239" s="302"/>
      <c r="AG239" s="302"/>
      <c r="AH239" s="302"/>
      <c r="AI239" s="302"/>
    </row>
    <row r="240" spans="1:35" x14ac:dyDescent="0.3">
      <c r="A240">
        <f>+A227*100+B240</f>
        <v>0</v>
      </c>
      <c r="B240" s="347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48"/>
      <c r="AB240" s="348"/>
      <c r="AC240" s="348"/>
      <c r="AD240" s="348"/>
      <c r="AE240" s="348"/>
      <c r="AF240" s="348"/>
      <c r="AG240" s="348"/>
      <c r="AH240" s="348"/>
      <c r="AI240" s="34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tabColor theme="9" tint="0.59999389629810485"/>
  </sheetPr>
  <dimension ref="A2:AJ68"/>
  <sheetViews>
    <sheetView topLeftCell="A34" zoomScale="90" zoomScaleNormal="90" workbookViewId="0">
      <selection activeCell="L43" sqref="L43"/>
    </sheetView>
  </sheetViews>
  <sheetFormatPr defaultColWidth="11.5546875" defaultRowHeight="14.4" x14ac:dyDescent="0.3"/>
  <sheetData>
    <row r="2" spans="1:32" x14ac:dyDescent="0.3">
      <c r="A2" s="1"/>
      <c r="B2" s="1"/>
      <c r="C2" s="2"/>
      <c r="D2" s="2"/>
      <c r="E2" s="2"/>
      <c r="F2" s="2"/>
      <c r="G2" s="2"/>
      <c r="H2" s="1"/>
      <c r="I2" s="3"/>
      <c r="J2" s="1"/>
      <c r="K2" s="2"/>
      <c r="L2" s="25"/>
      <c r="M2" s="1"/>
      <c r="N2" s="1"/>
      <c r="O2" s="1"/>
      <c r="P2" s="1"/>
    </row>
    <row r="3" spans="1:32" x14ac:dyDescent="0.3">
      <c r="A3" s="1"/>
      <c r="B3" s="1"/>
      <c r="C3" s="2"/>
      <c r="D3" s="2"/>
      <c r="E3" s="2"/>
      <c r="F3" s="2"/>
      <c r="G3" s="2"/>
      <c r="H3" s="1"/>
      <c r="I3" s="5"/>
      <c r="J3" s="1"/>
      <c r="K3" s="2"/>
      <c r="L3" s="25"/>
      <c r="M3" s="1"/>
      <c r="N3" s="1"/>
      <c r="O3" s="1"/>
      <c r="P3" s="1"/>
    </row>
    <row r="4" spans="1:32" x14ac:dyDescent="0.3">
      <c r="A4" s="6"/>
      <c r="B4" s="6"/>
      <c r="C4" s="2"/>
      <c r="D4" s="2"/>
      <c r="E4" s="2"/>
      <c r="F4" s="2"/>
      <c r="G4" s="2"/>
      <c r="H4" s="1"/>
      <c r="I4" s="7"/>
      <c r="J4" s="1"/>
      <c r="K4" s="2"/>
      <c r="L4" s="25"/>
      <c r="M4" s="1"/>
      <c r="N4" s="1"/>
      <c r="O4" s="1"/>
      <c r="P4" s="1"/>
    </row>
    <row r="5" spans="1:32" x14ac:dyDescent="0.3">
      <c r="A5" s="1"/>
      <c r="B5" s="1"/>
      <c r="C5" s="2"/>
      <c r="D5" s="2"/>
      <c r="E5" s="2"/>
      <c r="F5" s="2"/>
      <c r="G5" s="2"/>
      <c r="H5" s="1"/>
      <c r="I5" s="8"/>
      <c r="J5" s="1"/>
      <c r="K5" s="2"/>
      <c r="L5" s="25"/>
      <c r="M5" s="1"/>
      <c r="N5" s="1"/>
      <c r="O5" s="1"/>
      <c r="P5" s="1"/>
    </row>
    <row r="6" spans="1:32" ht="15" customHeight="1" thickBot="1" x14ac:dyDescent="0.35">
      <c r="A6" s="1"/>
      <c r="B6" s="1"/>
      <c r="C6" s="2"/>
      <c r="D6" s="2"/>
      <c r="E6" s="2"/>
      <c r="F6" s="2"/>
      <c r="G6" s="2"/>
      <c r="H6" s="1"/>
      <c r="I6" s="9"/>
      <c r="J6" s="1"/>
      <c r="K6" s="2"/>
      <c r="L6" s="25"/>
      <c r="M6" s="1"/>
      <c r="N6" s="1"/>
      <c r="O6" s="1"/>
      <c r="P6" s="1"/>
      <c r="S6" s="246"/>
      <c r="T6" s="246"/>
    </row>
    <row r="7" spans="1:32" ht="15.45" customHeight="1" x14ac:dyDescent="0.3">
      <c r="A7" s="156"/>
      <c r="B7" s="157"/>
      <c r="C7" s="158"/>
      <c r="D7" s="158"/>
      <c r="E7" s="158"/>
      <c r="F7" s="158"/>
      <c r="G7" s="156"/>
      <c r="H7" s="158"/>
      <c r="I7" s="159"/>
      <c r="J7" s="157"/>
      <c r="K7" s="157"/>
      <c r="L7" s="21"/>
      <c r="M7" s="118"/>
      <c r="N7" s="118"/>
      <c r="O7" s="160"/>
      <c r="P7" s="1"/>
      <c r="T7" s="457"/>
      <c r="U7" s="458"/>
      <c r="V7" s="459"/>
      <c r="W7" s="459"/>
      <c r="X7" s="459"/>
      <c r="Y7" s="459"/>
      <c r="AA7" s="457"/>
      <c r="AB7" s="458"/>
      <c r="AC7" s="459"/>
      <c r="AD7" s="459"/>
      <c r="AE7" s="459"/>
      <c r="AF7" s="459"/>
    </row>
    <row r="8" spans="1:32" ht="15" customHeight="1" thickBot="1" x14ac:dyDescent="0.35">
      <c r="A8" s="161"/>
      <c r="B8" s="162"/>
      <c r="C8" s="163"/>
      <c r="D8" s="163"/>
      <c r="E8" s="163"/>
      <c r="F8" s="163"/>
      <c r="G8" s="164"/>
      <c r="H8" s="163"/>
      <c r="I8" s="162"/>
      <c r="J8" s="162"/>
      <c r="K8" s="162"/>
      <c r="L8" s="165"/>
      <c r="M8" s="166"/>
      <c r="N8" s="166"/>
      <c r="O8" s="167"/>
      <c r="P8" s="1"/>
      <c r="T8" s="454"/>
      <c r="U8" s="458"/>
      <c r="V8" s="459"/>
      <c r="W8" s="459"/>
      <c r="X8" s="459"/>
      <c r="Y8" s="459"/>
      <c r="AA8" s="454"/>
      <c r="AB8" s="458"/>
      <c r="AC8" s="459"/>
      <c r="AD8" s="459"/>
      <c r="AE8" s="459"/>
      <c r="AF8" s="459"/>
    </row>
    <row r="9" spans="1:32" ht="15" customHeight="1" thickBot="1" x14ac:dyDescent="0.35">
      <c r="A9" s="168"/>
      <c r="B9" s="158"/>
      <c r="C9" s="158"/>
      <c r="D9" s="158"/>
      <c r="E9" s="158"/>
      <c r="F9" s="169"/>
      <c r="G9" s="170"/>
      <c r="H9" s="171"/>
      <c r="I9" s="171"/>
      <c r="J9" s="171"/>
      <c r="K9" s="171"/>
      <c r="L9" s="171"/>
      <c r="M9" s="172">
        <f>20/27</f>
        <v>0.7407407407407407</v>
      </c>
      <c r="N9" s="171"/>
      <c r="O9" s="173"/>
      <c r="P9" s="1"/>
      <c r="S9" s="557"/>
      <c r="T9" s="535"/>
      <c r="U9" s="535"/>
      <c r="V9" s="525"/>
      <c r="W9" s="472"/>
      <c r="X9" s="459"/>
      <c r="Y9" s="459"/>
      <c r="AA9" s="459"/>
      <c r="AB9" s="459"/>
      <c r="AC9" s="459"/>
      <c r="AD9" s="459"/>
      <c r="AE9" s="459"/>
      <c r="AF9" s="459"/>
    </row>
    <row r="10" spans="1:32" ht="15" customHeight="1" thickBot="1" x14ac:dyDescent="0.35">
      <c r="A10" s="174"/>
      <c r="B10" s="175"/>
      <c r="C10" s="175"/>
      <c r="D10" s="176">
        <f>1-E15</f>
        <v>1</v>
      </c>
      <c r="E10" s="4"/>
      <c r="F10" s="177"/>
      <c r="G10" s="178"/>
      <c r="H10" s="179"/>
      <c r="I10" s="179"/>
      <c r="J10" s="179"/>
      <c r="K10" s="179"/>
      <c r="L10" s="179"/>
      <c r="M10" s="180"/>
      <c r="N10" s="179"/>
      <c r="O10" s="181"/>
      <c r="P10" s="1"/>
      <c r="S10" s="552"/>
      <c r="T10" s="553"/>
      <c r="U10" s="553"/>
      <c r="V10" s="554"/>
      <c r="W10" s="551"/>
      <c r="X10" s="4"/>
      <c r="Y10" s="445"/>
      <c r="AA10" s="445"/>
      <c r="AB10" s="445"/>
      <c r="AC10" s="445"/>
      <c r="AD10" s="446"/>
      <c r="AE10" s="4"/>
      <c r="AF10" s="445"/>
    </row>
    <row r="11" spans="1:32" ht="15" customHeight="1" thickBot="1" x14ac:dyDescent="0.35">
      <c r="A11" s="174"/>
      <c r="B11" s="175"/>
      <c r="C11" s="175"/>
      <c r="D11" s="182"/>
      <c r="E11" s="183"/>
      <c r="F11" s="177"/>
      <c r="G11" s="178"/>
      <c r="H11" s="179"/>
      <c r="I11" s="179"/>
      <c r="J11" s="179"/>
      <c r="K11" s="172"/>
      <c r="L11" s="179"/>
      <c r="M11" s="184">
        <f>M9*K11</f>
        <v>0</v>
      </c>
      <c r="N11" s="179"/>
      <c r="O11" s="181"/>
      <c r="P11" s="1"/>
      <c r="S11" s="555"/>
      <c r="T11" s="529"/>
      <c r="U11" s="529"/>
      <c r="V11" s="556"/>
      <c r="W11" s="550"/>
      <c r="X11" s="447"/>
      <c r="Y11" s="445"/>
      <c r="AA11" s="445"/>
      <c r="AB11" s="445"/>
      <c r="AC11" s="445"/>
      <c r="AD11" s="445"/>
      <c r="AE11" s="447"/>
      <c r="AF11" s="445"/>
    </row>
    <row r="12" spans="1:32" ht="15" customHeight="1" thickBot="1" x14ac:dyDescent="0.35">
      <c r="A12" s="185"/>
      <c r="B12" s="186"/>
      <c r="C12" s="183"/>
      <c r="D12" s="184">
        <f>A14*D10</f>
        <v>0</v>
      </c>
      <c r="E12" s="183"/>
      <c r="F12" s="187"/>
      <c r="G12" s="178"/>
      <c r="H12" s="179"/>
      <c r="I12" s="179"/>
      <c r="J12" s="179"/>
      <c r="K12" s="180"/>
      <c r="L12" s="179"/>
      <c r="M12" s="172">
        <f>1-M9</f>
        <v>0.2592592592592593</v>
      </c>
      <c r="N12" s="179"/>
      <c r="O12" s="181"/>
      <c r="P12" s="1"/>
      <c r="S12" s="552"/>
      <c r="T12" s="553"/>
      <c r="U12" s="553"/>
      <c r="V12" s="554"/>
      <c r="W12" s="551"/>
      <c r="X12" s="447"/>
      <c r="Y12" s="447"/>
      <c r="AA12" s="445"/>
      <c r="AB12" s="448"/>
      <c r="AC12" s="447"/>
      <c r="AD12" s="449"/>
      <c r="AE12" s="447"/>
      <c r="AF12" s="447"/>
    </row>
    <row r="13" spans="1:32" ht="15" customHeight="1" thickBot="1" x14ac:dyDescent="0.35">
      <c r="A13" s="188"/>
      <c r="B13" s="175"/>
      <c r="C13" s="4"/>
      <c r="D13" s="183"/>
      <c r="E13" s="183"/>
      <c r="F13" s="187"/>
      <c r="G13" s="185"/>
      <c r="H13" s="189"/>
      <c r="I13" s="179"/>
      <c r="J13" s="179"/>
      <c r="K13" s="184">
        <f>K11*G15</f>
        <v>0</v>
      </c>
      <c r="L13" s="179"/>
      <c r="M13" s="180"/>
      <c r="N13" s="179"/>
      <c r="O13" s="181"/>
      <c r="P13" s="1"/>
      <c r="Q13" s="354"/>
      <c r="S13" s="555"/>
      <c r="T13" s="529"/>
      <c r="U13" s="529"/>
      <c r="V13" s="556"/>
      <c r="W13" s="550"/>
      <c r="X13" s="447"/>
      <c r="Y13" s="447"/>
      <c r="AA13" s="445"/>
      <c r="AB13" s="445"/>
      <c r="AC13" s="4"/>
      <c r="AD13" s="447"/>
      <c r="AE13" s="447"/>
      <c r="AF13" s="447"/>
    </row>
    <row r="14" spans="1:32" ht="15" customHeight="1" thickBot="1" x14ac:dyDescent="0.35">
      <c r="A14" s="190"/>
      <c r="B14" s="175"/>
      <c r="C14" s="62">
        <f>1-D10</f>
        <v>0</v>
      </c>
      <c r="D14" s="2"/>
      <c r="E14" s="2"/>
      <c r="F14" s="125"/>
      <c r="G14" s="188"/>
      <c r="H14" s="179"/>
      <c r="I14" s="179"/>
      <c r="J14" s="179"/>
      <c r="K14" s="179"/>
      <c r="L14" s="179"/>
      <c r="M14" s="184">
        <f>K13-M11</f>
        <v>0</v>
      </c>
      <c r="N14" s="179"/>
      <c r="O14" s="181"/>
      <c r="P14" s="1"/>
      <c r="Q14" s="354"/>
      <c r="S14" s="552"/>
      <c r="T14" s="553"/>
      <c r="U14" s="553"/>
      <c r="V14" s="554"/>
      <c r="W14" s="548"/>
      <c r="X14" s="4"/>
      <c r="Y14" s="4"/>
      <c r="AA14" s="455"/>
      <c r="AB14" s="445"/>
      <c r="AC14" s="450"/>
      <c r="AD14" s="4"/>
      <c r="AE14" s="4"/>
      <c r="AF14" s="4"/>
    </row>
    <row r="15" spans="1:32" ht="15" customHeight="1" thickBot="1" x14ac:dyDescent="0.35">
      <c r="A15" s="174"/>
      <c r="B15" s="175"/>
      <c r="C15" s="191"/>
      <c r="D15" s="183"/>
      <c r="E15" s="176"/>
      <c r="F15" s="187"/>
      <c r="G15" s="192"/>
      <c r="H15" s="179"/>
      <c r="I15" s="179"/>
      <c r="J15" s="179"/>
      <c r="K15" s="172">
        <f>1-K11</f>
        <v>1</v>
      </c>
      <c r="L15" s="179"/>
      <c r="M15" s="179"/>
      <c r="N15" s="179"/>
      <c r="O15" s="181"/>
      <c r="P15" s="1"/>
      <c r="S15" s="558"/>
      <c r="T15" s="521"/>
      <c r="U15" s="521"/>
      <c r="V15" s="559"/>
      <c r="W15" s="549"/>
      <c r="X15" s="446"/>
      <c r="Y15" s="447"/>
      <c r="AA15" s="445"/>
      <c r="AB15" s="445"/>
      <c r="AC15" s="460"/>
      <c r="AD15" s="447"/>
      <c r="AE15" s="446"/>
      <c r="AF15" s="447"/>
    </row>
    <row r="16" spans="1:32" ht="15" customHeight="1" thickBot="1" x14ac:dyDescent="0.35">
      <c r="A16" s="174"/>
      <c r="B16" s="175"/>
      <c r="C16" s="193">
        <f>+C14*A14</f>
        <v>0</v>
      </c>
      <c r="D16" s="183"/>
      <c r="E16" s="194"/>
      <c r="F16" s="187"/>
      <c r="G16" s="178"/>
      <c r="H16" s="179"/>
      <c r="I16" s="179"/>
      <c r="J16" s="179"/>
      <c r="K16" s="195"/>
      <c r="L16" s="179"/>
      <c r="M16" s="179"/>
      <c r="N16" s="172"/>
      <c r="O16" s="181"/>
      <c r="P16" s="1"/>
      <c r="S16" s="555"/>
      <c r="T16" s="529"/>
      <c r="U16" s="529"/>
      <c r="V16" s="556"/>
      <c r="W16" s="550"/>
      <c r="X16" s="447"/>
      <c r="Y16" s="447"/>
      <c r="AA16" s="445"/>
      <c r="AB16" s="445"/>
      <c r="AC16" s="451"/>
      <c r="AD16" s="447"/>
      <c r="AE16" s="447"/>
      <c r="AF16" s="447"/>
    </row>
    <row r="17" spans="1:32" ht="15" customHeight="1" thickBot="1" x14ac:dyDescent="0.35">
      <c r="A17" s="196"/>
      <c r="C17" s="2"/>
      <c r="D17" s="183"/>
      <c r="E17" s="184">
        <f>A14*E15</f>
        <v>0</v>
      </c>
      <c r="F17" s="187"/>
      <c r="G17" s="178"/>
      <c r="H17" s="179"/>
      <c r="I17" s="179"/>
      <c r="J17" s="179"/>
      <c r="K17" s="184">
        <f>K15*G15</f>
        <v>0</v>
      </c>
      <c r="L17" s="179"/>
      <c r="M17" s="179"/>
      <c r="N17" s="197"/>
      <c r="O17" s="198"/>
      <c r="P17" s="1"/>
      <c r="S17" s="552"/>
      <c r="T17" s="553"/>
      <c r="U17" s="553"/>
      <c r="V17" s="554"/>
      <c r="W17" s="548"/>
      <c r="X17" s="449"/>
      <c r="Y17" s="447"/>
      <c r="AA17" s="452"/>
      <c r="AC17" s="4"/>
      <c r="AD17" s="447"/>
      <c r="AE17" s="449"/>
      <c r="AF17" s="447"/>
    </row>
    <row r="18" spans="1:32" ht="15" customHeight="1" thickBot="1" x14ac:dyDescent="0.35">
      <c r="A18" s="199"/>
      <c r="B18" s="182"/>
      <c r="C18" s="2"/>
      <c r="D18" s="183"/>
      <c r="E18" s="183"/>
      <c r="F18" s="187"/>
      <c r="G18" s="178"/>
      <c r="H18" s="179"/>
      <c r="I18" s="179"/>
      <c r="J18" s="179"/>
      <c r="K18" s="179"/>
      <c r="L18" s="179"/>
      <c r="M18" s="179"/>
      <c r="N18" s="200">
        <f>N16*M14</f>
        <v>0</v>
      </c>
      <c r="O18" s="181"/>
      <c r="P18" s="1"/>
      <c r="S18" s="558"/>
      <c r="T18" s="521"/>
      <c r="U18" s="521"/>
      <c r="V18" s="559"/>
      <c r="W18" s="549"/>
      <c r="X18" s="447"/>
      <c r="Y18" s="447"/>
      <c r="Z18" s="354"/>
      <c r="AA18" s="451"/>
      <c r="AB18" s="445"/>
      <c r="AC18" s="4"/>
      <c r="AD18" s="447"/>
      <c r="AE18" s="447"/>
      <c r="AF18" s="447"/>
    </row>
    <row r="19" spans="1:32" x14ac:dyDescent="0.3">
      <c r="A19" s="174"/>
      <c r="B19" s="175"/>
      <c r="C19" s="2"/>
      <c r="D19" s="183"/>
      <c r="E19" s="183"/>
      <c r="F19" s="187"/>
      <c r="G19" s="178"/>
      <c r="H19" s="179"/>
      <c r="I19" s="179"/>
      <c r="J19" s="179"/>
      <c r="K19" s="179"/>
      <c r="L19" s="179"/>
      <c r="M19" s="179"/>
      <c r="N19" s="184"/>
      <c r="O19" s="181"/>
      <c r="P19" s="1"/>
      <c r="S19" s="555"/>
      <c r="T19" s="529"/>
      <c r="U19" s="529"/>
      <c r="V19" s="556"/>
      <c r="W19" s="550"/>
      <c r="X19" s="447"/>
      <c r="Y19" s="447"/>
      <c r="AA19" s="445"/>
      <c r="AB19" s="445"/>
      <c r="AC19" s="4"/>
      <c r="AD19" s="447"/>
      <c r="AE19" s="447"/>
      <c r="AF19" s="447"/>
    </row>
    <row r="20" spans="1:32" ht="15" customHeight="1" thickBot="1" x14ac:dyDescent="0.35">
      <c r="A20" s="196"/>
      <c r="B20" s="201"/>
      <c r="C20" s="2"/>
      <c r="D20" s="183"/>
      <c r="E20" s="183"/>
      <c r="F20" s="187"/>
      <c r="G20" s="178"/>
      <c r="H20" s="179"/>
      <c r="I20" s="179"/>
      <c r="J20" s="179"/>
      <c r="K20" s="179"/>
      <c r="L20" s="179"/>
      <c r="M20" s="179"/>
      <c r="N20" s="184"/>
      <c r="O20" s="181"/>
      <c r="P20" s="1"/>
      <c r="S20" s="552"/>
      <c r="T20" s="553"/>
      <c r="U20" s="553"/>
      <c r="V20" s="554"/>
      <c r="W20" s="548"/>
      <c r="X20" s="447"/>
      <c r="Y20" s="447"/>
      <c r="AA20" s="452"/>
      <c r="AB20" s="452"/>
      <c r="AC20" s="4"/>
      <c r="AD20" s="447"/>
      <c r="AE20" s="447"/>
      <c r="AF20" s="447"/>
    </row>
    <row r="21" spans="1:32" ht="15" customHeight="1" thickBot="1" x14ac:dyDescent="0.35">
      <c r="A21" s="182"/>
      <c r="B21" s="202"/>
      <c r="C21" s="2"/>
      <c r="D21" s="203"/>
      <c r="E21" s="4"/>
      <c r="F21" s="204"/>
      <c r="G21" s="178"/>
      <c r="H21" s="179"/>
      <c r="I21" s="179"/>
      <c r="J21" s="179"/>
      <c r="K21" s="179"/>
      <c r="L21" s="179"/>
      <c r="M21" s="179"/>
      <c r="N21" s="184"/>
      <c r="O21" s="181"/>
      <c r="P21" s="1"/>
      <c r="S21" s="558"/>
      <c r="T21" s="521"/>
      <c r="U21" s="521"/>
      <c r="V21" s="559"/>
      <c r="W21" s="549"/>
      <c r="X21" s="4"/>
      <c r="Y21" s="447"/>
      <c r="AA21" s="445"/>
      <c r="AB21" s="445"/>
      <c r="AC21" s="4"/>
      <c r="AD21" s="447"/>
      <c r="AE21" s="4"/>
      <c r="AF21" s="447"/>
    </row>
    <row r="22" spans="1:32" ht="15" customHeight="1" thickBot="1" x14ac:dyDescent="0.35">
      <c r="A22" s="205"/>
      <c r="B22" s="184"/>
      <c r="C22" s="2"/>
      <c r="D22" s="172"/>
      <c r="E22" s="179"/>
      <c r="F22" s="206"/>
      <c r="G22" s="178"/>
      <c r="H22" s="179"/>
      <c r="I22" s="179"/>
      <c r="J22" s="179"/>
      <c r="K22" s="179"/>
      <c r="L22" s="179"/>
      <c r="M22" s="179"/>
      <c r="N22" s="184"/>
      <c r="O22" s="181"/>
      <c r="P22" s="1"/>
      <c r="S22" s="555"/>
      <c r="T22" s="529"/>
      <c r="U22" s="529"/>
      <c r="V22" s="556"/>
      <c r="W22" s="550"/>
      <c r="X22" s="449"/>
      <c r="Y22" s="452"/>
      <c r="AA22" s="449"/>
      <c r="AB22" s="449"/>
      <c r="AC22" s="4"/>
      <c r="AD22" s="452"/>
      <c r="AE22" s="449"/>
      <c r="AF22" s="452"/>
    </row>
    <row r="23" spans="1:32" ht="15" customHeight="1" thickBot="1" x14ac:dyDescent="0.35">
      <c r="A23" s="196"/>
      <c r="B23" s="201"/>
      <c r="C23" s="2"/>
      <c r="D23" s="184"/>
      <c r="E23" s="175"/>
      <c r="F23" s="207"/>
      <c r="G23" s="178"/>
      <c r="H23" s="179"/>
      <c r="I23" s="179"/>
      <c r="J23" s="179"/>
      <c r="K23" s="179"/>
      <c r="L23" s="179"/>
      <c r="M23" s="179"/>
      <c r="N23" s="179"/>
      <c r="O23" s="181"/>
      <c r="P23" s="1"/>
      <c r="S23" s="560"/>
      <c r="T23" s="561"/>
      <c r="U23" s="561"/>
      <c r="V23" s="562"/>
      <c r="W23" s="465">
        <f>W20+W14</f>
        <v>0</v>
      </c>
      <c r="Y23" s="449"/>
      <c r="AA23" s="452"/>
      <c r="AB23" s="452"/>
      <c r="AC23" s="4"/>
      <c r="AD23" s="449"/>
      <c r="AE23" s="445"/>
      <c r="AF23" s="449"/>
    </row>
    <row r="24" spans="1:32" ht="15" customHeight="1" thickBot="1" x14ac:dyDescent="0.35">
      <c r="A24" s="208"/>
      <c r="B24" s="209"/>
      <c r="C24" s="2"/>
      <c r="D24" s="2"/>
      <c r="E24" s="2"/>
      <c r="F24" s="65"/>
      <c r="G24" s="178"/>
      <c r="H24" s="179"/>
      <c r="I24" s="172"/>
      <c r="J24" s="210"/>
      <c r="K24" s="172">
        <f>1-I24</f>
        <v>1</v>
      </c>
      <c r="L24" s="211"/>
      <c r="M24" s="179"/>
      <c r="N24" s="179"/>
      <c r="O24" s="181"/>
      <c r="P24" s="1"/>
      <c r="T24" s="4"/>
      <c r="U24" s="445"/>
      <c r="V24" s="4"/>
      <c r="W24" s="4"/>
      <c r="X24" s="4"/>
      <c r="Y24" s="4"/>
      <c r="AA24" s="4"/>
      <c r="AB24" s="445"/>
      <c r="AC24" s="4"/>
      <c r="AD24" s="4"/>
      <c r="AE24" s="4"/>
      <c r="AF24" s="4"/>
    </row>
    <row r="25" spans="1:32" x14ac:dyDescent="0.3">
      <c r="A25" s="205"/>
      <c r="B25" s="184"/>
      <c r="C25" s="2"/>
      <c r="D25" s="64"/>
      <c r="E25" s="2"/>
      <c r="F25" s="65"/>
      <c r="G25" s="178"/>
      <c r="H25" s="179"/>
      <c r="I25" s="179"/>
      <c r="J25" s="184">
        <f>I24*K17</f>
        <v>0</v>
      </c>
      <c r="K25" s="179"/>
      <c r="L25" s="184">
        <f>K24*K17</f>
        <v>0</v>
      </c>
      <c r="M25" s="179"/>
      <c r="N25" s="179"/>
      <c r="O25" s="181"/>
      <c r="P25" s="1"/>
      <c r="X25" s="4"/>
      <c r="Y25" s="4"/>
      <c r="AA25" s="449"/>
      <c r="AB25" s="449"/>
      <c r="AC25" s="4"/>
      <c r="AD25" s="453"/>
      <c r="AE25" s="4"/>
      <c r="AF25" s="4"/>
    </row>
    <row r="26" spans="1:32" ht="15" customHeight="1" thickBot="1" x14ac:dyDescent="0.35">
      <c r="A26" s="212"/>
      <c r="B26" s="213"/>
      <c r="C26" s="213"/>
      <c r="D26" s="214"/>
      <c r="E26" s="153"/>
      <c r="F26" s="215"/>
      <c r="G26" s="216"/>
      <c r="H26" s="217"/>
      <c r="I26" s="217"/>
      <c r="J26" s="217"/>
      <c r="K26" s="217"/>
      <c r="L26" s="217"/>
      <c r="M26" s="217"/>
      <c r="N26" s="217"/>
      <c r="O26" s="218"/>
      <c r="P26" s="1"/>
      <c r="X26" s="4"/>
      <c r="Y26" s="4"/>
      <c r="AA26" s="445"/>
      <c r="AB26" s="445"/>
      <c r="AC26" s="445"/>
      <c r="AD26" s="453"/>
      <c r="AE26" s="4"/>
      <c r="AF26" s="4"/>
    </row>
    <row r="27" spans="1:32" x14ac:dyDescent="0.3">
      <c r="A27" s="224"/>
      <c r="B27" s="225"/>
      <c r="C27" s="219">
        <f>+A14</f>
        <v>0</v>
      </c>
      <c r="D27" s="219"/>
      <c r="E27" s="219"/>
      <c r="F27" s="220"/>
      <c r="G27" s="221"/>
      <c r="H27" s="179"/>
      <c r="I27" s="179"/>
      <c r="J27" s="222"/>
      <c r="K27" s="222"/>
      <c r="L27" s="222"/>
      <c r="M27" s="222"/>
      <c r="N27" s="222"/>
      <c r="O27" s="223"/>
      <c r="P27" s="1"/>
      <c r="T27" s="449"/>
      <c r="U27" s="449"/>
      <c r="V27" s="4"/>
      <c r="W27" s="453"/>
      <c r="X27" s="445"/>
      <c r="Y27" s="445"/>
      <c r="AA27" s="461"/>
      <c r="AB27" s="461"/>
      <c r="AC27" s="445"/>
      <c r="AD27" s="445"/>
      <c r="AE27" s="445"/>
      <c r="AF27" s="445"/>
    </row>
    <row r="28" spans="1:32" x14ac:dyDescent="0.3">
      <c r="A28" s="96"/>
      <c r="B28" s="91"/>
      <c r="C28" s="226">
        <f>D12</f>
        <v>0</v>
      </c>
      <c r="D28" s="355"/>
      <c r="E28" s="175"/>
      <c r="F28" s="177"/>
      <c r="G28" s="227"/>
      <c r="H28" s="228"/>
      <c r="I28" s="226"/>
      <c r="J28" s="355"/>
      <c r="K28" s="230"/>
      <c r="L28" s="222"/>
      <c r="M28" s="222"/>
      <c r="N28" s="222"/>
      <c r="O28" s="223"/>
      <c r="P28" s="1"/>
      <c r="T28" s="445"/>
      <c r="U28" s="466"/>
      <c r="V28" s="263"/>
      <c r="W28" s="467">
        <f>W10</f>
        <v>0</v>
      </c>
      <c r="X28" s="445"/>
      <c r="Y28" s="445"/>
      <c r="AA28" s="454"/>
      <c r="AB28" s="454"/>
      <c r="AC28" s="455"/>
      <c r="AD28" s="456"/>
      <c r="AE28" s="445"/>
      <c r="AF28" s="445"/>
    </row>
    <row r="29" spans="1:32" x14ac:dyDescent="0.3">
      <c r="A29" s="96"/>
      <c r="B29" s="91"/>
      <c r="C29" s="231">
        <f>C16</f>
        <v>0</v>
      </c>
      <c r="D29" s="96"/>
      <c r="E29" s="91"/>
      <c r="F29" s="231">
        <f>+D12</f>
        <v>0</v>
      </c>
      <c r="G29" s="227"/>
      <c r="H29" s="226"/>
      <c r="I29" s="226">
        <f>+K13</f>
        <v>0</v>
      </c>
      <c r="J29" s="227"/>
      <c r="K29" s="226"/>
      <c r="L29" s="226">
        <f>+M11</f>
        <v>0</v>
      </c>
      <c r="M29" s="222"/>
      <c r="N29" s="222"/>
      <c r="O29" s="223"/>
      <c r="P29" s="1"/>
      <c r="T29" s="461"/>
      <c r="U29" s="466"/>
      <c r="V29" s="263"/>
      <c r="W29" s="467">
        <f>W17-W20</f>
        <v>0</v>
      </c>
      <c r="X29" s="454"/>
      <c r="Y29" s="448"/>
      <c r="AA29" s="462"/>
      <c r="AB29" s="454"/>
      <c r="AC29" s="448"/>
      <c r="AD29" s="462"/>
      <c r="AE29" s="454"/>
      <c r="AF29" s="448"/>
    </row>
    <row r="30" spans="1:32" x14ac:dyDescent="0.3">
      <c r="A30" s="98"/>
      <c r="B30" s="91"/>
      <c r="C30" s="231">
        <f>E17+A22</f>
        <v>0</v>
      </c>
      <c r="D30" s="96"/>
      <c r="E30" s="91"/>
      <c r="F30" s="231">
        <f>C30</f>
        <v>0</v>
      </c>
      <c r="G30" s="232"/>
      <c r="H30" s="226"/>
      <c r="I30" s="226">
        <f>K17+M14</f>
        <v>0</v>
      </c>
      <c r="J30" s="227"/>
      <c r="K30" s="226"/>
      <c r="L30" s="226">
        <f>I32</f>
        <v>0</v>
      </c>
      <c r="M30" s="222"/>
      <c r="N30" s="222"/>
      <c r="O30" s="223"/>
      <c r="P30" s="1"/>
      <c r="T30" s="454"/>
      <c r="U30" s="470"/>
      <c r="V30" s="318"/>
      <c r="W30" s="471">
        <f>W14+W20</f>
        <v>0</v>
      </c>
      <c r="X30" s="473"/>
      <c r="Y30" s="448"/>
      <c r="AA30" s="462"/>
      <c r="AB30" s="454"/>
      <c r="AC30" s="448"/>
      <c r="AF30" s="269"/>
    </row>
    <row r="31" spans="1:32" x14ac:dyDescent="0.3">
      <c r="A31" s="98"/>
      <c r="B31" s="91"/>
      <c r="C31" s="231"/>
      <c r="D31" s="175"/>
      <c r="E31" s="175"/>
      <c r="F31" s="177"/>
      <c r="G31" s="233"/>
      <c r="H31" s="226"/>
      <c r="I31" s="226">
        <f>K17+M14</f>
        <v>0</v>
      </c>
      <c r="J31" s="234"/>
      <c r="K31" s="229"/>
      <c r="L31" s="222"/>
      <c r="M31" s="222"/>
      <c r="N31" s="222"/>
      <c r="O31" s="223"/>
      <c r="P31" s="1"/>
      <c r="T31" s="462"/>
      <c r="U31" s="468"/>
      <c r="V31" s="469"/>
      <c r="W31" s="467">
        <f>SUM(W28:W30)</f>
        <v>0</v>
      </c>
      <c r="X31" s="445"/>
      <c r="Y31" s="445"/>
      <c r="AA31" s="463"/>
      <c r="AB31" s="454"/>
      <c r="AC31" s="448"/>
      <c r="AD31" s="462"/>
      <c r="AE31" s="454"/>
      <c r="AF31" s="448"/>
    </row>
    <row r="32" spans="1:32" x14ac:dyDescent="0.3">
      <c r="A32" s="474"/>
      <c r="B32" s="475"/>
      <c r="C32" s="476"/>
      <c r="D32" s="175"/>
      <c r="E32" s="175"/>
      <c r="F32" s="177"/>
      <c r="G32" s="235"/>
      <c r="H32" s="226"/>
      <c r="I32" s="226">
        <f>K17</f>
        <v>0</v>
      </c>
      <c r="J32" s="234"/>
      <c r="K32" s="229"/>
      <c r="L32" s="222"/>
      <c r="M32" s="222"/>
      <c r="N32" s="222"/>
      <c r="O32" s="223"/>
      <c r="P32" s="1"/>
      <c r="T32" s="464"/>
      <c r="U32" s="454"/>
      <c r="V32" s="448"/>
      <c r="W32" s="445"/>
      <c r="X32" s="445"/>
      <c r="Y32" s="445"/>
      <c r="AA32" s="464"/>
      <c r="AB32" s="454"/>
      <c r="AC32" s="448"/>
      <c r="AD32" s="445"/>
      <c r="AE32" s="445"/>
      <c r="AF32" s="445"/>
    </row>
    <row r="33" spans="1:32" x14ac:dyDescent="0.3">
      <c r="A33" s="483"/>
      <c r="C33" s="484"/>
      <c r="D33" s="175"/>
      <c r="E33" s="175"/>
      <c r="F33" s="177"/>
      <c r="G33" s="235"/>
      <c r="H33" s="226"/>
      <c r="I33" s="226">
        <f>(J25)</f>
        <v>0</v>
      </c>
      <c r="J33" s="234"/>
      <c r="K33" s="229"/>
      <c r="L33" s="222"/>
      <c r="M33" s="222"/>
      <c r="N33" s="222"/>
      <c r="O33" s="223"/>
      <c r="P33" s="1"/>
      <c r="T33" s="464"/>
      <c r="U33" s="454"/>
      <c r="V33" s="448"/>
      <c r="W33" s="445"/>
      <c r="X33" s="445"/>
      <c r="Y33" s="445"/>
      <c r="AA33" s="464"/>
      <c r="AB33" s="454"/>
      <c r="AC33" s="448"/>
      <c r="AD33" s="445"/>
      <c r="AE33" s="445"/>
      <c r="AF33" s="445"/>
    </row>
    <row r="34" spans="1:32" x14ac:dyDescent="0.3">
      <c r="C34" s="269"/>
      <c r="D34" s="175"/>
      <c r="E34" s="175"/>
      <c r="F34" s="177"/>
      <c r="G34" s="235"/>
      <c r="H34" s="226"/>
      <c r="I34" s="226">
        <f>(L25+O14)</f>
        <v>0</v>
      </c>
      <c r="J34" s="234"/>
      <c r="K34" s="229"/>
      <c r="L34" s="222"/>
      <c r="M34" s="222"/>
      <c r="N34" s="222"/>
      <c r="O34" s="223"/>
      <c r="P34" s="1"/>
      <c r="T34" s="464"/>
      <c r="U34" s="454"/>
      <c r="V34" s="448"/>
      <c r="W34" s="445"/>
      <c r="X34" s="445"/>
      <c r="Y34" s="445"/>
      <c r="AA34" s="464"/>
      <c r="AB34" s="454"/>
      <c r="AC34" s="448"/>
      <c r="AD34" s="445"/>
      <c r="AE34" s="445"/>
      <c r="AF34" s="445"/>
    </row>
    <row r="35" spans="1:32" x14ac:dyDescent="0.3">
      <c r="D35" s="175"/>
      <c r="E35" s="175"/>
      <c r="F35" s="177"/>
      <c r="G35" s="235"/>
      <c r="H35" s="226"/>
      <c r="I35" s="226">
        <f>(N18)</f>
        <v>0</v>
      </c>
      <c r="J35" s="234"/>
      <c r="K35" s="229"/>
      <c r="L35" s="222"/>
      <c r="M35" s="222"/>
      <c r="N35" s="222"/>
      <c r="O35" s="223"/>
      <c r="P35" s="1"/>
      <c r="T35" s="464"/>
      <c r="U35" s="454"/>
      <c r="V35" s="448"/>
      <c r="W35" s="445"/>
      <c r="X35" s="445"/>
      <c r="Y35" s="445"/>
      <c r="AA35" s="464"/>
      <c r="AB35" s="454"/>
      <c r="AC35" s="448"/>
      <c r="AD35" s="445"/>
      <c r="AE35" s="445"/>
      <c r="AF35" s="445"/>
    </row>
    <row r="36" spans="1:32" x14ac:dyDescent="0.3">
      <c r="A36" s="477"/>
      <c r="B36" s="475"/>
      <c r="C36" s="476"/>
      <c r="D36" s="175"/>
      <c r="E36" s="175"/>
      <c r="F36" s="177"/>
      <c r="G36" s="233"/>
      <c r="H36" s="236"/>
      <c r="I36" s="226"/>
      <c r="J36" s="234"/>
      <c r="K36" s="229"/>
      <c r="L36" s="222"/>
      <c r="M36" s="222"/>
      <c r="N36" s="222"/>
      <c r="O36" s="223"/>
      <c r="P36" s="1"/>
      <c r="T36" s="463"/>
      <c r="U36" s="454"/>
      <c r="V36" s="448"/>
      <c r="W36" s="445"/>
      <c r="X36" s="445"/>
      <c r="Y36" s="445"/>
      <c r="AA36" s="463"/>
      <c r="AB36" s="454"/>
      <c r="AC36" s="448"/>
      <c r="AD36" s="445"/>
      <c r="AE36" s="445"/>
      <c r="AF36" s="445"/>
    </row>
    <row r="37" spans="1:32" x14ac:dyDescent="0.3">
      <c r="A37" s="477"/>
      <c r="B37" s="475"/>
      <c r="C37" s="476"/>
      <c r="D37" s="175"/>
      <c r="E37" s="175"/>
      <c r="F37" s="177"/>
      <c r="G37" s="235"/>
      <c r="H37" s="226"/>
      <c r="I37" s="226"/>
      <c r="J37" s="234"/>
      <c r="K37" s="229"/>
      <c r="L37" s="222"/>
      <c r="M37" s="222"/>
      <c r="N37" s="222"/>
      <c r="O37" s="223"/>
      <c r="P37" s="1"/>
      <c r="T37" s="464"/>
      <c r="U37" s="454"/>
      <c r="V37" s="448"/>
      <c r="W37" s="445"/>
      <c r="X37" s="445"/>
      <c r="Y37" s="445"/>
      <c r="AA37" s="464"/>
      <c r="AB37" s="454"/>
      <c r="AC37" s="448"/>
      <c r="AD37" s="445"/>
      <c r="AE37" s="445"/>
      <c r="AF37" s="445"/>
    </row>
    <row r="38" spans="1:32" ht="15" customHeight="1" thickBot="1" x14ac:dyDescent="0.35">
      <c r="A38" s="474"/>
      <c r="B38" s="475"/>
      <c r="C38" s="476"/>
      <c r="D38" s="213"/>
      <c r="E38" s="213"/>
      <c r="F38" s="237"/>
      <c r="G38" s="238"/>
      <c r="H38" s="239"/>
      <c r="I38" s="239"/>
      <c r="J38" s="240"/>
      <c r="K38" s="241"/>
      <c r="L38" s="242"/>
      <c r="M38" s="242"/>
      <c r="N38" s="242"/>
      <c r="O38" s="243"/>
      <c r="P38" s="1"/>
      <c r="T38" s="464"/>
      <c r="U38" s="454"/>
      <c r="V38" s="448"/>
      <c r="W38" s="445"/>
      <c r="X38" s="445"/>
      <c r="Y38" s="445"/>
      <c r="AA38" s="464"/>
      <c r="AB38" s="454"/>
      <c r="AC38" s="448"/>
      <c r="AD38" s="445"/>
      <c r="AE38" s="445"/>
      <c r="AF38" s="445"/>
    </row>
    <row r="39" spans="1:32" ht="15" customHeight="1" thickBot="1" x14ac:dyDescent="0.35">
      <c r="A39" s="478"/>
      <c r="B39" s="479"/>
      <c r="C39" s="480"/>
      <c r="D39" s="2"/>
      <c r="E39" s="2"/>
      <c r="F39" s="2"/>
      <c r="G39" s="2"/>
      <c r="H39" s="2"/>
      <c r="I39" s="2"/>
      <c r="J39" s="2"/>
      <c r="K39" s="2"/>
      <c r="L39" s="1"/>
      <c r="M39" s="1"/>
      <c r="N39" s="1"/>
      <c r="O39" s="1"/>
      <c r="P39" s="1"/>
    </row>
    <row r="43" spans="1:32" x14ac:dyDescent="0.3">
      <c r="C43" s="443"/>
      <c r="I43">
        <f>SUM(B43:H43)</f>
        <v>0</v>
      </c>
    </row>
    <row r="44" spans="1:32" x14ac:dyDescent="0.3">
      <c r="B44" s="443"/>
      <c r="G44" s="443"/>
      <c r="I44">
        <f>SUM(B44:H44)</f>
        <v>0</v>
      </c>
    </row>
    <row r="45" spans="1:32" x14ac:dyDescent="0.3">
      <c r="B45" s="443"/>
      <c r="C45" s="443"/>
      <c r="I45">
        <f>SUM(B45:H45)</f>
        <v>0</v>
      </c>
    </row>
    <row r="46" spans="1:32" x14ac:dyDescent="0.3">
      <c r="B46" s="443"/>
      <c r="C46" s="443"/>
      <c r="D46" s="443"/>
      <c r="G46" s="443"/>
      <c r="I46">
        <f>SUM(B46:H46)</f>
        <v>0</v>
      </c>
    </row>
    <row r="47" spans="1:32" x14ac:dyDescent="0.3">
      <c r="B47" s="443"/>
      <c r="C47" s="443"/>
      <c r="D47" s="443"/>
      <c r="E47" s="443"/>
      <c r="G47" s="443"/>
      <c r="I47">
        <f>SUM(B47:H47)</f>
        <v>0</v>
      </c>
    </row>
    <row r="51" spans="1:36" x14ac:dyDescent="0.3">
      <c r="C51" s="481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</row>
    <row r="52" spans="1:36" x14ac:dyDescent="0.3">
      <c r="A52">
        <f t="shared" ref="A52:A67" si="0">B52*100+$B$51</f>
        <v>0</v>
      </c>
      <c r="C52" s="263"/>
      <c r="D52" s="482"/>
      <c r="E52" s="482"/>
      <c r="F52" s="482"/>
      <c r="G52" s="482"/>
      <c r="H52" s="482"/>
      <c r="I52" s="482"/>
      <c r="J52" s="482"/>
      <c r="K52" s="482"/>
      <c r="L52" s="482"/>
      <c r="M52" s="482"/>
      <c r="N52" s="482"/>
      <c r="O52" s="482"/>
      <c r="P52" s="482"/>
      <c r="Q52" s="482"/>
      <c r="R52" s="482"/>
      <c r="S52" s="482"/>
      <c r="T52" s="482"/>
      <c r="U52" s="482"/>
      <c r="V52" s="482"/>
      <c r="W52" s="482"/>
      <c r="X52" s="482"/>
      <c r="Y52" s="482"/>
      <c r="Z52" s="482"/>
      <c r="AA52" s="482"/>
      <c r="AB52" s="482"/>
      <c r="AC52" s="482"/>
      <c r="AD52" s="482"/>
      <c r="AE52" s="482"/>
      <c r="AF52" s="482"/>
      <c r="AG52" s="482"/>
      <c r="AH52" s="482"/>
      <c r="AI52" s="482"/>
      <c r="AJ52" s="482"/>
    </row>
    <row r="53" spans="1:36" x14ac:dyDescent="0.3">
      <c r="A53">
        <f t="shared" si="0"/>
        <v>0</v>
      </c>
      <c r="C53" s="263"/>
      <c r="D53" s="482"/>
      <c r="E53" s="482"/>
      <c r="F53" s="482"/>
      <c r="G53" s="482"/>
      <c r="H53" s="482"/>
      <c r="I53" s="482"/>
      <c r="J53" s="482"/>
      <c r="K53" s="482"/>
      <c r="L53" s="482"/>
      <c r="M53" s="482"/>
      <c r="N53" s="482"/>
      <c r="O53" s="482"/>
      <c r="P53" s="482"/>
      <c r="Q53" s="482"/>
      <c r="R53" s="482"/>
      <c r="S53" s="482"/>
      <c r="T53" s="482"/>
      <c r="U53" s="482"/>
      <c r="V53" s="482"/>
      <c r="W53" s="482"/>
      <c r="X53" s="482"/>
      <c r="Y53" s="482"/>
      <c r="Z53" s="482"/>
      <c r="AA53" s="482"/>
      <c r="AB53" s="482"/>
      <c r="AC53" s="482"/>
      <c r="AD53" s="482"/>
      <c r="AE53" s="482"/>
      <c r="AF53" s="482"/>
      <c r="AG53" s="482"/>
      <c r="AH53" s="482"/>
      <c r="AI53" s="482"/>
      <c r="AJ53" s="482"/>
    </row>
    <row r="54" spans="1:36" x14ac:dyDescent="0.3">
      <c r="A54">
        <f t="shared" si="0"/>
        <v>0</v>
      </c>
      <c r="C54" s="263"/>
      <c r="D54" s="482"/>
      <c r="E54" s="482"/>
      <c r="F54" s="482"/>
      <c r="G54" s="482"/>
      <c r="H54" s="482"/>
      <c r="I54" s="482"/>
      <c r="J54" s="482"/>
      <c r="K54" s="482"/>
      <c r="L54" s="482"/>
      <c r="M54" s="482"/>
      <c r="N54" s="482"/>
      <c r="O54" s="482"/>
      <c r="P54" s="482"/>
      <c r="Q54" s="482"/>
      <c r="R54" s="482"/>
      <c r="S54" s="482"/>
      <c r="T54" s="482"/>
      <c r="U54" s="482"/>
      <c r="V54" s="482"/>
      <c r="W54" s="482"/>
      <c r="X54" s="482"/>
      <c r="Y54" s="482"/>
      <c r="Z54" s="482"/>
      <c r="AA54" s="482"/>
      <c r="AB54" s="482"/>
      <c r="AC54" s="482"/>
      <c r="AD54" s="482"/>
      <c r="AE54" s="482"/>
      <c r="AF54" s="482"/>
      <c r="AG54" s="482"/>
      <c r="AH54" s="482"/>
      <c r="AI54" s="482"/>
      <c r="AJ54" s="482"/>
    </row>
    <row r="55" spans="1:36" x14ac:dyDescent="0.3">
      <c r="A55">
        <f t="shared" si="0"/>
        <v>0</v>
      </c>
      <c r="C55" s="263"/>
      <c r="D55" s="482"/>
      <c r="E55" s="482"/>
      <c r="F55" s="482"/>
      <c r="G55" s="482"/>
      <c r="H55" s="482"/>
      <c r="I55" s="482"/>
      <c r="J55" s="482"/>
      <c r="K55" s="482"/>
      <c r="L55" s="482"/>
      <c r="M55" s="482"/>
      <c r="N55" s="482"/>
      <c r="O55" s="482"/>
      <c r="P55" s="482"/>
      <c r="Q55" s="482"/>
      <c r="R55" s="482"/>
      <c r="S55" s="482"/>
      <c r="T55" s="482"/>
      <c r="U55" s="482"/>
      <c r="V55" s="482"/>
      <c r="W55" s="482"/>
      <c r="X55" s="482"/>
      <c r="Y55" s="482"/>
      <c r="Z55" s="482"/>
      <c r="AA55" s="482"/>
      <c r="AB55" s="482"/>
      <c r="AC55" s="482"/>
      <c r="AD55" s="482"/>
      <c r="AE55" s="482"/>
      <c r="AF55" s="482"/>
      <c r="AG55" s="482"/>
      <c r="AH55" s="482"/>
      <c r="AI55" s="482"/>
      <c r="AJ55" s="482"/>
    </row>
    <row r="56" spans="1:36" x14ac:dyDescent="0.3">
      <c r="A56">
        <f t="shared" si="0"/>
        <v>0</v>
      </c>
      <c r="C56" s="263"/>
      <c r="D56" s="482"/>
      <c r="E56" s="482"/>
      <c r="F56" s="482"/>
      <c r="G56" s="482"/>
      <c r="H56" s="482"/>
      <c r="I56" s="482"/>
      <c r="J56" s="482"/>
      <c r="K56" s="482"/>
      <c r="L56" s="482"/>
      <c r="M56" s="482"/>
      <c r="N56" s="482"/>
      <c r="O56" s="482"/>
      <c r="P56" s="482"/>
      <c r="Q56" s="482"/>
      <c r="R56" s="482"/>
      <c r="S56" s="482"/>
      <c r="T56" s="482"/>
      <c r="U56" s="482"/>
      <c r="V56" s="482"/>
      <c r="W56" s="482"/>
      <c r="X56" s="482"/>
      <c r="Y56" s="482"/>
      <c r="Z56" s="482"/>
      <c r="AA56" s="482"/>
      <c r="AB56" s="482"/>
      <c r="AC56" s="482"/>
      <c r="AD56" s="482"/>
      <c r="AE56" s="482"/>
      <c r="AF56" s="482"/>
      <c r="AG56" s="482"/>
      <c r="AH56" s="482"/>
      <c r="AI56" s="482"/>
      <c r="AJ56" s="482"/>
    </row>
    <row r="57" spans="1:36" x14ac:dyDescent="0.3">
      <c r="A57">
        <f t="shared" si="0"/>
        <v>0</v>
      </c>
      <c r="C57" s="263"/>
      <c r="D57" s="482"/>
      <c r="E57" s="482"/>
      <c r="F57" s="482"/>
      <c r="G57" s="482"/>
      <c r="H57" s="482"/>
      <c r="I57" s="482"/>
      <c r="J57" s="482"/>
      <c r="K57" s="482"/>
      <c r="L57" s="482"/>
      <c r="M57" s="482"/>
      <c r="N57" s="482"/>
      <c r="O57" s="482"/>
      <c r="P57" s="482"/>
      <c r="Q57" s="482"/>
      <c r="R57" s="482"/>
      <c r="S57" s="482"/>
      <c r="T57" s="482"/>
      <c r="U57" s="482"/>
      <c r="V57" s="482"/>
      <c r="W57" s="482"/>
      <c r="X57" s="482"/>
      <c r="Y57" s="482"/>
      <c r="Z57" s="482"/>
      <c r="AA57" s="482"/>
      <c r="AB57" s="482"/>
      <c r="AC57" s="482"/>
      <c r="AD57" s="482"/>
      <c r="AE57" s="482"/>
      <c r="AF57" s="482"/>
      <c r="AG57" s="482"/>
      <c r="AH57" s="482"/>
      <c r="AI57" s="482"/>
      <c r="AJ57" s="482"/>
    </row>
    <row r="58" spans="1:36" x14ac:dyDescent="0.3">
      <c r="A58">
        <f t="shared" si="0"/>
        <v>0</v>
      </c>
      <c r="C58" s="263"/>
      <c r="D58" s="482"/>
      <c r="E58" s="482"/>
      <c r="F58" s="482"/>
      <c r="G58" s="482"/>
      <c r="H58" s="482"/>
      <c r="I58" s="482"/>
      <c r="J58" s="482"/>
      <c r="K58" s="482"/>
      <c r="L58" s="482"/>
      <c r="M58" s="482"/>
      <c r="N58" s="482"/>
      <c r="O58" s="482"/>
      <c r="P58" s="482"/>
      <c r="Q58" s="482"/>
      <c r="R58" s="482"/>
      <c r="S58" s="482"/>
      <c r="T58" s="482"/>
      <c r="U58" s="482"/>
      <c r="V58" s="482"/>
      <c r="W58" s="482"/>
      <c r="X58" s="482"/>
      <c r="Y58" s="482"/>
      <c r="Z58" s="482"/>
      <c r="AA58" s="482"/>
      <c r="AB58" s="482"/>
      <c r="AC58" s="482"/>
      <c r="AD58" s="482"/>
      <c r="AE58" s="482"/>
      <c r="AF58" s="482"/>
      <c r="AG58" s="482"/>
      <c r="AH58" s="482"/>
      <c r="AI58" s="482"/>
      <c r="AJ58" s="482"/>
    </row>
    <row r="59" spans="1:36" x14ac:dyDescent="0.3">
      <c r="A59">
        <f t="shared" si="0"/>
        <v>0</v>
      </c>
      <c r="C59" s="263"/>
      <c r="D59" s="482"/>
      <c r="E59" s="482"/>
      <c r="F59" s="482"/>
      <c r="G59" s="482"/>
      <c r="H59" s="482"/>
      <c r="I59" s="482"/>
      <c r="J59" s="482"/>
      <c r="K59" s="482"/>
      <c r="L59" s="482"/>
      <c r="M59" s="482"/>
      <c r="N59" s="482"/>
      <c r="O59" s="482"/>
      <c r="P59" s="482"/>
      <c r="Q59" s="482"/>
      <c r="R59" s="482"/>
      <c r="S59" s="482"/>
      <c r="T59" s="482"/>
      <c r="U59" s="482"/>
      <c r="V59" s="482"/>
      <c r="W59" s="482"/>
      <c r="X59" s="482"/>
      <c r="Y59" s="482"/>
      <c r="Z59" s="482"/>
      <c r="AA59" s="482"/>
      <c r="AB59" s="482"/>
      <c r="AC59" s="482"/>
      <c r="AD59" s="482"/>
      <c r="AE59" s="482"/>
      <c r="AF59" s="482"/>
      <c r="AG59" s="482"/>
      <c r="AH59" s="482"/>
      <c r="AI59" s="482"/>
      <c r="AJ59" s="482"/>
    </row>
    <row r="60" spans="1:36" x14ac:dyDescent="0.3">
      <c r="A60">
        <f t="shared" si="0"/>
        <v>0</v>
      </c>
      <c r="C60" s="263"/>
      <c r="D60" s="482"/>
      <c r="E60" s="482"/>
      <c r="F60" s="482"/>
      <c r="G60" s="482"/>
      <c r="H60" s="482"/>
      <c r="I60" s="482"/>
      <c r="J60" s="482"/>
      <c r="K60" s="482"/>
      <c r="L60" s="482"/>
      <c r="M60" s="482"/>
      <c r="N60" s="482"/>
      <c r="O60" s="482"/>
      <c r="P60" s="482"/>
      <c r="Q60" s="482"/>
      <c r="R60" s="482"/>
      <c r="S60" s="482"/>
      <c r="T60" s="482"/>
      <c r="U60" s="482"/>
      <c r="V60" s="482"/>
      <c r="W60" s="482"/>
      <c r="X60" s="482"/>
      <c r="Y60" s="482"/>
      <c r="Z60" s="482"/>
      <c r="AA60" s="482"/>
      <c r="AB60" s="482"/>
      <c r="AC60" s="482"/>
      <c r="AD60" s="482"/>
      <c r="AE60" s="482"/>
      <c r="AF60" s="482"/>
      <c r="AG60" s="482"/>
      <c r="AH60" s="482"/>
      <c r="AI60" s="482"/>
      <c r="AJ60" s="482"/>
    </row>
    <row r="61" spans="1:36" x14ac:dyDescent="0.3">
      <c r="A61">
        <f t="shared" si="0"/>
        <v>0</v>
      </c>
      <c r="C61" s="263"/>
      <c r="D61" s="482"/>
      <c r="E61" s="482"/>
      <c r="F61" s="482"/>
      <c r="G61" s="482"/>
      <c r="H61" s="482"/>
      <c r="I61" s="482"/>
      <c r="J61" s="482"/>
      <c r="K61" s="482"/>
      <c r="L61" s="482"/>
      <c r="M61" s="482"/>
      <c r="N61" s="482"/>
      <c r="O61" s="482"/>
      <c r="P61" s="482"/>
      <c r="Q61" s="482"/>
      <c r="R61" s="482"/>
      <c r="S61" s="482"/>
      <c r="T61" s="482"/>
      <c r="U61" s="482"/>
      <c r="V61" s="482"/>
      <c r="W61" s="482"/>
      <c r="X61" s="482"/>
      <c r="Y61" s="482"/>
      <c r="Z61" s="482"/>
      <c r="AA61" s="482"/>
      <c r="AB61" s="482"/>
      <c r="AC61" s="482"/>
      <c r="AD61" s="482"/>
      <c r="AE61" s="482"/>
      <c r="AF61" s="482"/>
      <c r="AG61" s="482"/>
      <c r="AH61" s="482"/>
      <c r="AI61" s="482"/>
      <c r="AJ61" s="482"/>
    </row>
    <row r="62" spans="1:36" x14ac:dyDescent="0.3">
      <c r="A62">
        <f t="shared" si="0"/>
        <v>0</v>
      </c>
      <c r="C62" s="263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482"/>
      <c r="P62" s="482"/>
      <c r="Q62" s="482"/>
      <c r="R62" s="482"/>
      <c r="S62" s="482"/>
      <c r="T62" s="482"/>
      <c r="U62" s="482"/>
      <c r="V62" s="482"/>
      <c r="W62" s="482"/>
      <c r="X62" s="482"/>
      <c r="Y62" s="482"/>
      <c r="Z62" s="482"/>
      <c r="AA62" s="482"/>
      <c r="AB62" s="482"/>
      <c r="AC62" s="482"/>
      <c r="AD62" s="482"/>
      <c r="AE62" s="482"/>
      <c r="AF62" s="482"/>
      <c r="AG62" s="482"/>
      <c r="AH62" s="482"/>
      <c r="AI62" s="482"/>
      <c r="AJ62" s="482"/>
    </row>
    <row r="63" spans="1:36" x14ac:dyDescent="0.3">
      <c r="A63">
        <f t="shared" si="0"/>
        <v>0</v>
      </c>
      <c r="C63" s="263"/>
      <c r="D63" s="482"/>
      <c r="E63" s="482"/>
      <c r="F63" s="482"/>
      <c r="G63" s="482"/>
      <c r="H63" s="482"/>
      <c r="I63" s="482"/>
      <c r="J63" s="482"/>
      <c r="K63" s="482"/>
      <c r="L63" s="482"/>
      <c r="M63" s="482"/>
      <c r="N63" s="482"/>
      <c r="O63" s="482"/>
      <c r="P63" s="482"/>
      <c r="Q63" s="482"/>
      <c r="R63" s="482"/>
      <c r="S63" s="482"/>
      <c r="T63" s="482"/>
      <c r="U63" s="482"/>
      <c r="V63" s="482"/>
      <c r="W63" s="482"/>
      <c r="X63" s="482"/>
      <c r="Y63" s="482"/>
      <c r="Z63" s="482"/>
      <c r="AA63" s="482"/>
      <c r="AB63" s="482"/>
      <c r="AC63" s="482"/>
      <c r="AD63" s="482"/>
      <c r="AE63" s="482"/>
      <c r="AF63" s="482"/>
      <c r="AG63" s="482"/>
      <c r="AH63" s="482"/>
      <c r="AI63" s="482"/>
      <c r="AJ63" s="482"/>
    </row>
    <row r="64" spans="1:36" x14ac:dyDescent="0.3">
      <c r="A64">
        <f t="shared" si="0"/>
        <v>0</v>
      </c>
      <c r="C64" s="263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2"/>
      <c r="O64" s="482"/>
      <c r="P64" s="482"/>
      <c r="Q64" s="482"/>
      <c r="R64" s="482"/>
      <c r="S64" s="482"/>
      <c r="T64" s="482"/>
      <c r="U64" s="482"/>
      <c r="V64" s="482"/>
      <c r="W64" s="482"/>
      <c r="X64" s="482"/>
      <c r="Y64" s="482"/>
      <c r="Z64" s="482"/>
      <c r="AA64" s="482"/>
      <c r="AB64" s="482"/>
      <c r="AC64" s="482"/>
      <c r="AD64" s="482"/>
      <c r="AE64" s="482"/>
      <c r="AF64" s="482"/>
      <c r="AG64" s="482"/>
      <c r="AH64" s="482"/>
      <c r="AI64" s="482"/>
      <c r="AJ64" s="482"/>
    </row>
    <row r="65" spans="1:36" x14ac:dyDescent="0.3">
      <c r="A65">
        <f t="shared" si="0"/>
        <v>0</v>
      </c>
      <c r="C65" s="263"/>
      <c r="D65" s="482"/>
      <c r="E65" s="482"/>
      <c r="F65" s="482"/>
      <c r="G65" s="482"/>
      <c r="H65" s="482"/>
      <c r="I65" s="482"/>
      <c r="J65" s="482"/>
      <c r="K65" s="482"/>
      <c r="L65" s="482"/>
      <c r="M65" s="482"/>
      <c r="N65" s="482"/>
      <c r="O65" s="482"/>
      <c r="P65" s="482"/>
      <c r="Q65" s="482"/>
      <c r="R65" s="482"/>
      <c r="S65" s="482"/>
      <c r="T65" s="482"/>
      <c r="U65" s="482"/>
      <c r="V65" s="482"/>
      <c r="W65" s="482"/>
      <c r="X65" s="482"/>
      <c r="Y65" s="482"/>
      <c r="Z65" s="482"/>
      <c r="AA65" s="482"/>
      <c r="AB65" s="482"/>
      <c r="AC65" s="482"/>
      <c r="AD65" s="482"/>
      <c r="AE65" s="482"/>
      <c r="AF65" s="482"/>
      <c r="AG65" s="482"/>
      <c r="AH65" s="482"/>
      <c r="AI65" s="482"/>
      <c r="AJ65" s="482"/>
    </row>
    <row r="66" spans="1:36" x14ac:dyDescent="0.3">
      <c r="A66">
        <f t="shared" si="0"/>
        <v>0</v>
      </c>
      <c r="C66" s="263"/>
      <c r="D66" s="482"/>
      <c r="E66" s="482"/>
      <c r="F66" s="482"/>
      <c r="G66" s="482"/>
      <c r="H66" s="482"/>
      <c r="I66" s="482"/>
      <c r="J66" s="482"/>
      <c r="K66" s="482"/>
      <c r="L66" s="482"/>
      <c r="M66" s="482"/>
      <c r="N66" s="482"/>
      <c r="O66" s="482"/>
      <c r="P66" s="482"/>
      <c r="Q66" s="482"/>
      <c r="R66" s="482"/>
      <c r="S66" s="482"/>
      <c r="T66" s="482"/>
      <c r="U66" s="482"/>
      <c r="V66" s="482"/>
      <c r="W66" s="482"/>
      <c r="X66" s="482"/>
      <c r="Y66" s="482"/>
      <c r="Z66" s="482"/>
      <c r="AA66" s="482"/>
      <c r="AB66" s="482"/>
      <c r="AC66" s="482"/>
      <c r="AD66" s="482"/>
      <c r="AE66" s="482"/>
      <c r="AF66" s="482"/>
      <c r="AG66" s="482"/>
      <c r="AH66" s="482"/>
      <c r="AI66" s="482"/>
      <c r="AJ66" s="482"/>
    </row>
    <row r="67" spans="1:36" x14ac:dyDescent="0.3">
      <c r="A67">
        <f t="shared" si="0"/>
        <v>0</v>
      </c>
      <c r="C67" s="263"/>
      <c r="D67" s="482"/>
      <c r="E67" s="482"/>
      <c r="F67" s="482"/>
      <c r="G67" s="482"/>
      <c r="H67" s="482"/>
      <c r="I67" s="482"/>
      <c r="J67" s="482"/>
      <c r="K67" s="482"/>
      <c r="L67" s="482"/>
      <c r="M67" s="482"/>
      <c r="N67" s="482"/>
      <c r="O67" s="482"/>
      <c r="P67" s="482"/>
      <c r="Q67" s="482"/>
      <c r="R67" s="482"/>
      <c r="S67" s="482"/>
      <c r="T67" s="482"/>
      <c r="U67" s="482"/>
      <c r="V67" s="482"/>
      <c r="W67" s="482"/>
      <c r="X67" s="482"/>
      <c r="Y67" s="482"/>
      <c r="Z67" s="482"/>
      <c r="AA67" s="482"/>
      <c r="AB67" s="482"/>
      <c r="AC67" s="482"/>
      <c r="AD67" s="482"/>
      <c r="AE67" s="482"/>
      <c r="AF67" s="482"/>
      <c r="AG67" s="482"/>
      <c r="AH67" s="482"/>
      <c r="AI67" s="482"/>
      <c r="AJ67" s="482"/>
    </row>
    <row r="68" spans="1:36" x14ac:dyDescent="0.3">
      <c r="C68" s="270"/>
      <c r="D68" s="482"/>
      <c r="E68" s="482"/>
      <c r="F68" s="482"/>
      <c r="G68" s="482"/>
      <c r="H68" s="482"/>
      <c r="I68" s="482"/>
      <c r="J68" s="482"/>
      <c r="K68" s="482"/>
      <c r="L68" s="482"/>
      <c r="M68" s="482"/>
      <c r="N68" s="482"/>
      <c r="O68" s="482"/>
      <c r="P68" s="482"/>
      <c r="Q68" s="482"/>
      <c r="R68" s="482"/>
      <c r="S68" s="482"/>
      <c r="T68" s="482"/>
      <c r="U68" s="482"/>
      <c r="V68" s="482"/>
      <c r="W68" s="482"/>
      <c r="X68" s="482"/>
      <c r="Y68" s="482"/>
      <c r="Z68" s="482"/>
      <c r="AA68" s="482"/>
      <c r="AB68" s="482"/>
      <c r="AC68" s="482"/>
      <c r="AD68" s="482"/>
      <c r="AE68" s="482"/>
      <c r="AF68" s="482"/>
      <c r="AG68" s="482"/>
      <c r="AH68" s="482"/>
      <c r="AI68" s="482"/>
      <c r="AJ68" s="482"/>
    </row>
  </sheetData>
  <mergeCells count="12">
    <mergeCell ref="S23:V23"/>
    <mergeCell ref="W17:W19"/>
    <mergeCell ref="S17:V19"/>
    <mergeCell ref="W20:W22"/>
    <mergeCell ref="S20:V22"/>
    <mergeCell ref="S12:V13"/>
    <mergeCell ref="W12:W13"/>
    <mergeCell ref="W14:W16"/>
    <mergeCell ref="W10:W11"/>
    <mergeCell ref="S10:V11"/>
    <mergeCell ref="S9:V9"/>
    <mergeCell ref="S14:V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2:AL102"/>
  <sheetViews>
    <sheetView topLeftCell="AD40" zoomScale="80" zoomScaleNormal="80" workbookViewId="0">
      <selection activeCell="AG56" sqref="AG56"/>
    </sheetView>
  </sheetViews>
  <sheetFormatPr defaultColWidth="11.5546875" defaultRowHeight="14.4" x14ac:dyDescent="0.3"/>
  <cols>
    <col min="4" max="4" width="10.88671875" customWidth="1"/>
  </cols>
  <sheetData>
    <row r="2" spans="1:38" x14ac:dyDescent="0.3">
      <c r="F2" s="513"/>
    </row>
    <row r="3" spans="1:38" x14ac:dyDescent="0.3">
      <c r="A3">
        <f t="shared" ref="A3:A50" si="0">B3*100+D3</f>
        <v>0</v>
      </c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499"/>
      <c r="AE3" s="499"/>
      <c r="AF3" s="499"/>
      <c r="AG3" s="499"/>
      <c r="AH3" s="499"/>
      <c r="AI3" s="499"/>
      <c r="AJ3" s="499"/>
      <c r="AK3" s="499"/>
      <c r="AL3" s="499"/>
    </row>
    <row r="4" spans="1:38" x14ac:dyDescent="0.3">
      <c r="A4">
        <f t="shared" si="0"/>
        <v>0</v>
      </c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  <c r="AA4" s="499"/>
      <c r="AB4" s="499"/>
      <c r="AC4" s="499"/>
      <c r="AD4" s="499"/>
      <c r="AE4" s="499"/>
      <c r="AF4" s="499"/>
      <c r="AG4" s="499"/>
      <c r="AH4" s="499"/>
      <c r="AI4" s="499"/>
      <c r="AJ4" s="499"/>
      <c r="AK4" s="499"/>
      <c r="AL4" s="499"/>
    </row>
    <row r="5" spans="1:38" x14ac:dyDescent="0.3">
      <c r="A5">
        <f t="shared" si="0"/>
        <v>0</v>
      </c>
      <c r="F5" s="499"/>
      <c r="G5" s="499"/>
      <c r="H5" s="499"/>
      <c r="I5" s="499"/>
      <c r="J5" s="499"/>
      <c r="K5" s="499"/>
      <c r="L5" s="499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499"/>
      <c r="AE5" s="499"/>
      <c r="AF5" s="499"/>
      <c r="AG5" s="499"/>
      <c r="AH5" s="499"/>
      <c r="AI5" s="499"/>
      <c r="AJ5" s="499"/>
      <c r="AK5" s="499"/>
      <c r="AL5" s="499"/>
    </row>
    <row r="6" spans="1:38" x14ac:dyDescent="0.3">
      <c r="A6">
        <f t="shared" si="0"/>
        <v>0</v>
      </c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</row>
    <row r="7" spans="1:38" x14ac:dyDescent="0.3">
      <c r="A7">
        <f t="shared" si="0"/>
        <v>0</v>
      </c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499"/>
      <c r="T7" s="499"/>
      <c r="U7" s="499"/>
      <c r="V7" s="499"/>
      <c r="W7" s="499"/>
      <c r="X7" s="499"/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</row>
    <row r="8" spans="1:38" x14ac:dyDescent="0.3">
      <c r="A8">
        <f t="shared" si="0"/>
        <v>0</v>
      </c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  <c r="Q8" s="499"/>
      <c r="R8" s="499"/>
      <c r="S8" s="499"/>
      <c r="T8" s="499"/>
      <c r="U8" s="499"/>
      <c r="V8" s="499"/>
      <c r="W8" s="499"/>
      <c r="X8" s="499"/>
      <c r="Y8" s="499"/>
      <c r="Z8" s="499"/>
      <c r="AA8" s="499"/>
      <c r="AB8" s="499"/>
      <c r="AC8" s="499"/>
      <c r="AD8" s="499"/>
      <c r="AE8" s="499"/>
      <c r="AF8" s="499"/>
      <c r="AG8" s="499"/>
      <c r="AH8" s="499"/>
      <c r="AI8" s="499"/>
      <c r="AJ8" s="499"/>
      <c r="AK8" s="499"/>
      <c r="AL8" s="499"/>
    </row>
    <row r="9" spans="1:38" x14ac:dyDescent="0.3">
      <c r="A9">
        <f t="shared" si="0"/>
        <v>0</v>
      </c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  <c r="AA9" s="499"/>
      <c r="AB9" s="499"/>
      <c r="AC9" s="499"/>
      <c r="AD9" s="499"/>
      <c r="AE9" s="499"/>
      <c r="AF9" s="499"/>
      <c r="AG9" s="499"/>
      <c r="AH9" s="499"/>
      <c r="AI9" s="499"/>
      <c r="AJ9" s="499"/>
      <c r="AK9" s="499"/>
      <c r="AL9" s="499"/>
    </row>
    <row r="10" spans="1:38" x14ac:dyDescent="0.3">
      <c r="A10">
        <f t="shared" si="0"/>
        <v>0</v>
      </c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499"/>
      <c r="AG10" s="499"/>
      <c r="AH10" s="499"/>
      <c r="AI10" s="499"/>
      <c r="AJ10" s="499"/>
      <c r="AK10" s="499"/>
      <c r="AL10" s="499"/>
    </row>
    <row r="11" spans="1:38" x14ac:dyDescent="0.3">
      <c r="A11">
        <f t="shared" si="0"/>
        <v>0</v>
      </c>
      <c r="F11" s="499"/>
      <c r="G11" s="499"/>
      <c r="H11" s="499"/>
      <c r="I11" s="499"/>
      <c r="J11" s="499"/>
      <c r="K11" s="499"/>
      <c r="L11" s="499"/>
      <c r="M11" s="499"/>
      <c r="N11" s="499"/>
      <c r="O11" s="499"/>
      <c r="P11" s="499"/>
      <c r="Q11" s="499"/>
      <c r="R11" s="499"/>
      <c r="S11" s="499"/>
      <c r="T11" s="499"/>
      <c r="U11" s="499"/>
      <c r="V11" s="499"/>
      <c r="W11" s="499"/>
      <c r="X11" s="499"/>
      <c r="Y11" s="499"/>
      <c r="Z11" s="499"/>
      <c r="AA11" s="499"/>
      <c r="AB11" s="499"/>
      <c r="AC11" s="499"/>
      <c r="AD11" s="499"/>
      <c r="AE11" s="499"/>
      <c r="AF11" s="499"/>
      <c r="AG11" s="499"/>
      <c r="AH11" s="499"/>
      <c r="AI11" s="499"/>
      <c r="AJ11" s="499"/>
      <c r="AK11" s="499"/>
      <c r="AL11" s="499"/>
    </row>
    <row r="12" spans="1:38" x14ac:dyDescent="0.3">
      <c r="A12">
        <f t="shared" si="0"/>
        <v>0</v>
      </c>
      <c r="F12" s="499"/>
      <c r="G12" s="499"/>
      <c r="H12" s="499"/>
      <c r="I12" s="499"/>
      <c r="J12" s="499"/>
      <c r="K12" s="499"/>
      <c r="L12" s="499"/>
      <c r="M12" s="499"/>
      <c r="N12" s="499"/>
      <c r="O12" s="499"/>
      <c r="P12" s="499"/>
      <c r="Q12" s="499"/>
      <c r="R12" s="499"/>
      <c r="S12" s="499"/>
      <c r="T12" s="499"/>
      <c r="U12" s="499"/>
      <c r="V12" s="499"/>
      <c r="W12" s="499"/>
      <c r="X12" s="499"/>
      <c r="Y12" s="499"/>
      <c r="Z12" s="499"/>
      <c r="AA12" s="499"/>
      <c r="AB12" s="499"/>
      <c r="AC12" s="499"/>
      <c r="AD12" s="499"/>
      <c r="AE12" s="499"/>
      <c r="AF12" s="499"/>
      <c r="AG12" s="499"/>
      <c r="AH12" s="499"/>
      <c r="AI12" s="499"/>
      <c r="AJ12" s="499"/>
      <c r="AK12" s="499"/>
      <c r="AL12" s="499"/>
    </row>
    <row r="13" spans="1:38" x14ac:dyDescent="0.3">
      <c r="A13">
        <f t="shared" si="0"/>
        <v>0</v>
      </c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499"/>
      <c r="AF13" s="499"/>
      <c r="AG13" s="499"/>
      <c r="AH13" s="499"/>
      <c r="AI13" s="499"/>
      <c r="AJ13" s="499"/>
      <c r="AK13" s="499"/>
      <c r="AL13" s="499"/>
    </row>
    <row r="14" spans="1:38" x14ac:dyDescent="0.3">
      <c r="A14">
        <f t="shared" si="0"/>
        <v>0</v>
      </c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  <c r="AI14" s="499"/>
      <c r="AJ14" s="499"/>
      <c r="AK14" s="499"/>
      <c r="AL14" s="499"/>
    </row>
    <row r="15" spans="1:38" x14ac:dyDescent="0.3">
      <c r="A15">
        <f t="shared" si="0"/>
        <v>0</v>
      </c>
      <c r="F15" s="499"/>
      <c r="G15" s="499"/>
      <c r="H15" s="499"/>
      <c r="I15" s="499"/>
      <c r="J15" s="499"/>
      <c r="K15" s="499"/>
      <c r="L15" s="499"/>
      <c r="M15" s="499"/>
      <c r="N15" s="499"/>
      <c r="O15" s="499"/>
      <c r="P15" s="49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  <c r="AI15" s="499"/>
      <c r="AJ15" s="499"/>
      <c r="AK15" s="499"/>
      <c r="AL15" s="499"/>
    </row>
    <row r="16" spans="1:38" x14ac:dyDescent="0.3">
      <c r="A16">
        <f t="shared" si="0"/>
        <v>0</v>
      </c>
      <c r="F16" s="499"/>
      <c r="G16" s="499"/>
      <c r="H16" s="499"/>
      <c r="I16" s="499"/>
      <c r="J16" s="499"/>
      <c r="K16" s="499"/>
      <c r="L16" s="499"/>
      <c r="M16" s="499"/>
      <c r="N16" s="499"/>
      <c r="O16" s="499"/>
      <c r="P16" s="49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  <c r="AI16" s="499"/>
      <c r="AJ16" s="499"/>
      <c r="AK16" s="499"/>
      <c r="AL16" s="499"/>
    </row>
    <row r="17" spans="1:38" x14ac:dyDescent="0.3">
      <c r="A17">
        <f t="shared" si="0"/>
        <v>0</v>
      </c>
      <c r="F17" s="499"/>
      <c r="G17" s="499"/>
      <c r="H17" s="499"/>
      <c r="I17" s="499"/>
      <c r="J17" s="499"/>
      <c r="K17" s="499"/>
      <c r="L17" s="499"/>
      <c r="M17" s="499"/>
      <c r="N17" s="499"/>
      <c r="O17" s="499"/>
      <c r="P17" s="49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  <c r="AI17" s="499"/>
      <c r="AJ17" s="499"/>
      <c r="AK17" s="499"/>
      <c r="AL17" s="499"/>
    </row>
    <row r="18" spans="1:38" x14ac:dyDescent="0.3">
      <c r="A18">
        <f t="shared" si="0"/>
        <v>0</v>
      </c>
      <c r="F18" s="499"/>
      <c r="G18" s="499"/>
      <c r="H18" s="499"/>
      <c r="I18" s="499"/>
      <c r="J18" s="499"/>
      <c r="K18" s="499"/>
      <c r="L18" s="499"/>
      <c r="M18" s="499"/>
      <c r="N18" s="499"/>
      <c r="O18" s="499"/>
      <c r="P18" s="499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  <c r="AI18" s="499"/>
      <c r="AJ18" s="499"/>
      <c r="AK18" s="499"/>
      <c r="AL18" s="499"/>
    </row>
    <row r="19" spans="1:38" x14ac:dyDescent="0.3">
      <c r="A19">
        <f t="shared" si="0"/>
        <v>0</v>
      </c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  <c r="AI19" s="499"/>
      <c r="AJ19" s="499"/>
      <c r="AK19" s="499"/>
      <c r="AL19" s="499"/>
    </row>
    <row r="20" spans="1:38" x14ac:dyDescent="0.3">
      <c r="A20">
        <f t="shared" si="0"/>
        <v>0</v>
      </c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499"/>
      <c r="Z20" s="499"/>
      <c r="AA20" s="499"/>
      <c r="AB20" s="499"/>
      <c r="AC20" s="499"/>
      <c r="AD20" s="499"/>
      <c r="AE20" s="499"/>
      <c r="AF20" s="499"/>
      <c r="AG20" s="499"/>
      <c r="AH20" s="499"/>
      <c r="AI20" s="499"/>
      <c r="AJ20" s="499"/>
      <c r="AK20" s="499"/>
      <c r="AL20" s="499"/>
    </row>
    <row r="21" spans="1:38" x14ac:dyDescent="0.3">
      <c r="A21">
        <f t="shared" si="0"/>
        <v>0</v>
      </c>
      <c r="F21" s="499"/>
      <c r="G21" s="499"/>
      <c r="H21" s="499"/>
      <c r="I21" s="499"/>
      <c r="J21" s="499"/>
      <c r="K21" s="499"/>
      <c r="L21" s="499"/>
      <c r="M21" s="499"/>
      <c r="N21" s="499"/>
      <c r="O21" s="499"/>
      <c r="P21" s="499"/>
      <c r="Q21" s="499"/>
      <c r="R21" s="499"/>
      <c r="S21" s="499"/>
      <c r="T21" s="499"/>
      <c r="U21" s="499"/>
      <c r="V21" s="499"/>
      <c r="W21" s="499"/>
      <c r="X21" s="499"/>
      <c r="Y21" s="499"/>
      <c r="Z21" s="499"/>
      <c r="AA21" s="499"/>
      <c r="AB21" s="499"/>
      <c r="AC21" s="499"/>
      <c r="AD21" s="499"/>
      <c r="AE21" s="499"/>
      <c r="AF21" s="499"/>
      <c r="AG21" s="499"/>
      <c r="AH21" s="499"/>
      <c r="AI21" s="499"/>
      <c r="AJ21" s="499"/>
      <c r="AK21" s="499"/>
      <c r="AL21" s="499"/>
    </row>
    <row r="22" spans="1:38" x14ac:dyDescent="0.3">
      <c r="A22">
        <f t="shared" si="0"/>
        <v>0</v>
      </c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499"/>
      <c r="Z22" s="499"/>
      <c r="AA22" s="499"/>
      <c r="AB22" s="499"/>
      <c r="AC22" s="499"/>
      <c r="AD22" s="499"/>
      <c r="AE22" s="499"/>
      <c r="AF22" s="499"/>
      <c r="AG22" s="499"/>
      <c r="AH22" s="499"/>
      <c r="AI22" s="499"/>
      <c r="AJ22" s="499"/>
      <c r="AK22" s="499"/>
      <c r="AL22" s="499"/>
    </row>
    <row r="23" spans="1:38" x14ac:dyDescent="0.3">
      <c r="A23">
        <f t="shared" si="0"/>
        <v>0</v>
      </c>
      <c r="F23" s="499"/>
      <c r="G23" s="499"/>
      <c r="H23" s="499"/>
      <c r="I23" s="499"/>
      <c r="J23" s="499"/>
      <c r="K23" s="499"/>
      <c r="L23" s="499"/>
      <c r="M23" s="499"/>
      <c r="N23" s="499"/>
      <c r="O23" s="499"/>
      <c r="P23" s="499"/>
      <c r="Q23" s="499"/>
      <c r="R23" s="499"/>
      <c r="S23" s="499"/>
      <c r="T23" s="499"/>
      <c r="U23" s="499"/>
      <c r="V23" s="499"/>
      <c r="W23" s="499"/>
      <c r="X23" s="499"/>
      <c r="Y23" s="499"/>
      <c r="Z23" s="499"/>
      <c r="AA23" s="499"/>
      <c r="AB23" s="499"/>
      <c r="AC23" s="499"/>
      <c r="AD23" s="499"/>
      <c r="AE23" s="499"/>
      <c r="AF23" s="499"/>
      <c r="AG23" s="499"/>
      <c r="AH23" s="499"/>
      <c r="AI23" s="499"/>
      <c r="AJ23" s="499"/>
      <c r="AK23" s="499"/>
      <c r="AL23" s="499"/>
    </row>
    <row r="24" spans="1:38" x14ac:dyDescent="0.3">
      <c r="A24">
        <f t="shared" si="0"/>
        <v>0</v>
      </c>
      <c r="F24" s="499"/>
      <c r="G24" s="499"/>
      <c r="H24" s="499"/>
      <c r="I24" s="499"/>
      <c r="J24" s="499"/>
      <c r="K24" s="499"/>
      <c r="L24" s="499"/>
      <c r="M24" s="499"/>
      <c r="N24" s="499"/>
      <c r="O24" s="499"/>
      <c r="P24" s="499"/>
      <c r="Q24" s="499"/>
      <c r="R24" s="499"/>
      <c r="S24" s="499"/>
      <c r="T24" s="499"/>
      <c r="U24" s="499"/>
      <c r="V24" s="499"/>
      <c r="W24" s="499"/>
      <c r="X24" s="499"/>
      <c r="Y24" s="499"/>
      <c r="Z24" s="499"/>
      <c r="AA24" s="499"/>
      <c r="AB24" s="499"/>
      <c r="AC24" s="499"/>
      <c r="AD24" s="499"/>
      <c r="AE24" s="499"/>
      <c r="AF24" s="499"/>
      <c r="AG24" s="499"/>
      <c r="AH24" s="499"/>
      <c r="AI24" s="499"/>
      <c r="AJ24" s="499"/>
      <c r="AK24" s="499"/>
      <c r="AL24" s="499"/>
    </row>
    <row r="25" spans="1:38" x14ac:dyDescent="0.3">
      <c r="A25">
        <f t="shared" si="0"/>
        <v>0</v>
      </c>
      <c r="F25" s="499"/>
      <c r="G25" s="499"/>
      <c r="H25" s="499"/>
      <c r="I25" s="499"/>
      <c r="J25" s="499"/>
      <c r="K25" s="499"/>
      <c r="L25" s="499"/>
      <c r="M25" s="499"/>
      <c r="N25" s="499"/>
      <c r="O25" s="499"/>
      <c r="P25" s="499"/>
      <c r="Q25" s="499"/>
      <c r="R25" s="499"/>
      <c r="S25" s="499"/>
      <c r="T25" s="499"/>
      <c r="U25" s="499"/>
      <c r="V25" s="499"/>
      <c r="W25" s="499"/>
      <c r="X25" s="499"/>
      <c r="Y25" s="499"/>
      <c r="Z25" s="499"/>
      <c r="AA25" s="499"/>
      <c r="AB25" s="499"/>
      <c r="AC25" s="499"/>
      <c r="AD25" s="499"/>
      <c r="AE25" s="499"/>
      <c r="AF25" s="499"/>
      <c r="AG25" s="499"/>
      <c r="AH25" s="499"/>
      <c r="AI25" s="499"/>
      <c r="AJ25" s="499"/>
      <c r="AK25" s="499"/>
      <c r="AL25" s="499"/>
    </row>
    <row r="26" spans="1:38" x14ac:dyDescent="0.3">
      <c r="A26">
        <f t="shared" si="0"/>
        <v>0</v>
      </c>
      <c r="F26" s="499"/>
      <c r="G26" s="499"/>
      <c r="H26" s="499"/>
      <c r="I26" s="499"/>
      <c r="J26" s="499"/>
      <c r="K26" s="499"/>
      <c r="L26" s="499"/>
      <c r="M26" s="499"/>
      <c r="N26" s="499"/>
      <c r="O26" s="499"/>
      <c r="P26" s="499"/>
      <c r="Q26" s="499"/>
      <c r="R26" s="499"/>
      <c r="S26" s="499"/>
      <c r="T26" s="499"/>
      <c r="U26" s="499"/>
      <c r="V26" s="499"/>
      <c r="W26" s="499"/>
      <c r="X26" s="499"/>
      <c r="Y26" s="499"/>
      <c r="Z26" s="499"/>
      <c r="AA26" s="499"/>
      <c r="AB26" s="499"/>
      <c r="AC26" s="499"/>
      <c r="AD26" s="499"/>
      <c r="AE26" s="499"/>
      <c r="AF26" s="499"/>
      <c r="AG26" s="499"/>
      <c r="AH26" s="499"/>
      <c r="AI26" s="499"/>
      <c r="AJ26" s="499"/>
      <c r="AK26" s="499"/>
      <c r="AL26" s="499"/>
    </row>
    <row r="27" spans="1:38" x14ac:dyDescent="0.3">
      <c r="A27">
        <f t="shared" si="0"/>
        <v>0</v>
      </c>
      <c r="F27" s="499"/>
      <c r="G27" s="499"/>
      <c r="H27" s="499"/>
      <c r="I27" s="499"/>
      <c r="J27" s="499"/>
      <c r="K27" s="499"/>
      <c r="L27" s="499"/>
      <c r="M27" s="499"/>
      <c r="N27" s="499"/>
      <c r="O27" s="499"/>
      <c r="P27" s="499"/>
      <c r="Q27" s="499"/>
      <c r="R27" s="499"/>
      <c r="S27" s="499"/>
      <c r="T27" s="499"/>
      <c r="U27" s="499"/>
      <c r="V27" s="499"/>
      <c r="W27" s="499"/>
      <c r="X27" s="499"/>
      <c r="Y27" s="499"/>
      <c r="Z27" s="499"/>
      <c r="AA27" s="499"/>
      <c r="AB27" s="499"/>
      <c r="AC27" s="499"/>
      <c r="AD27" s="499"/>
      <c r="AE27" s="499"/>
      <c r="AF27" s="499"/>
      <c r="AG27" s="499"/>
      <c r="AH27" s="499"/>
      <c r="AI27" s="499"/>
      <c r="AJ27" s="499"/>
      <c r="AK27" s="499"/>
      <c r="AL27" s="499"/>
    </row>
    <row r="28" spans="1:38" x14ac:dyDescent="0.3">
      <c r="A28">
        <f t="shared" si="0"/>
        <v>0</v>
      </c>
      <c r="F28" s="499"/>
      <c r="G28" s="499"/>
      <c r="H28" s="499"/>
      <c r="I28" s="499"/>
      <c r="J28" s="499"/>
      <c r="K28" s="499"/>
      <c r="L28" s="499"/>
      <c r="M28" s="499"/>
      <c r="N28" s="499"/>
      <c r="O28" s="499"/>
      <c r="P28" s="499"/>
      <c r="Q28" s="499"/>
      <c r="R28" s="499"/>
      <c r="S28" s="499"/>
      <c r="T28" s="499"/>
      <c r="U28" s="499"/>
      <c r="V28" s="499"/>
      <c r="W28" s="499"/>
      <c r="X28" s="499"/>
      <c r="Y28" s="499"/>
      <c r="Z28" s="499"/>
      <c r="AA28" s="499"/>
      <c r="AB28" s="499"/>
      <c r="AC28" s="499"/>
      <c r="AD28" s="499"/>
      <c r="AE28" s="499"/>
      <c r="AF28" s="499"/>
      <c r="AG28" s="499"/>
      <c r="AH28" s="499"/>
      <c r="AI28" s="499"/>
      <c r="AJ28" s="499"/>
      <c r="AK28" s="499"/>
      <c r="AL28" s="499"/>
    </row>
    <row r="29" spans="1:38" x14ac:dyDescent="0.3">
      <c r="A29">
        <f t="shared" si="0"/>
        <v>0</v>
      </c>
      <c r="F29" s="499"/>
      <c r="G29" s="499"/>
      <c r="H29" s="499"/>
      <c r="I29" s="499"/>
      <c r="J29" s="499"/>
      <c r="K29" s="499"/>
      <c r="L29" s="499"/>
      <c r="M29" s="499"/>
      <c r="N29" s="499"/>
      <c r="O29" s="499"/>
      <c r="P29" s="499"/>
      <c r="Q29" s="499"/>
      <c r="R29" s="499"/>
      <c r="S29" s="499"/>
      <c r="T29" s="499"/>
      <c r="U29" s="499"/>
      <c r="V29" s="499"/>
      <c r="W29" s="499"/>
      <c r="X29" s="499"/>
      <c r="Y29" s="499"/>
      <c r="Z29" s="499"/>
      <c r="AA29" s="499"/>
      <c r="AB29" s="499"/>
      <c r="AC29" s="499"/>
      <c r="AD29" s="499"/>
      <c r="AE29" s="499"/>
      <c r="AF29" s="499"/>
      <c r="AG29" s="499"/>
      <c r="AH29" s="499"/>
      <c r="AI29" s="499"/>
      <c r="AJ29" s="499"/>
      <c r="AK29" s="499"/>
      <c r="AL29" s="499"/>
    </row>
    <row r="30" spans="1:38" x14ac:dyDescent="0.3">
      <c r="A30">
        <f t="shared" si="0"/>
        <v>0</v>
      </c>
      <c r="F30" s="499"/>
      <c r="G30" s="499"/>
      <c r="H30" s="499"/>
      <c r="I30" s="499"/>
      <c r="J30" s="499"/>
      <c r="K30" s="499"/>
      <c r="L30" s="499"/>
      <c r="M30" s="499"/>
      <c r="N30" s="499"/>
      <c r="O30" s="499"/>
      <c r="P30" s="499"/>
      <c r="Q30" s="499"/>
      <c r="R30" s="499"/>
      <c r="S30" s="499"/>
      <c r="T30" s="499"/>
      <c r="U30" s="499"/>
      <c r="V30" s="499"/>
      <c r="W30" s="499"/>
      <c r="X30" s="499"/>
      <c r="Y30" s="499"/>
      <c r="Z30" s="499"/>
      <c r="AA30" s="499"/>
      <c r="AB30" s="499"/>
      <c r="AC30" s="499"/>
      <c r="AD30" s="499"/>
      <c r="AE30" s="499"/>
      <c r="AF30" s="499"/>
      <c r="AG30" s="499"/>
      <c r="AH30" s="499"/>
      <c r="AI30" s="499"/>
      <c r="AJ30" s="499"/>
      <c r="AK30" s="499"/>
      <c r="AL30" s="499"/>
    </row>
    <row r="31" spans="1:38" x14ac:dyDescent="0.3">
      <c r="A31">
        <f t="shared" si="0"/>
        <v>0</v>
      </c>
      <c r="F31" s="499"/>
      <c r="G31" s="499"/>
      <c r="H31" s="499"/>
      <c r="I31" s="499"/>
      <c r="J31" s="499"/>
      <c r="K31" s="499"/>
      <c r="L31" s="499"/>
      <c r="M31" s="499"/>
      <c r="N31" s="499"/>
      <c r="O31" s="499"/>
      <c r="P31" s="499"/>
      <c r="Q31" s="499"/>
      <c r="R31" s="499"/>
      <c r="S31" s="499"/>
      <c r="T31" s="499"/>
      <c r="U31" s="499"/>
      <c r="V31" s="499"/>
      <c r="W31" s="499"/>
      <c r="X31" s="499"/>
      <c r="Y31" s="499"/>
      <c r="Z31" s="499"/>
      <c r="AA31" s="499"/>
      <c r="AB31" s="499"/>
      <c r="AC31" s="499"/>
      <c r="AD31" s="499"/>
      <c r="AE31" s="499"/>
      <c r="AF31" s="499"/>
      <c r="AG31" s="499"/>
      <c r="AH31" s="499"/>
      <c r="AI31" s="499"/>
      <c r="AJ31" s="499"/>
      <c r="AK31" s="499"/>
      <c r="AL31" s="499"/>
    </row>
    <row r="32" spans="1:38" x14ac:dyDescent="0.3">
      <c r="A32">
        <f t="shared" si="0"/>
        <v>0</v>
      </c>
      <c r="F32" s="499"/>
      <c r="G32" s="499"/>
      <c r="H32" s="499"/>
      <c r="I32" s="499"/>
      <c r="J32" s="499"/>
      <c r="K32" s="499"/>
      <c r="L32" s="499"/>
      <c r="M32" s="499"/>
      <c r="N32" s="499"/>
      <c r="O32" s="499"/>
      <c r="P32" s="499"/>
      <c r="Q32" s="499"/>
      <c r="R32" s="499"/>
      <c r="S32" s="499"/>
      <c r="T32" s="499"/>
      <c r="U32" s="499"/>
      <c r="V32" s="499"/>
      <c r="W32" s="499"/>
      <c r="X32" s="499"/>
      <c r="Y32" s="499"/>
      <c r="Z32" s="499"/>
      <c r="AA32" s="499"/>
      <c r="AB32" s="499"/>
      <c r="AC32" s="499"/>
      <c r="AD32" s="499"/>
      <c r="AE32" s="499"/>
      <c r="AF32" s="499"/>
      <c r="AG32" s="499"/>
      <c r="AH32" s="499"/>
      <c r="AI32" s="499"/>
      <c r="AJ32" s="499"/>
      <c r="AK32" s="499"/>
      <c r="AL32" s="499"/>
    </row>
    <row r="33" spans="1:38" x14ac:dyDescent="0.3">
      <c r="A33">
        <f t="shared" si="0"/>
        <v>0</v>
      </c>
      <c r="F33" s="499"/>
      <c r="G33" s="499"/>
      <c r="H33" s="499"/>
      <c r="I33" s="499"/>
      <c r="J33" s="499"/>
      <c r="K33" s="499"/>
      <c r="L33" s="499"/>
      <c r="M33" s="499"/>
      <c r="N33" s="499"/>
      <c r="O33" s="499"/>
      <c r="P33" s="499"/>
      <c r="Q33" s="499"/>
      <c r="R33" s="499"/>
      <c r="S33" s="499"/>
      <c r="T33" s="499"/>
      <c r="U33" s="499"/>
      <c r="V33" s="499"/>
      <c r="W33" s="499"/>
      <c r="X33" s="499"/>
      <c r="Y33" s="499"/>
      <c r="Z33" s="499"/>
      <c r="AA33" s="499"/>
      <c r="AB33" s="499"/>
      <c r="AC33" s="499"/>
      <c r="AD33" s="499"/>
      <c r="AE33" s="499"/>
      <c r="AF33" s="499"/>
      <c r="AG33" s="499"/>
      <c r="AH33" s="499"/>
      <c r="AI33" s="499"/>
      <c r="AJ33" s="499"/>
      <c r="AK33" s="499"/>
      <c r="AL33" s="499"/>
    </row>
    <row r="34" spans="1:38" x14ac:dyDescent="0.3">
      <c r="A34">
        <f t="shared" si="0"/>
        <v>0</v>
      </c>
      <c r="F34" s="499"/>
      <c r="G34" s="499"/>
      <c r="H34" s="499"/>
      <c r="I34" s="499"/>
      <c r="J34" s="499"/>
      <c r="K34" s="499"/>
      <c r="L34" s="499"/>
      <c r="M34" s="499"/>
      <c r="N34" s="499"/>
      <c r="O34" s="499"/>
      <c r="P34" s="499"/>
      <c r="Q34" s="499"/>
      <c r="R34" s="499"/>
      <c r="S34" s="499"/>
      <c r="T34" s="499"/>
      <c r="U34" s="499"/>
      <c r="V34" s="499"/>
      <c r="W34" s="499"/>
      <c r="X34" s="499"/>
      <c r="Y34" s="499"/>
      <c r="Z34" s="499"/>
      <c r="AA34" s="499"/>
      <c r="AB34" s="499"/>
      <c r="AC34" s="499"/>
      <c r="AD34" s="499"/>
      <c r="AE34" s="499"/>
      <c r="AF34" s="499"/>
      <c r="AG34" s="499"/>
      <c r="AH34" s="499"/>
      <c r="AI34" s="499"/>
      <c r="AJ34" s="499"/>
      <c r="AK34" s="499"/>
      <c r="AL34" s="499"/>
    </row>
    <row r="35" spans="1:38" x14ac:dyDescent="0.3">
      <c r="A35">
        <f t="shared" si="0"/>
        <v>0</v>
      </c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499"/>
      <c r="R35" s="499"/>
      <c r="S35" s="499"/>
      <c r="T35" s="499"/>
      <c r="U35" s="499"/>
      <c r="V35" s="499"/>
      <c r="W35" s="499"/>
      <c r="X35" s="499"/>
      <c r="Y35" s="499"/>
      <c r="Z35" s="499"/>
      <c r="AA35" s="499"/>
      <c r="AB35" s="499"/>
      <c r="AC35" s="499"/>
      <c r="AD35" s="499"/>
      <c r="AE35" s="499"/>
      <c r="AF35" s="499"/>
      <c r="AG35" s="499"/>
      <c r="AH35" s="499"/>
      <c r="AI35" s="499"/>
      <c r="AJ35" s="499"/>
      <c r="AK35" s="499"/>
      <c r="AL35" s="499"/>
    </row>
    <row r="36" spans="1:38" x14ac:dyDescent="0.3">
      <c r="A36">
        <f t="shared" si="0"/>
        <v>0</v>
      </c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499"/>
      <c r="X36" s="499"/>
      <c r="Y36" s="499"/>
      <c r="Z36" s="499"/>
      <c r="AA36" s="499"/>
      <c r="AB36" s="499"/>
      <c r="AC36" s="499"/>
      <c r="AD36" s="499"/>
      <c r="AE36" s="499"/>
      <c r="AF36" s="499"/>
      <c r="AG36" s="499"/>
      <c r="AH36" s="499"/>
      <c r="AI36" s="499"/>
      <c r="AJ36" s="499"/>
      <c r="AK36" s="499"/>
      <c r="AL36" s="499"/>
    </row>
    <row r="37" spans="1:38" x14ac:dyDescent="0.3">
      <c r="A37">
        <f t="shared" si="0"/>
        <v>0</v>
      </c>
      <c r="F37" s="499"/>
      <c r="G37" s="499"/>
      <c r="H37" s="499"/>
      <c r="I37" s="499"/>
      <c r="J37" s="499"/>
      <c r="K37" s="499"/>
      <c r="L37" s="499"/>
      <c r="M37" s="499"/>
      <c r="N37" s="499"/>
      <c r="O37" s="499"/>
      <c r="P37" s="499"/>
      <c r="Q37" s="499"/>
      <c r="R37" s="499"/>
      <c r="S37" s="499"/>
      <c r="T37" s="499"/>
      <c r="U37" s="499"/>
      <c r="V37" s="499"/>
      <c r="W37" s="499"/>
      <c r="X37" s="499"/>
      <c r="Y37" s="499"/>
      <c r="Z37" s="499"/>
      <c r="AA37" s="499"/>
      <c r="AB37" s="499"/>
      <c r="AC37" s="499"/>
      <c r="AD37" s="499"/>
      <c r="AE37" s="499"/>
      <c r="AF37" s="499"/>
      <c r="AG37" s="499"/>
      <c r="AH37" s="499"/>
      <c r="AI37" s="499"/>
      <c r="AJ37" s="499"/>
      <c r="AK37" s="499"/>
      <c r="AL37" s="499"/>
    </row>
    <row r="38" spans="1:38" x14ac:dyDescent="0.3">
      <c r="A38">
        <f t="shared" si="0"/>
        <v>0</v>
      </c>
      <c r="F38" s="499"/>
      <c r="G38" s="499"/>
      <c r="H38" s="499"/>
      <c r="I38" s="499"/>
      <c r="J38" s="499"/>
      <c r="K38" s="499"/>
      <c r="L38" s="499"/>
      <c r="M38" s="499"/>
      <c r="N38" s="499"/>
      <c r="O38" s="499"/>
      <c r="P38" s="499"/>
      <c r="Q38" s="499"/>
      <c r="R38" s="499"/>
      <c r="S38" s="499"/>
      <c r="T38" s="499"/>
      <c r="U38" s="499"/>
      <c r="V38" s="499"/>
      <c r="W38" s="499"/>
      <c r="X38" s="499"/>
      <c r="Y38" s="499"/>
      <c r="Z38" s="499"/>
      <c r="AA38" s="499"/>
      <c r="AB38" s="499"/>
      <c r="AC38" s="499"/>
      <c r="AD38" s="499"/>
      <c r="AE38" s="499"/>
      <c r="AF38" s="499"/>
      <c r="AG38" s="499"/>
      <c r="AH38" s="499"/>
      <c r="AI38" s="499"/>
      <c r="AJ38" s="499"/>
      <c r="AK38" s="499"/>
      <c r="AL38" s="499"/>
    </row>
    <row r="39" spans="1:38" x14ac:dyDescent="0.3">
      <c r="A39">
        <f t="shared" si="0"/>
        <v>0</v>
      </c>
      <c r="F39" s="499"/>
      <c r="G39" s="499"/>
      <c r="H39" s="499"/>
      <c r="I39" s="499"/>
      <c r="J39" s="499"/>
      <c r="K39" s="499"/>
      <c r="L39" s="499"/>
      <c r="M39" s="499"/>
      <c r="N39" s="499"/>
      <c r="O39" s="499"/>
      <c r="P39" s="499"/>
      <c r="Q39" s="499"/>
      <c r="R39" s="499"/>
      <c r="S39" s="499"/>
      <c r="T39" s="499"/>
      <c r="U39" s="499"/>
      <c r="V39" s="499"/>
      <c r="W39" s="499"/>
      <c r="X39" s="499"/>
      <c r="Y39" s="499"/>
      <c r="Z39" s="499"/>
      <c r="AA39" s="499"/>
      <c r="AB39" s="499"/>
      <c r="AC39" s="499"/>
      <c r="AD39" s="499"/>
      <c r="AE39" s="499"/>
      <c r="AF39" s="499"/>
      <c r="AG39" s="499"/>
      <c r="AH39" s="499"/>
      <c r="AI39" s="499"/>
      <c r="AJ39" s="499"/>
      <c r="AK39" s="499"/>
      <c r="AL39" s="499"/>
    </row>
    <row r="40" spans="1:38" x14ac:dyDescent="0.3">
      <c r="A40">
        <f t="shared" si="0"/>
        <v>0</v>
      </c>
      <c r="F40" s="499"/>
      <c r="G40" s="499"/>
      <c r="H40" s="499"/>
      <c r="I40" s="499"/>
      <c r="J40" s="499"/>
      <c r="K40" s="499"/>
      <c r="L40" s="499"/>
      <c r="M40" s="499"/>
      <c r="N40" s="499"/>
      <c r="O40" s="499"/>
      <c r="P40" s="499"/>
      <c r="Q40" s="499"/>
      <c r="R40" s="499"/>
      <c r="S40" s="499"/>
      <c r="T40" s="499"/>
      <c r="U40" s="499"/>
      <c r="V40" s="499"/>
      <c r="W40" s="499"/>
      <c r="X40" s="499"/>
      <c r="Y40" s="499"/>
      <c r="Z40" s="499"/>
      <c r="AA40" s="499"/>
      <c r="AB40" s="499"/>
      <c r="AC40" s="499"/>
      <c r="AD40" s="499"/>
      <c r="AE40" s="499"/>
      <c r="AF40" s="499"/>
      <c r="AG40" s="499"/>
      <c r="AH40" s="499"/>
      <c r="AI40" s="499"/>
      <c r="AJ40" s="499"/>
      <c r="AK40" s="499"/>
      <c r="AL40" s="499"/>
    </row>
    <row r="41" spans="1:38" x14ac:dyDescent="0.3">
      <c r="A41">
        <f t="shared" si="0"/>
        <v>0</v>
      </c>
      <c r="F41" s="499"/>
      <c r="G41" s="499"/>
      <c r="H41" s="499"/>
      <c r="I41" s="499"/>
      <c r="J41" s="499"/>
      <c r="K41" s="499"/>
      <c r="L41" s="499"/>
      <c r="M41" s="499"/>
      <c r="N41" s="499"/>
      <c r="O41" s="499"/>
      <c r="P41" s="499"/>
      <c r="Q41" s="499"/>
      <c r="R41" s="499"/>
      <c r="S41" s="499"/>
      <c r="T41" s="499"/>
      <c r="U41" s="499"/>
      <c r="V41" s="499"/>
      <c r="W41" s="499"/>
      <c r="X41" s="499"/>
      <c r="Y41" s="499"/>
      <c r="Z41" s="499"/>
      <c r="AA41" s="499"/>
      <c r="AB41" s="499"/>
      <c r="AC41" s="499"/>
      <c r="AD41" s="499"/>
      <c r="AE41" s="499"/>
      <c r="AF41" s="499"/>
      <c r="AG41" s="499"/>
      <c r="AH41" s="499"/>
      <c r="AI41" s="499"/>
      <c r="AJ41" s="499"/>
      <c r="AK41" s="499"/>
      <c r="AL41" s="499"/>
    </row>
    <row r="42" spans="1:38" x14ac:dyDescent="0.3">
      <c r="A42">
        <f t="shared" si="0"/>
        <v>0</v>
      </c>
      <c r="F42" s="499"/>
      <c r="G42" s="499"/>
      <c r="H42" s="499"/>
      <c r="I42" s="499"/>
      <c r="J42" s="499"/>
      <c r="K42" s="499"/>
      <c r="L42" s="499"/>
      <c r="M42" s="499"/>
      <c r="N42" s="499"/>
      <c r="O42" s="499"/>
      <c r="P42" s="499"/>
      <c r="Q42" s="499"/>
      <c r="R42" s="499"/>
      <c r="S42" s="499"/>
      <c r="T42" s="499"/>
      <c r="U42" s="499"/>
      <c r="V42" s="499"/>
      <c r="W42" s="499"/>
      <c r="X42" s="499"/>
      <c r="Y42" s="499"/>
      <c r="Z42" s="499"/>
      <c r="AA42" s="499"/>
      <c r="AB42" s="499"/>
      <c r="AC42" s="499"/>
      <c r="AD42" s="499"/>
      <c r="AE42" s="499"/>
      <c r="AF42" s="499"/>
      <c r="AG42" s="499"/>
      <c r="AH42" s="499"/>
      <c r="AI42" s="499"/>
      <c r="AJ42" s="499"/>
      <c r="AK42" s="499"/>
      <c r="AL42" s="499"/>
    </row>
    <row r="43" spans="1:38" x14ac:dyDescent="0.3">
      <c r="A43">
        <f t="shared" si="0"/>
        <v>0</v>
      </c>
      <c r="F43" s="499"/>
      <c r="G43" s="499"/>
      <c r="H43" s="499"/>
      <c r="I43" s="499"/>
      <c r="J43" s="499"/>
      <c r="K43" s="499"/>
      <c r="L43" s="499"/>
      <c r="M43" s="499"/>
      <c r="N43" s="499"/>
      <c r="O43" s="499"/>
      <c r="P43" s="499"/>
      <c r="Q43" s="499"/>
      <c r="R43" s="499"/>
      <c r="S43" s="499"/>
      <c r="T43" s="499"/>
      <c r="U43" s="499"/>
      <c r="V43" s="499"/>
      <c r="W43" s="499"/>
      <c r="X43" s="499"/>
      <c r="Y43" s="499"/>
      <c r="Z43" s="499"/>
      <c r="AA43" s="499"/>
      <c r="AB43" s="499"/>
      <c r="AC43" s="499"/>
      <c r="AD43" s="499"/>
      <c r="AE43" s="499"/>
      <c r="AF43" s="499"/>
      <c r="AG43" s="499"/>
      <c r="AH43" s="499"/>
      <c r="AI43" s="499"/>
      <c r="AJ43" s="499"/>
      <c r="AK43" s="499"/>
      <c r="AL43" s="499"/>
    </row>
    <row r="44" spans="1:38" x14ac:dyDescent="0.3">
      <c r="A44">
        <f t="shared" si="0"/>
        <v>0</v>
      </c>
      <c r="F44" s="499"/>
      <c r="G44" s="499"/>
      <c r="H44" s="499"/>
      <c r="I44" s="499"/>
      <c r="J44" s="499"/>
      <c r="K44" s="499"/>
      <c r="L44" s="499"/>
      <c r="M44" s="499"/>
      <c r="N44" s="499"/>
      <c r="O44" s="499"/>
      <c r="P44" s="499"/>
      <c r="Q44" s="499"/>
      <c r="R44" s="499"/>
      <c r="S44" s="499"/>
      <c r="T44" s="499"/>
      <c r="U44" s="499"/>
      <c r="V44" s="499"/>
      <c r="W44" s="499"/>
      <c r="X44" s="499"/>
      <c r="Y44" s="499"/>
      <c r="Z44" s="499"/>
      <c r="AA44" s="499"/>
      <c r="AB44" s="499"/>
      <c r="AC44" s="499"/>
      <c r="AD44" s="499"/>
      <c r="AE44" s="499"/>
      <c r="AF44" s="499"/>
      <c r="AG44" s="499"/>
      <c r="AH44" s="499"/>
      <c r="AI44" s="499"/>
      <c r="AJ44" s="499"/>
      <c r="AK44" s="499"/>
      <c r="AL44" s="499"/>
    </row>
    <row r="45" spans="1:38" x14ac:dyDescent="0.3">
      <c r="A45">
        <f t="shared" si="0"/>
        <v>0</v>
      </c>
      <c r="F45" s="499"/>
      <c r="G45" s="499"/>
      <c r="H45" s="499"/>
      <c r="I45" s="499"/>
      <c r="J45" s="499"/>
      <c r="K45" s="499"/>
      <c r="L45" s="499"/>
      <c r="M45" s="499"/>
      <c r="N45" s="499"/>
      <c r="O45" s="499"/>
      <c r="P45" s="499"/>
      <c r="Q45" s="499"/>
      <c r="R45" s="499"/>
      <c r="S45" s="499"/>
      <c r="T45" s="499"/>
      <c r="U45" s="499"/>
      <c r="V45" s="499"/>
      <c r="W45" s="499"/>
      <c r="X45" s="499"/>
      <c r="Y45" s="499"/>
      <c r="Z45" s="499"/>
      <c r="AA45" s="499"/>
      <c r="AB45" s="499"/>
      <c r="AC45" s="499"/>
      <c r="AD45" s="499"/>
      <c r="AE45" s="499"/>
      <c r="AF45" s="499"/>
      <c r="AG45" s="499"/>
      <c r="AH45" s="499"/>
      <c r="AI45" s="499"/>
      <c r="AJ45" s="499"/>
      <c r="AK45" s="499"/>
      <c r="AL45" s="499"/>
    </row>
    <row r="46" spans="1:38" x14ac:dyDescent="0.3">
      <c r="A46">
        <f t="shared" si="0"/>
        <v>0</v>
      </c>
      <c r="F46" s="499"/>
      <c r="G46" s="499"/>
      <c r="H46" s="499"/>
      <c r="I46" s="499"/>
      <c r="J46" s="499"/>
      <c r="K46" s="499"/>
      <c r="L46" s="499"/>
      <c r="M46" s="499"/>
      <c r="N46" s="499"/>
      <c r="O46" s="499"/>
      <c r="P46" s="499"/>
      <c r="Q46" s="499"/>
      <c r="R46" s="499"/>
      <c r="S46" s="499"/>
      <c r="T46" s="499"/>
      <c r="U46" s="499"/>
      <c r="V46" s="499"/>
      <c r="W46" s="499"/>
      <c r="X46" s="499"/>
      <c r="Y46" s="499"/>
      <c r="Z46" s="499"/>
      <c r="AA46" s="499"/>
      <c r="AB46" s="499"/>
      <c r="AC46" s="499"/>
      <c r="AD46" s="499"/>
      <c r="AE46" s="499"/>
      <c r="AF46" s="499"/>
      <c r="AG46" s="499"/>
      <c r="AH46" s="499"/>
      <c r="AI46" s="499"/>
      <c r="AJ46" s="499"/>
      <c r="AK46" s="499"/>
      <c r="AL46" s="499"/>
    </row>
    <row r="47" spans="1:38" x14ac:dyDescent="0.3">
      <c r="A47">
        <f t="shared" si="0"/>
        <v>0</v>
      </c>
      <c r="F47" s="499"/>
      <c r="G47" s="499"/>
      <c r="H47" s="499"/>
      <c r="I47" s="499"/>
      <c r="J47" s="499"/>
      <c r="K47" s="499"/>
      <c r="L47" s="499"/>
      <c r="M47" s="499"/>
      <c r="N47" s="499"/>
      <c r="O47" s="499"/>
      <c r="P47" s="499"/>
      <c r="Q47" s="499"/>
      <c r="R47" s="499"/>
      <c r="S47" s="499"/>
      <c r="T47" s="499"/>
      <c r="U47" s="499"/>
      <c r="V47" s="499"/>
      <c r="W47" s="499"/>
      <c r="X47" s="499"/>
      <c r="Y47" s="499"/>
      <c r="Z47" s="499"/>
      <c r="AA47" s="499"/>
      <c r="AB47" s="499"/>
      <c r="AC47" s="499"/>
      <c r="AD47" s="499"/>
      <c r="AE47" s="499"/>
      <c r="AF47" s="499"/>
      <c r="AG47" s="499"/>
      <c r="AH47" s="499"/>
      <c r="AI47" s="499"/>
      <c r="AJ47" s="499"/>
      <c r="AK47" s="499"/>
      <c r="AL47" s="499"/>
    </row>
    <row r="48" spans="1:38" x14ac:dyDescent="0.3">
      <c r="A48">
        <f t="shared" si="0"/>
        <v>0</v>
      </c>
      <c r="F48" s="499"/>
      <c r="G48" s="499"/>
      <c r="H48" s="499"/>
      <c r="I48" s="499"/>
      <c r="J48" s="499"/>
      <c r="K48" s="499"/>
      <c r="L48" s="499"/>
      <c r="M48" s="499"/>
      <c r="N48" s="499"/>
      <c r="O48" s="499"/>
      <c r="P48" s="499"/>
      <c r="Q48" s="499"/>
      <c r="R48" s="499"/>
      <c r="S48" s="499"/>
      <c r="T48" s="499"/>
      <c r="U48" s="499"/>
      <c r="V48" s="499"/>
      <c r="W48" s="499"/>
      <c r="X48" s="499"/>
      <c r="Y48" s="499"/>
      <c r="Z48" s="499"/>
      <c r="AA48" s="499"/>
      <c r="AB48" s="499"/>
      <c r="AC48" s="499"/>
      <c r="AD48" s="499"/>
      <c r="AE48" s="499"/>
      <c r="AF48" s="499"/>
      <c r="AG48" s="499"/>
      <c r="AH48" s="499"/>
      <c r="AI48" s="499"/>
      <c r="AJ48" s="499"/>
      <c r="AK48" s="499"/>
      <c r="AL48" s="499"/>
    </row>
    <row r="49" spans="1:38" x14ac:dyDescent="0.3">
      <c r="A49">
        <f t="shared" si="0"/>
        <v>0</v>
      </c>
      <c r="F49" s="499"/>
      <c r="G49" s="499"/>
      <c r="H49" s="499"/>
      <c r="I49" s="499"/>
      <c r="J49" s="499"/>
      <c r="K49" s="499"/>
      <c r="L49" s="499"/>
      <c r="M49" s="499"/>
      <c r="N49" s="499"/>
      <c r="O49" s="499"/>
      <c r="P49" s="499"/>
      <c r="Q49" s="499"/>
      <c r="R49" s="499"/>
      <c r="S49" s="499"/>
      <c r="T49" s="499"/>
      <c r="U49" s="499"/>
      <c r="V49" s="499"/>
      <c r="W49" s="499"/>
      <c r="X49" s="499"/>
      <c r="Y49" s="499"/>
      <c r="Z49" s="499"/>
      <c r="AA49" s="499"/>
      <c r="AB49" s="499"/>
      <c r="AC49" s="499"/>
      <c r="AD49" s="499"/>
      <c r="AE49" s="499"/>
      <c r="AF49" s="499"/>
      <c r="AG49" s="499"/>
      <c r="AH49" s="499"/>
      <c r="AI49" s="499"/>
      <c r="AJ49" s="499"/>
      <c r="AK49" s="499"/>
      <c r="AL49" s="499"/>
    </row>
    <row r="50" spans="1:38" x14ac:dyDescent="0.3">
      <c r="A50">
        <f t="shared" si="0"/>
        <v>0</v>
      </c>
      <c r="F50" s="499"/>
      <c r="G50" s="499"/>
      <c r="H50" s="499"/>
      <c r="I50" s="499"/>
      <c r="J50" s="499"/>
      <c r="K50" s="499"/>
      <c r="L50" s="499"/>
      <c r="M50" s="499"/>
      <c r="N50" s="499"/>
      <c r="O50" s="499"/>
      <c r="P50" s="499"/>
      <c r="Q50" s="499"/>
      <c r="R50" s="499"/>
      <c r="S50" s="499"/>
      <c r="T50" s="499"/>
      <c r="U50" s="499"/>
      <c r="V50" s="499"/>
      <c r="W50" s="499"/>
      <c r="X50" s="499"/>
      <c r="Y50" s="499"/>
      <c r="Z50" s="499"/>
      <c r="AA50" s="499"/>
      <c r="AB50" s="499"/>
      <c r="AC50" s="499"/>
      <c r="AD50" s="499"/>
      <c r="AE50" s="499"/>
      <c r="AF50" s="499"/>
      <c r="AG50" s="499"/>
      <c r="AH50" s="499"/>
      <c r="AI50" s="499"/>
      <c r="AJ50" s="499"/>
      <c r="AK50" s="499"/>
      <c r="AL50" s="499"/>
    </row>
    <row r="55" spans="1:38" x14ac:dyDescent="0.3">
      <c r="A55">
        <f t="shared" ref="A55:A102" si="1">B55*100+D55</f>
        <v>0</v>
      </c>
      <c r="F55" s="499"/>
      <c r="G55" s="514"/>
      <c r="H55" s="514"/>
      <c r="I55" s="514"/>
      <c r="J55" s="514"/>
      <c r="K55" s="514"/>
      <c r="L55" s="514"/>
      <c r="M55" s="514"/>
      <c r="N55" s="514"/>
      <c r="O55" s="514"/>
      <c r="P55" s="514"/>
      <c r="Q55" s="514"/>
      <c r="R55" s="514"/>
      <c r="S55" s="514"/>
      <c r="T55" s="514"/>
      <c r="U55" s="514"/>
      <c r="V55" s="514"/>
      <c r="W55" s="514"/>
      <c r="X55" s="514"/>
      <c r="Y55" s="514"/>
      <c r="Z55" s="514"/>
      <c r="AA55" s="514"/>
      <c r="AB55" s="514"/>
      <c r="AC55" s="514"/>
      <c r="AD55" s="514"/>
      <c r="AE55" s="514"/>
      <c r="AF55" s="514"/>
      <c r="AG55" s="514"/>
      <c r="AH55" s="514"/>
      <c r="AI55" s="514"/>
      <c r="AJ55" s="514"/>
      <c r="AK55" s="514"/>
      <c r="AL55" s="514"/>
    </row>
    <row r="56" spans="1:38" x14ac:dyDescent="0.3">
      <c r="A56">
        <f t="shared" si="1"/>
        <v>0</v>
      </c>
      <c r="F56" s="499"/>
      <c r="G56" s="514"/>
      <c r="H56" s="514"/>
      <c r="I56" s="514"/>
      <c r="J56" s="514"/>
      <c r="K56" s="514"/>
      <c r="L56" s="514"/>
      <c r="M56" s="514"/>
      <c r="N56" s="514"/>
      <c r="O56" s="514"/>
      <c r="P56" s="514"/>
      <c r="Q56" s="514"/>
      <c r="R56" s="514"/>
      <c r="S56" s="514"/>
      <c r="T56" s="514"/>
      <c r="U56" s="514"/>
      <c r="V56" s="514"/>
      <c r="W56" s="514"/>
      <c r="X56" s="514"/>
      <c r="Y56" s="514"/>
      <c r="Z56" s="514"/>
      <c r="AA56" s="514"/>
      <c r="AB56" s="514"/>
      <c r="AC56" s="514"/>
      <c r="AD56" s="514"/>
      <c r="AE56" s="514"/>
      <c r="AF56" s="514"/>
      <c r="AG56" s="514"/>
      <c r="AH56" s="514"/>
      <c r="AI56" s="514"/>
      <c r="AJ56" s="514"/>
      <c r="AK56" s="514"/>
      <c r="AL56" s="514"/>
    </row>
    <row r="57" spans="1:38" x14ac:dyDescent="0.3">
      <c r="A57">
        <f t="shared" si="1"/>
        <v>0</v>
      </c>
      <c r="F57" s="499"/>
      <c r="G57" s="514"/>
      <c r="H57" s="514"/>
      <c r="I57" s="514"/>
      <c r="J57" s="514"/>
      <c r="K57" s="514"/>
      <c r="L57" s="514"/>
      <c r="M57" s="514"/>
      <c r="N57" s="514"/>
      <c r="O57" s="514"/>
      <c r="P57" s="514"/>
      <c r="Q57" s="514"/>
      <c r="R57" s="514"/>
      <c r="S57" s="514"/>
      <c r="T57" s="514"/>
      <c r="U57" s="514"/>
      <c r="V57" s="514"/>
      <c r="W57" s="514"/>
      <c r="X57" s="514"/>
      <c r="Y57" s="514"/>
      <c r="Z57" s="514"/>
      <c r="AA57" s="514"/>
      <c r="AB57" s="514"/>
      <c r="AC57" s="514"/>
      <c r="AD57" s="514"/>
      <c r="AE57" s="514"/>
      <c r="AF57" s="514"/>
      <c r="AG57" s="514"/>
      <c r="AH57" s="514"/>
      <c r="AI57" s="514"/>
      <c r="AJ57" s="514"/>
      <c r="AK57" s="514"/>
      <c r="AL57" s="514"/>
    </row>
    <row r="58" spans="1:38" x14ac:dyDescent="0.3">
      <c r="A58">
        <f t="shared" si="1"/>
        <v>0</v>
      </c>
      <c r="C58" s="300"/>
      <c r="F58" s="499"/>
      <c r="G58" s="514"/>
      <c r="H58" s="514"/>
      <c r="I58" s="514"/>
      <c r="J58" s="514"/>
      <c r="K58" s="514"/>
      <c r="L58" s="514"/>
      <c r="M58" s="514"/>
      <c r="N58" s="514"/>
      <c r="O58" s="514"/>
      <c r="P58" s="514"/>
      <c r="Q58" s="514"/>
      <c r="R58" s="514"/>
      <c r="S58" s="514"/>
      <c r="T58" s="514"/>
      <c r="U58" s="514"/>
      <c r="V58" s="514"/>
      <c r="W58" s="514"/>
      <c r="X58" s="514"/>
      <c r="Y58" s="514"/>
      <c r="Z58" s="514"/>
      <c r="AA58" s="514"/>
      <c r="AB58" s="514"/>
      <c r="AC58" s="514"/>
      <c r="AD58" s="514"/>
      <c r="AE58" s="514"/>
      <c r="AF58" s="514"/>
      <c r="AG58" s="514"/>
      <c r="AH58" s="514"/>
      <c r="AI58" s="514"/>
      <c r="AJ58" s="514"/>
      <c r="AK58" s="514"/>
      <c r="AL58" s="514"/>
    </row>
    <row r="59" spans="1:38" x14ac:dyDescent="0.3">
      <c r="A59">
        <f t="shared" si="1"/>
        <v>0</v>
      </c>
      <c r="C59" s="300"/>
      <c r="F59" s="499"/>
      <c r="G59" s="514"/>
      <c r="H59" s="514"/>
      <c r="I59" s="514"/>
      <c r="J59" s="514"/>
      <c r="K59" s="514"/>
      <c r="L59" s="514"/>
      <c r="M59" s="514"/>
      <c r="N59" s="514"/>
      <c r="O59" s="514"/>
      <c r="P59" s="514"/>
      <c r="Q59" s="514"/>
      <c r="R59" s="514"/>
      <c r="S59" s="514"/>
      <c r="T59" s="514"/>
      <c r="U59" s="514"/>
      <c r="V59" s="514"/>
      <c r="W59" s="514"/>
      <c r="X59" s="514"/>
      <c r="Y59" s="514"/>
      <c r="Z59" s="514"/>
      <c r="AA59" s="514"/>
      <c r="AB59" s="514"/>
      <c r="AC59" s="514"/>
      <c r="AD59" s="514"/>
      <c r="AE59" s="514"/>
      <c r="AF59" s="514"/>
      <c r="AG59" s="514"/>
      <c r="AH59" s="514"/>
      <c r="AI59" s="514"/>
      <c r="AJ59" s="514"/>
      <c r="AK59" s="514"/>
      <c r="AL59" s="514"/>
    </row>
    <row r="60" spans="1:38" x14ac:dyDescent="0.3">
      <c r="A60">
        <f t="shared" si="1"/>
        <v>0</v>
      </c>
      <c r="C60" s="300"/>
      <c r="F60" s="499"/>
      <c r="G60" s="514"/>
      <c r="H60" s="514"/>
      <c r="I60" s="514"/>
      <c r="J60" s="514"/>
      <c r="K60" s="514"/>
      <c r="L60" s="514"/>
      <c r="M60" s="514"/>
      <c r="N60" s="514"/>
      <c r="O60" s="514"/>
      <c r="P60" s="514"/>
      <c r="Q60" s="514"/>
      <c r="R60" s="514"/>
      <c r="S60" s="514"/>
      <c r="T60" s="514"/>
      <c r="U60" s="514"/>
      <c r="V60" s="514"/>
      <c r="W60" s="514"/>
      <c r="X60" s="514"/>
      <c r="Y60" s="514"/>
      <c r="Z60" s="514"/>
      <c r="AA60" s="514"/>
      <c r="AB60" s="514"/>
      <c r="AC60" s="514"/>
      <c r="AD60" s="514"/>
      <c r="AE60" s="514"/>
      <c r="AF60" s="514"/>
      <c r="AG60" s="514"/>
      <c r="AH60" s="514"/>
      <c r="AI60" s="514"/>
      <c r="AJ60" s="514"/>
      <c r="AK60" s="514"/>
      <c r="AL60" s="514"/>
    </row>
    <row r="61" spans="1:38" x14ac:dyDescent="0.3">
      <c r="A61">
        <f t="shared" si="1"/>
        <v>0</v>
      </c>
      <c r="C61" s="300"/>
      <c r="F61" s="499"/>
      <c r="G61" s="514"/>
      <c r="H61" s="514"/>
      <c r="I61" s="514"/>
      <c r="J61" s="514"/>
      <c r="K61" s="514"/>
      <c r="L61" s="514"/>
      <c r="M61" s="514"/>
      <c r="N61" s="514"/>
      <c r="O61" s="514"/>
      <c r="P61" s="514"/>
      <c r="Q61" s="514"/>
      <c r="R61" s="514"/>
      <c r="S61" s="514"/>
      <c r="T61" s="514"/>
      <c r="U61" s="514"/>
      <c r="V61" s="514"/>
      <c r="W61" s="514"/>
      <c r="X61" s="514"/>
      <c r="Y61" s="514"/>
      <c r="Z61" s="514"/>
      <c r="AA61" s="514"/>
      <c r="AB61" s="514"/>
      <c r="AC61" s="514"/>
      <c r="AD61" s="514"/>
      <c r="AE61" s="514"/>
      <c r="AF61" s="514"/>
      <c r="AG61" s="514"/>
      <c r="AH61" s="514"/>
      <c r="AI61" s="514"/>
      <c r="AJ61" s="514"/>
      <c r="AK61" s="514"/>
      <c r="AL61" s="514"/>
    </row>
    <row r="62" spans="1:38" x14ac:dyDescent="0.3">
      <c r="A62">
        <f t="shared" si="1"/>
        <v>0</v>
      </c>
      <c r="C62" s="300"/>
      <c r="F62" s="499"/>
      <c r="G62" s="514"/>
      <c r="H62" s="514"/>
      <c r="I62" s="514"/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</row>
    <row r="63" spans="1:38" x14ac:dyDescent="0.3">
      <c r="A63">
        <f t="shared" si="1"/>
        <v>0</v>
      </c>
      <c r="C63" s="300"/>
      <c r="F63" s="499"/>
      <c r="G63" s="514"/>
      <c r="H63" s="514"/>
      <c r="I63" s="514"/>
      <c r="J63" s="514"/>
      <c r="K63" s="514"/>
      <c r="L63" s="514"/>
      <c r="M63" s="514"/>
      <c r="N63" s="514"/>
      <c r="O63" s="514"/>
      <c r="P63" s="514"/>
      <c r="Q63" s="514"/>
      <c r="R63" s="514"/>
      <c r="S63" s="514"/>
      <c r="T63" s="514"/>
      <c r="U63" s="514"/>
      <c r="V63" s="514"/>
      <c r="W63" s="514"/>
      <c r="X63" s="514"/>
      <c r="Y63" s="514"/>
      <c r="Z63" s="514"/>
      <c r="AA63" s="514"/>
      <c r="AB63" s="514"/>
      <c r="AC63" s="514"/>
      <c r="AD63" s="514"/>
      <c r="AE63" s="514"/>
      <c r="AF63" s="514"/>
      <c r="AG63" s="514"/>
      <c r="AH63" s="514"/>
      <c r="AI63" s="514"/>
      <c r="AJ63" s="514"/>
      <c r="AK63" s="514"/>
      <c r="AL63" s="514"/>
    </row>
    <row r="64" spans="1:38" x14ac:dyDescent="0.3">
      <c r="A64">
        <f t="shared" si="1"/>
        <v>0</v>
      </c>
      <c r="C64" s="300"/>
      <c r="F64" s="499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  <c r="AA64" s="514"/>
      <c r="AB64" s="514"/>
      <c r="AC64" s="514"/>
      <c r="AD64" s="514"/>
      <c r="AE64" s="514"/>
      <c r="AF64" s="514"/>
      <c r="AG64" s="514"/>
      <c r="AH64" s="514"/>
      <c r="AI64" s="514"/>
      <c r="AJ64" s="514"/>
      <c r="AK64" s="514"/>
      <c r="AL64" s="514"/>
    </row>
    <row r="65" spans="1:38" x14ac:dyDescent="0.3">
      <c r="A65">
        <f t="shared" si="1"/>
        <v>0</v>
      </c>
      <c r="C65" s="300"/>
      <c r="F65" s="499"/>
      <c r="G65" s="514"/>
      <c r="H65" s="514"/>
      <c r="I65" s="514"/>
      <c r="J65" s="514"/>
      <c r="K65" s="514"/>
      <c r="L65" s="514"/>
      <c r="M65" s="514"/>
      <c r="N65" s="514"/>
      <c r="O65" s="514"/>
      <c r="P65" s="514"/>
      <c r="Q65" s="514"/>
      <c r="R65" s="514"/>
      <c r="S65" s="514"/>
      <c r="T65" s="514"/>
      <c r="U65" s="514"/>
      <c r="V65" s="514"/>
      <c r="W65" s="514"/>
      <c r="X65" s="514"/>
      <c r="Y65" s="514"/>
      <c r="Z65" s="514"/>
      <c r="AA65" s="514"/>
      <c r="AB65" s="514"/>
      <c r="AC65" s="514"/>
      <c r="AD65" s="514"/>
      <c r="AE65" s="514"/>
      <c r="AF65" s="514"/>
      <c r="AG65" s="514"/>
      <c r="AH65" s="514"/>
      <c r="AI65" s="514"/>
      <c r="AJ65" s="514"/>
      <c r="AK65" s="514"/>
      <c r="AL65" s="514"/>
    </row>
    <row r="66" spans="1:38" x14ac:dyDescent="0.3">
      <c r="A66">
        <f t="shared" si="1"/>
        <v>0</v>
      </c>
      <c r="C66" s="300"/>
      <c r="F66" s="499"/>
      <c r="G66" s="514"/>
      <c r="H66" s="514"/>
      <c r="I66" s="514"/>
      <c r="J66" s="514"/>
      <c r="K66" s="514"/>
      <c r="L66" s="514"/>
      <c r="M66" s="514"/>
      <c r="N66" s="514"/>
      <c r="O66" s="514"/>
      <c r="P66" s="514"/>
      <c r="Q66" s="514"/>
      <c r="R66" s="514"/>
      <c r="S66" s="514"/>
      <c r="T66" s="514"/>
      <c r="U66" s="514"/>
      <c r="V66" s="514"/>
      <c r="W66" s="514"/>
      <c r="X66" s="514"/>
      <c r="Y66" s="514"/>
      <c r="Z66" s="514"/>
      <c r="AA66" s="514"/>
      <c r="AB66" s="514"/>
      <c r="AC66" s="514"/>
      <c r="AD66" s="514"/>
      <c r="AE66" s="514"/>
      <c r="AF66" s="514"/>
      <c r="AG66" s="514"/>
      <c r="AH66" s="514"/>
      <c r="AI66" s="514"/>
      <c r="AJ66" s="514"/>
      <c r="AK66" s="514"/>
      <c r="AL66" s="514"/>
    </row>
    <row r="67" spans="1:38" x14ac:dyDescent="0.3">
      <c r="A67">
        <f t="shared" si="1"/>
        <v>0</v>
      </c>
      <c r="C67" s="300"/>
      <c r="F67" s="499"/>
      <c r="G67" s="514"/>
      <c r="H67" s="514"/>
      <c r="I67" s="514"/>
      <c r="J67" s="514"/>
      <c r="K67" s="514"/>
      <c r="L67" s="514"/>
      <c r="M67" s="514"/>
      <c r="N67" s="514"/>
      <c r="O67" s="514"/>
      <c r="P67" s="514"/>
      <c r="Q67" s="514"/>
      <c r="R67" s="514"/>
      <c r="S67" s="514"/>
      <c r="T67" s="514"/>
      <c r="U67" s="514"/>
      <c r="V67" s="514"/>
      <c r="W67" s="514"/>
      <c r="X67" s="514"/>
      <c r="Y67" s="514"/>
      <c r="Z67" s="514"/>
      <c r="AA67" s="514"/>
      <c r="AB67" s="514"/>
      <c r="AC67" s="514"/>
      <c r="AD67" s="514"/>
      <c r="AE67" s="514"/>
      <c r="AF67" s="514"/>
      <c r="AG67" s="514"/>
      <c r="AH67" s="514"/>
      <c r="AI67" s="514"/>
      <c r="AJ67" s="514"/>
      <c r="AK67" s="514"/>
      <c r="AL67" s="514"/>
    </row>
    <row r="68" spans="1:38" x14ac:dyDescent="0.3">
      <c r="A68">
        <f t="shared" si="1"/>
        <v>0</v>
      </c>
      <c r="C68" s="300"/>
      <c r="F68" s="499"/>
      <c r="G68" s="514"/>
      <c r="H68" s="514"/>
      <c r="I68" s="514"/>
      <c r="J68" s="514"/>
      <c r="K68" s="514"/>
      <c r="L68" s="514"/>
      <c r="M68" s="514"/>
      <c r="N68" s="514"/>
      <c r="O68" s="514"/>
      <c r="P68" s="514"/>
      <c r="Q68" s="514"/>
      <c r="R68" s="514"/>
      <c r="S68" s="514"/>
      <c r="T68" s="514"/>
      <c r="U68" s="514"/>
      <c r="V68" s="514"/>
      <c r="W68" s="514"/>
      <c r="X68" s="514"/>
      <c r="Y68" s="514"/>
      <c r="Z68" s="514"/>
      <c r="AA68" s="514"/>
      <c r="AB68" s="514"/>
      <c r="AC68" s="514"/>
      <c r="AD68" s="514"/>
      <c r="AE68" s="514"/>
      <c r="AF68" s="514"/>
      <c r="AG68" s="514"/>
      <c r="AH68" s="514"/>
      <c r="AI68" s="514"/>
      <c r="AJ68" s="514"/>
      <c r="AK68" s="514"/>
      <c r="AL68" s="514"/>
    </row>
    <row r="69" spans="1:38" x14ac:dyDescent="0.3">
      <c r="A69">
        <f t="shared" si="1"/>
        <v>0</v>
      </c>
      <c r="C69" s="300"/>
      <c r="F69" s="499"/>
      <c r="G69" s="514"/>
      <c r="H69" s="514"/>
      <c r="I69" s="514"/>
      <c r="J69" s="514"/>
      <c r="K69" s="514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  <c r="X69" s="514"/>
      <c r="Y69" s="514"/>
      <c r="Z69" s="514"/>
      <c r="AA69" s="514"/>
      <c r="AB69" s="514"/>
      <c r="AC69" s="514"/>
      <c r="AD69" s="514"/>
      <c r="AE69" s="514"/>
      <c r="AF69" s="514"/>
      <c r="AG69" s="514"/>
      <c r="AH69" s="514"/>
      <c r="AI69" s="514"/>
      <c r="AJ69" s="514"/>
      <c r="AK69" s="514"/>
      <c r="AL69" s="514"/>
    </row>
    <row r="70" spans="1:38" x14ac:dyDescent="0.3">
      <c r="A70">
        <f t="shared" si="1"/>
        <v>0</v>
      </c>
      <c r="C70" s="300"/>
      <c r="F70" s="499"/>
      <c r="G70" s="514"/>
      <c r="H70" s="514"/>
      <c r="I70" s="514"/>
      <c r="J70" s="514"/>
      <c r="K70" s="514"/>
      <c r="L70" s="514"/>
      <c r="M70" s="514"/>
      <c r="N70" s="514"/>
      <c r="O70" s="514"/>
      <c r="P70" s="514"/>
      <c r="Q70" s="514"/>
      <c r="R70" s="514"/>
      <c r="S70" s="514"/>
      <c r="T70" s="514"/>
      <c r="U70" s="514"/>
      <c r="V70" s="514"/>
      <c r="W70" s="514"/>
      <c r="X70" s="514"/>
      <c r="Y70" s="514"/>
      <c r="Z70" s="514"/>
      <c r="AA70" s="514"/>
      <c r="AB70" s="514"/>
      <c r="AC70" s="514"/>
      <c r="AD70" s="514"/>
      <c r="AE70" s="514"/>
      <c r="AF70" s="514"/>
      <c r="AG70" s="514"/>
      <c r="AH70" s="514"/>
      <c r="AI70" s="514"/>
      <c r="AJ70" s="514"/>
      <c r="AK70" s="514"/>
      <c r="AL70" s="514"/>
    </row>
    <row r="71" spans="1:38" x14ac:dyDescent="0.3">
      <c r="A71">
        <f t="shared" si="1"/>
        <v>0</v>
      </c>
      <c r="C71" s="300"/>
      <c r="F71" s="499"/>
      <c r="G71" s="514"/>
      <c r="H71" s="514"/>
      <c r="I71" s="514"/>
      <c r="J71" s="514"/>
      <c r="K71" s="514"/>
      <c r="L71" s="514"/>
      <c r="M71" s="514"/>
      <c r="N71" s="514"/>
      <c r="O71" s="514"/>
      <c r="P71" s="514"/>
      <c r="Q71" s="514"/>
      <c r="R71" s="514"/>
      <c r="S71" s="514"/>
      <c r="T71" s="514"/>
      <c r="U71" s="514"/>
      <c r="V71" s="514"/>
      <c r="W71" s="514"/>
      <c r="X71" s="514"/>
      <c r="Y71" s="514"/>
      <c r="Z71" s="514"/>
      <c r="AA71" s="514"/>
      <c r="AB71" s="514"/>
      <c r="AC71" s="514"/>
      <c r="AD71" s="514"/>
      <c r="AE71" s="514"/>
      <c r="AF71" s="514"/>
      <c r="AG71" s="514"/>
      <c r="AH71" s="514"/>
      <c r="AI71" s="514"/>
      <c r="AJ71" s="514"/>
      <c r="AK71" s="514"/>
      <c r="AL71" s="514"/>
    </row>
    <row r="72" spans="1:38" x14ac:dyDescent="0.3">
      <c r="A72">
        <f t="shared" si="1"/>
        <v>0</v>
      </c>
      <c r="C72" s="300"/>
      <c r="F72" s="499"/>
      <c r="G72" s="514"/>
      <c r="H72" s="514"/>
      <c r="I72" s="514"/>
      <c r="J72" s="514"/>
      <c r="K72" s="514"/>
      <c r="L72" s="514"/>
      <c r="M72" s="514"/>
      <c r="N72" s="514"/>
      <c r="O72" s="514"/>
      <c r="P72" s="514"/>
      <c r="Q72" s="514"/>
      <c r="R72" s="514"/>
      <c r="S72" s="514"/>
      <c r="T72" s="514"/>
      <c r="U72" s="514"/>
      <c r="V72" s="514"/>
      <c r="W72" s="514"/>
      <c r="X72" s="514"/>
      <c r="Y72" s="514"/>
      <c r="Z72" s="514"/>
      <c r="AA72" s="514"/>
      <c r="AB72" s="514"/>
      <c r="AC72" s="514"/>
      <c r="AD72" s="514"/>
      <c r="AE72" s="514"/>
      <c r="AF72" s="514"/>
      <c r="AG72" s="514"/>
      <c r="AH72" s="514"/>
      <c r="AI72" s="514"/>
      <c r="AJ72" s="514"/>
      <c r="AK72" s="514"/>
      <c r="AL72" s="514"/>
    </row>
    <row r="73" spans="1:38" x14ac:dyDescent="0.3">
      <c r="A73">
        <f t="shared" si="1"/>
        <v>0</v>
      </c>
      <c r="F73" s="499"/>
      <c r="G73" s="514"/>
      <c r="H73" s="514"/>
      <c r="I73" s="514"/>
      <c r="J73" s="514"/>
      <c r="K73" s="514"/>
      <c r="L73" s="514"/>
      <c r="M73" s="514"/>
      <c r="N73" s="514"/>
      <c r="O73" s="514"/>
      <c r="P73" s="514"/>
      <c r="Q73" s="514"/>
      <c r="R73" s="514"/>
      <c r="S73" s="514"/>
      <c r="T73" s="514"/>
      <c r="U73" s="514"/>
      <c r="V73" s="514"/>
      <c r="W73" s="514"/>
      <c r="X73" s="514"/>
      <c r="Y73" s="514"/>
      <c r="Z73" s="514"/>
      <c r="AA73" s="514"/>
      <c r="AB73" s="514"/>
      <c r="AC73" s="514"/>
      <c r="AD73" s="514"/>
      <c r="AE73" s="514"/>
      <c r="AF73" s="514"/>
      <c r="AG73" s="514"/>
      <c r="AH73" s="514"/>
      <c r="AI73" s="514"/>
      <c r="AJ73" s="514"/>
      <c r="AK73" s="514"/>
      <c r="AL73" s="514"/>
    </row>
    <row r="74" spans="1:38" x14ac:dyDescent="0.3">
      <c r="A74">
        <f t="shared" si="1"/>
        <v>0</v>
      </c>
      <c r="F74" s="499"/>
      <c r="G74" s="514"/>
      <c r="H74" s="514"/>
      <c r="I74" s="514"/>
      <c r="J74" s="514"/>
      <c r="K74" s="514"/>
      <c r="L74" s="514"/>
      <c r="M74" s="514"/>
      <c r="N74" s="514"/>
      <c r="O74" s="514"/>
      <c r="P74" s="514"/>
      <c r="Q74" s="514"/>
      <c r="R74" s="514"/>
      <c r="S74" s="514"/>
      <c r="T74" s="514"/>
      <c r="U74" s="514"/>
      <c r="V74" s="514"/>
      <c r="W74" s="514"/>
      <c r="X74" s="514"/>
      <c r="Y74" s="514"/>
      <c r="Z74" s="514"/>
      <c r="AA74" s="514"/>
      <c r="AB74" s="514"/>
      <c r="AC74" s="514"/>
      <c r="AD74" s="514"/>
      <c r="AE74" s="514"/>
      <c r="AF74" s="514"/>
      <c r="AG74" s="514"/>
      <c r="AH74" s="514"/>
      <c r="AI74" s="514"/>
      <c r="AJ74" s="514"/>
      <c r="AK74" s="514"/>
      <c r="AL74" s="514"/>
    </row>
    <row r="75" spans="1:38" x14ac:dyDescent="0.3">
      <c r="A75">
        <f t="shared" si="1"/>
        <v>0</v>
      </c>
      <c r="F75" s="284"/>
      <c r="G75" s="514"/>
      <c r="H75" s="514"/>
      <c r="I75" s="514"/>
      <c r="J75" s="514"/>
      <c r="K75" s="514"/>
      <c r="L75" s="514"/>
      <c r="M75" s="514"/>
      <c r="N75" s="514"/>
      <c r="O75" s="514"/>
      <c r="P75" s="514"/>
      <c r="Q75" s="514"/>
      <c r="R75" s="514"/>
      <c r="S75" s="514"/>
      <c r="T75" s="514"/>
      <c r="U75" s="514"/>
      <c r="V75" s="514"/>
      <c r="W75" s="514"/>
      <c r="X75" s="514"/>
      <c r="Y75" s="514"/>
      <c r="Z75" s="514"/>
      <c r="AA75" s="514"/>
      <c r="AB75" s="514"/>
      <c r="AC75" s="514"/>
      <c r="AD75" s="514"/>
      <c r="AE75" s="514"/>
      <c r="AF75" s="514"/>
      <c r="AG75" s="514"/>
      <c r="AH75" s="514"/>
      <c r="AI75" s="514"/>
      <c r="AJ75" s="514"/>
      <c r="AK75" s="514"/>
      <c r="AL75" s="514"/>
    </row>
    <row r="76" spans="1:38" x14ac:dyDescent="0.3">
      <c r="A76">
        <f t="shared" si="1"/>
        <v>0</v>
      </c>
      <c r="C76" s="300"/>
      <c r="F76" s="284"/>
      <c r="G76" s="514"/>
      <c r="H76" s="514"/>
      <c r="I76" s="514"/>
      <c r="J76" s="514"/>
      <c r="K76" s="514"/>
      <c r="L76" s="514"/>
      <c r="M76" s="514"/>
      <c r="N76" s="514"/>
      <c r="O76" s="514"/>
      <c r="P76" s="514"/>
      <c r="Q76" s="514"/>
      <c r="R76" s="514"/>
      <c r="S76" s="514"/>
      <c r="T76" s="514"/>
      <c r="U76" s="514"/>
      <c r="V76" s="514"/>
      <c r="W76" s="514"/>
      <c r="X76" s="514"/>
      <c r="Y76" s="514"/>
      <c r="Z76" s="514"/>
      <c r="AA76" s="514"/>
      <c r="AB76" s="514"/>
      <c r="AC76" s="514"/>
      <c r="AD76" s="514"/>
      <c r="AE76" s="514"/>
      <c r="AF76" s="514"/>
      <c r="AG76" s="514"/>
      <c r="AH76" s="514"/>
      <c r="AI76" s="514"/>
      <c r="AJ76" s="514"/>
      <c r="AK76" s="514"/>
      <c r="AL76" s="514"/>
    </row>
    <row r="77" spans="1:38" x14ac:dyDescent="0.3">
      <c r="A77">
        <f t="shared" si="1"/>
        <v>0</v>
      </c>
      <c r="C77" s="300"/>
      <c r="F77" s="284"/>
      <c r="G77" s="514"/>
      <c r="H77" s="514"/>
      <c r="I77" s="514"/>
      <c r="J77" s="514"/>
      <c r="K77" s="514"/>
      <c r="L77" s="514"/>
      <c r="M77" s="514"/>
      <c r="N77" s="514"/>
      <c r="O77" s="514"/>
      <c r="P77" s="514"/>
      <c r="Q77" s="514"/>
      <c r="R77" s="514"/>
      <c r="S77" s="514"/>
      <c r="T77" s="514"/>
      <c r="U77" s="514"/>
      <c r="V77" s="514"/>
      <c r="W77" s="514"/>
      <c r="X77" s="514"/>
      <c r="Y77" s="514"/>
      <c r="Z77" s="514"/>
      <c r="AA77" s="514"/>
      <c r="AB77" s="514"/>
      <c r="AC77" s="514"/>
      <c r="AD77" s="514"/>
      <c r="AE77" s="514"/>
      <c r="AF77" s="514"/>
      <c r="AG77" s="514"/>
      <c r="AH77" s="514"/>
      <c r="AI77" s="514"/>
      <c r="AJ77" s="514"/>
      <c r="AK77" s="514"/>
      <c r="AL77" s="514"/>
    </row>
    <row r="78" spans="1:38" x14ac:dyDescent="0.3">
      <c r="A78">
        <f t="shared" si="1"/>
        <v>0</v>
      </c>
      <c r="C78" s="300"/>
      <c r="F78" s="499"/>
      <c r="G78" s="514"/>
      <c r="H78" s="514"/>
      <c r="I78" s="514"/>
      <c r="J78" s="514"/>
      <c r="K78" s="514"/>
      <c r="L78" s="514"/>
      <c r="M78" s="514"/>
      <c r="N78" s="514"/>
      <c r="O78" s="514"/>
      <c r="P78" s="514"/>
      <c r="Q78" s="514"/>
      <c r="R78" s="514"/>
      <c r="S78" s="514"/>
      <c r="T78" s="514"/>
      <c r="U78" s="514"/>
      <c r="V78" s="514"/>
      <c r="W78" s="514"/>
      <c r="X78" s="514"/>
      <c r="Y78" s="514"/>
      <c r="Z78" s="514"/>
      <c r="AA78" s="514"/>
      <c r="AB78" s="514"/>
      <c r="AC78" s="514"/>
      <c r="AD78" s="514"/>
      <c r="AE78" s="514"/>
      <c r="AF78" s="514"/>
      <c r="AG78" s="514"/>
      <c r="AH78" s="514"/>
      <c r="AI78" s="514"/>
      <c r="AJ78" s="514"/>
      <c r="AK78" s="514"/>
      <c r="AL78" s="514"/>
    </row>
    <row r="79" spans="1:38" x14ac:dyDescent="0.3">
      <c r="A79">
        <f t="shared" si="1"/>
        <v>0</v>
      </c>
      <c r="C79" s="300"/>
      <c r="F79" s="499"/>
      <c r="G79" s="514"/>
      <c r="H79" s="514"/>
      <c r="I79" s="514"/>
      <c r="J79" s="514"/>
      <c r="K79" s="514"/>
      <c r="L79" s="514"/>
      <c r="M79" s="514"/>
      <c r="N79" s="514"/>
      <c r="O79" s="514"/>
      <c r="P79" s="514"/>
      <c r="Q79" s="514"/>
      <c r="R79" s="514"/>
      <c r="S79" s="514"/>
      <c r="T79" s="514"/>
      <c r="U79" s="514"/>
      <c r="V79" s="514"/>
      <c r="W79" s="514"/>
      <c r="X79" s="514"/>
      <c r="Y79" s="514"/>
      <c r="Z79" s="514"/>
      <c r="AA79" s="514"/>
      <c r="AB79" s="514"/>
      <c r="AC79" s="514"/>
      <c r="AD79" s="514"/>
      <c r="AE79" s="514"/>
      <c r="AF79" s="514"/>
      <c r="AG79" s="514"/>
      <c r="AH79" s="514"/>
      <c r="AI79" s="514"/>
      <c r="AJ79" s="514"/>
      <c r="AK79" s="514"/>
      <c r="AL79" s="514"/>
    </row>
    <row r="80" spans="1:38" x14ac:dyDescent="0.3">
      <c r="A80">
        <f t="shared" si="1"/>
        <v>0</v>
      </c>
      <c r="C80" s="300"/>
      <c r="F80" s="499"/>
      <c r="G80" s="514"/>
      <c r="H80" s="514"/>
      <c r="I80" s="514"/>
      <c r="J80" s="514"/>
      <c r="K80" s="514"/>
      <c r="L80" s="514"/>
      <c r="M80" s="514"/>
      <c r="N80" s="514"/>
      <c r="O80" s="514"/>
      <c r="P80" s="514"/>
      <c r="Q80" s="514"/>
      <c r="R80" s="514"/>
      <c r="S80" s="514"/>
      <c r="T80" s="514"/>
      <c r="U80" s="514"/>
      <c r="V80" s="514"/>
      <c r="W80" s="514"/>
      <c r="X80" s="514"/>
      <c r="Y80" s="514"/>
      <c r="Z80" s="514"/>
      <c r="AA80" s="514"/>
      <c r="AB80" s="514"/>
      <c r="AC80" s="514"/>
      <c r="AD80" s="514"/>
      <c r="AE80" s="514"/>
      <c r="AF80" s="514"/>
      <c r="AG80" s="514"/>
      <c r="AH80" s="514"/>
      <c r="AI80" s="514"/>
      <c r="AJ80" s="514"/>
      <c r="AK80" s="514"/>
      <c r="AL80" s="514"/>
    </row>
    <row r="81" spans="1:38" x14ac:dyDescent="0.3">
      <c r="A81">
        <f t="shared" si="1"/>
        <v>0</v>
      </c>
      <c r="C81" s="300"/>
      <c r="F81" s="499"/>
      <c r="G81" s="514"/>
      <c r="H81" s="514"/>
      <c r="I81" s="514"/>
      <c r="J81" s="514"/>
      <c r="K81" s="514"/>
      <c r="L81" s="514"/>
      <c r="M81" s="514"/>
      <c r="N81" s="514"/>
      <c r="O81" s="514"/>
      <c r="P81" s="514"/>
      <c r="Q81" s="514"/>
      <c r="R81" s="514"/>
      <c r="S81" s="514"/>
      <c r="T81" s="514"/>
      <c r="U81" s="514"/>
      <c r="V81" s="514"/>
      <c r="W81" s="514"/>
      <c r="X81" s="514"/>
      <c r="Y81" s="514"/>
      <c r="Z81" s="514"/>
      <c r="AA81" s="514"/>
      <c r="AB81" s="514"/>
      <c r="AC81" s="514"/>
      <c r="AD81" s="514"/>
      <c r="AE81" s="514"/>
      <c r="AF81" s="514"/>
      <c r="AG81" s="514"/>
      <c r="AH81" s="514"/>
      <c r="AI81" s="514"/>
      <c r="AJ81" s="514"/>
      <c r="AK81" s="514"/>
      <c r="AL81" s="514"/>
    </row>
    <row r="82" spans="1:38" x14ac:dyDescent="0.3">
      <c r="A82">
        <f t="shared" si="1"/>
        <v>0</v>
      </c>
      <c r="C82" s="300"/>
      <c r="F82" s="499"/>
      <c r="G82" s="514"/>
      <c r="H82" s="514"/>
      <c r="I82" s="514"/>
      <c r="J82" s="514"/>
      <c r="K82" s="514"/>
      <c r="L82" s="514"/>
      <c r="M82" s="514"/>
      <c r="N82" s="514"/>
      <c r="O82" s="514"/>
      <c r="P82" s="514"/>
      <c r="Q82" s="514"/>
      <c r="R82" s="514"/>
      <c r="S82" s="514"/>
      <c r="T82" s="514"/>
      <c r="U82" s="514"/>
      <c r="V82" s="514"/>
      <c r="W82" s="514"/>
      <c r="X82" s="514"/>
      <c r="Y82" s="514"/>
      <c r="Z82" s="514"/>
      <c r="AA82" s="514"/>
      <c r="AB82" s="514"/>
      <c r="AC82" s="514"/>
      <c r="AD82" s="514"/>
      <c r="AE82" s="514"/>
      <c r="AF82" s="514"/>
      <c r="AG82" s="514"/>
      <c r="AH82" s="514"/>
      <c r="AI82" s="514"/>
      <c r="AJ82" s="514"/>
      <c r="AK82" s="514"/>
      <c r="AL82" s="514"/>
    </row>
    <row r="83" spans="1:38" x14ac:dyDescent="0.3">
      <c r="A83">
        <f t="shared" si="1"/>
        <v>0</v>
      </c>
      <c r="C83" s="300"/>
      <c r="F83" s="499"/>
      <c r="G83" s="514"/>
      <c r="H83" s="514"/>
      <c r="I83" s="514"/>
      <c r="J83" s="514"/>
      <c r="K83" s="514"/>
      <c r="L83" s="514"/>
      <c r="M83" s="514"/>
      <c r="N83" s="514"/>
      <c r="O83" s="514"/>
      <c r="P83" s="514"/>
      <c r="Q83" s="514"/>
      <c r="R83" s="514"/>
      <c r="S83" s="514"/>
      <c r="T83" s="514"/>
      <c r="U83" s="514"/>
      <c r="V83" s="514"/>
      <c r="W83" s="514"/>
      <c r="X83" s="514"/>
      <c r="Y83" s="514"/>
      <c r="Z83" s="514"/>
      <c r="AA83" s="514"/>
      <c r="AB83" s="514"/>
      <c r="AC83" s="514"/>
      <c r="AD83" s="514"/>
      <c r="AE83" s="514"/>
      <c r="AF83" s="514"/>
      <c r="AG83" s="514"/>
      <c r="AH83" s="514"/>
      <c r="AI83" s="514"/>
      <c r="AJ83" s="514"/>
      <c r="AK83" s="514"/>
      <c r="AL83" s="514"/>
    </row>
    <row r="84" spans="1:38" x14ac:dyDescent="0.3">
      <c r="A84">
        <f t="shared" si="1"/>
        <v>0</v>
      </c>
      <c r="C84" s="300"/>
      <c r="F84" s="499"/>
      <c r="G84" s="514"/>
      <c r="H84" s="514"/>
      <c r="I84" s="514"/>
      <c r="J84" s="514"/>
      <c r="K84" s="514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  <c r="X84" s="514"/>
      <c r="Y84" s="514"/>
      <c r="Z84" s="514"/>
      <c r="AA84" s="514"/>
      <c r="AB84" s="514"/>
      <c r="AC84" s="514"/>
      <c r="AD84" s="514"/>
      <c r="AE84" s="514"/>
      <c r="AF84" s="514"/>
      <c r="AG84" s="514"/>
      <c r="AH84" s="514"/>
      <c r="AI84" s="514"/>
      <c r="AJ84" s="514"/>
      <c r="AK84" s="514"/>
      <c r="AL84" s="514"/>
    </row>
    <row r="85" spans="1:38" x14ac:dyDescent="0.3">
      <c r="A85">
        <f t="shared" si="1"/>
        <v>0</v>
      </c>
      <c r="C85" s="300"/>
      <c r="F85" s="499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</row>
    <row r="86" spans="1:38" x14ac:dyDescent="0.3">
      <c r="A86">
        <f t="shared" si="1"/>
        <v>0</v>
      </c>
      <c r="C86" s="300"/>
      <c r="F86" s="499"/>
      <c r="G86" s="514"/>
      <c r="H86" s="514"/>
      <c r="I86" s="514"/>
      <c r="J86" s="514"/>
      <c r="K86" s="514"/>
      <c r="L86" s="514"/>
      <c r="M86" s="514"/>
      <c r="N86" s="514"/>
      <c r="O86" s="514"/>
      <c r="P86" s="514"/>
      <c r="Q86" s="514"/>
      <c r="R86" s="514"/>
      <c r="S86" s="514"/>
      <c r="T86" s="514"/>
      <c r="U86" s="514"/>
      <c r="V86" s="514"/>
      <c r="W86" s="514"/>
      <c r="X86" s="514"/>
      <c r="Y86" s="514"/>
      <c r="Z86" s="514"/>
      <c r="AA86" s="514"/>
      <c r="AB86" s="514"/>
      <c r="AC86" s="514"/>
      <c r="AD86" s="514"/>
      <c r="AE86" s="514"/>
      <c r="AF86" s="514"/>
      <c r="AG86" s="514"/>
      <c r="AH86" s="514"/>
      <c r="AI86" s="514"/>
      <c r="AJ86" s="514"/>
      <c r="AK86" s="514"/>
      <c r="AL86" s="514"/>
    </row>
    <row r="87" spans="1:38" x14ac:dyDescent="0.3">
      <c r="A87">
        <f t="shared" si="1"/>
        <v>0</v>
      </c>
      <c r="C87" s="300"/>
      <c r="F87" s="499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514"/>
      <c r="R87" s="514"/>
      <c r="S87" s="514"/>
      <c r="T87" s="514"/>
      <c r="U87" s="514"/>
      <c r="V87" s="514"/>
      <c r="W87" s="514"/>
      <c r="X87" s="514"/>
      <c r="Y87" s="514"/>
      <c r="Z87" s="514"/>
      <c r="AA87" s="514"/>
      <c r="AB87" s="514"/>
      <c r="AC87" s="514"/>
      <c r="AD87" s="514"/>
      <c r="AE87" s="514"/>
      <c r="AF87" s="514"/>
      <c r="AG87" s="514"/>
      <c r="AH87" s="514"/>
      <c r="AI87" s="514"/>
      <c r="AJ87" s="514"/>
      <c r="AK87" s="514"/>
      <c r="AL87" s="514"/>
    </row>
    <row r="88" spans="1:38" x14ac:dyDescent="0.3">
      <c r="A88">
        <f t="shared" si="1"/>
        <v>0</v>
      </c>
      <c r="C88" s="300"/>
      <c r="F88" s="273"/>
      <c r="G88" s="514"/>
      <c r="H88" s="514"/>
      <c r="I88" s="514"/>
      <c r="J88" s="514"/>
      <c r="K88" s="514"/>
      <c r="L88" s="514"/>
      <c r="M88" s="514"/>
      <c r="N88" s="514"/>
      <c r="O88" s="514"/>
      <c r="P88" s="514"/>
      <c r="Q88" s="514"/>
      <c r="R88" s="514"/>
      <c r="S88" s="514"/>
      <c r="T88" s="514"/>
      <c r="U88" s="514"/>
      <c r="V88" s="514"/>
      <c r="W88" s="514"/>
      <c r="X88" s="514"/>
      <c r="Y88" s="514"/>
      <c r="Z88" s="514"/>
      <c r="AA88" s="514"/>
      <c r="AB88" s="514"/>
      <c r="AC88" s="514"/>
      <c r="AD88" s="514"/>
      <c r="AE88" s="514"/>
      <c r="AF88" s="514"/>
      <c r="AG88" s="514"/>
      <c r="AH88" s="514"/>
      <c r="AI88" s="514"/>
      <c r="AJ88" s="514"/>
      <c r="AK88" s="514"/>
      <c r="AL88" s="514"/>
    </row>
    <row r="89" spans="1:38" x14ac:dyDescent="0.3">
      <c r="A89">
        <f t="shared" si="1"/>
        <v>0</v>
      </c>
      <c r="C89" s="300"/>
      <c r="F89" s="273"/>
      <c r="G89" s="514"/>
      <c r="H89" s="514"/>
      <c r="I89" s="514"/>
      <c r="J89" s="514"/>
      <c r="K89" s="514"/>
      <c r="L89" s="514"/>
      <c r="M89" s="514"/>
      <c r="N89" s="514"/>
      <c r="O89" s="514"/>
      <c r="P89" s="514"/>
      <c r="Q89" s="514"/>
      <c r="R89" s="514"/>
      <c r="S89" s="514"/>
      <c r="T89" s="514"/>
      <c r="U89" s="514"/>
      <c r="V89" s="514"/>
      <c r="W89" s="514"/>
      <c r="X89" s="514"/>
      <c r="Y89" s="514"/>
      <c r="Z89" s="514"/>
      <c r="AA89" s="514"/>
      <c r="AB89" s="514"/>
      <c r="AC89" s="514"/>
      <c r="AD89" s="514"/>
      <c r="AE89" s="514"/>
      <c r="AF89" s="514"/>
      <c r="AG89" s="514"/>
      <c r="AH89" s="514"/>
      <c r="AI89" s="514"/>
      <c r="AJ89" s="514"/>
      <c r="AK89" s="514"/>
      <c r="AL89" s="514"/>
    </row>
    <row r="90" spans="1:38" x14ac:dyDescent="0.3">
      <c r="A90">
        <f t="shared" si="1"/>
        <v>0</v>
      </c>
      <c r="C90" s="300"/>
      <c r="F90" s="284"/>
      <c r="G90" s="514"/>
      <c r="H90" s="514"/>
      <c r="I90" s="514"/>
      <c r="J90" s="514"/>
      <c r="K90" s="514"/>
      <c r="L90" s="514"/>
      <c r="M90" s="514"/>
      <c r="N90" s="514"/>
      <c r="O90" s="514"/>
      <c r="P90" s="514"/>
      <c r="Q90" s="514"/>
      <c r="R90" s="514"/>
      <c r="S90" s="514"/>
      <c r="T90" s="514"/>
      <c r="U90" s="514"/>
      <c r="V90" s="514"/>
      <c r="W90" s="514"/>
      <c r="X90" s="514"/>
      <c r="Y90" s="514"/>
      <c r="Z90" s="514"/>
      <c r="AA90" s="514"/>
      <c r="AB90" s="514"/>
      <c r="AC90" s="514"/>
      <c r="AD90" s="514"/>
      <c r="AE90" s="514"/>
      <c r="AF90" s="514"/>
      <c r="AG90" s="514"/>
      <c r="AH90" s="514"/>
      <c r="AI90" s="514"/>
      <c r="AJ90" s="514"/>
      <c r="AK90" s="514"/>
      <c r="AL90" s="514"/>
    </row>
    <row r="91" spans="1:38" x14ac:dyDescent="0.3">
      <c r="A91">
        <f t="shared" si="1"/>
        <v>0</v>
      </c>
      <c r="C91" s="300"/>
      <c r="F91" s="499"/>
      <c r="G91" s="514"/>
      <c r="H91" s="514"/>
      <c r="I91" s="514"/>
      <c r="J91" s="514"/>
      <c r="K91" s="514"/>
      <c r="L91" s="514"/>
      <c r="M91" s="514"/>
      <c r="N91" s="514"/>
      <c r="O91" s="514"/>
      <c r="P91" s="514"/>
      <c r="Q91" s="514"/>
      <c r="R91" s="514"/>
      <c r="S91" s="514"/>
      <c r="T91" s="514"/>
      <c r="U91" s="514"/>
      <c r="V91" s="514"/>
      <c r="W91" s="514"/>
      <c r="X91" s="514"/>
      <c r="Y91" s="514"/>
      <c r="Z91" s="514"/>
      <c r="AA91" s="514"/>
      <c r="AB91" s="514"/>
      <c r="AC91" s="514"/>
      <c r="AD91" s="514"/>
      <c r="AE91" s="514"/>
      <c r="AF91" s="514"/>
      <c r="AG91" s="514"/>
      <c r="AH91" s="514"/>
      <c r="AI91" s="514"/>
      <c r="AJ91" s="514"/>
      <c r="AK91" s="514"/>
      <c r="AL91" s="514"/>
    </row>
    <row r="92" spans="1:38" x14ac:dyDescent="0.3">
      <c r="A92">
        <f t="shared" si="1"/>
        <v>0</v>
      </c>
      <c r="C92" s="300"/>
      <c r="F92" s="499"/>
      <c r="G92" s="514"/>
      <c r="H92" s="514"/>
      <c r="I92" s="514"/>
      <c r="J92" s="514"/>
      <c r="K92" s="514"/>
      <c r="L92" s="514"/>
      <c r="M92" s="514"/>
      <c r="N92" s="514"/>
      <c r="O92" s="514"/>
      <c r="P92" s="514"/>
      <c r="Q92" s="514"/>
      <c r="R92" s="514"/>
      <c r="S92" s="514"/>
      <c r="T92" s="514"/>
      <c r="U92" s="514"/>
      <c r="V92" s="514"/>
      <c r="W92" s="514"/>
      <c r="X92" s="514"/>
      <c r="Y92" s="514"/>
      <c r="Z92" s="514"/>
      <c r="AA92" s="514"/>
      <c r="AB92" s="514"/>
      <c r="AC92" s="514"/>
      <c r="AD92" s="514"/>
      <c r="AE92" s="514"/>
      <c r="AF92" s="514"/>
      <c r="AG92" s="514"/>
      <c r="AH92" s="514"/>
      <c r="AI92" s="514"/>
      <c r="AJ92" s="514"/>
      <c r="AK92" s="514"/>
      <c r="AL92" s="514"/>
    </row>
    <row r="93" spans="1:38" x14ac:dyDescent="0.3">
      <c r="A93">
        <f t="shared" si="1"/>
        <v>0</v>
      </c>
      <c r="C93" s="300"/>
      <c r="F93" s="499"/>
      <c r="G93" s="514"/>
      <c r="H93" s="514"/>
      <c r="I93" s="514"/>
      <c r="J93" s="514"/>
      <c r="K93" s="514"/>
      <c r="L93" s="514"/>
      <c r="M93" s="514"/>
      <c r="N93" s="514"/>
      <c r="O93" s="514"/>
      <c r="P93" s="514"/>
      <c r="Q93" s="514"/>
      <c r="R93" s="514"/>
      <c r="S93" s="514"/>
      <c r="T93" s="514"/>
      <c r="U93" s="514"/>
      <c r="V93" s="514"/>
      <c r="W93" s="514"/>
      <c r="X93" s="514"/>
      <c r="Y93" s="514"/>
      <c r="Z93" s="514"/>
      <c r="AA93" s="514"/>
      <c r="AB93" s="514"/>
      <c r="AC93" s="514"/>
      <c r="AD93" s="514"/>
      <c r="AE93" s="514"/>
      <c r="AF93" s="514"/>
      <c r="AG93" s="514"/>
      <c r="AH93" s="514"/>
      <c r="AI93" s="514"/>
      <c r="AJ93" s="514"/>
      <c r="AK93" s="514"/>
      <c r="AL93" s="514"/>
    </row>
    <row r="94" spans="1:38" x14ac:dyDescent="0.3">
      <c r="A94">
        <f t="shared" si="1"/>
        <v>0</v>
      </c>
      <c r="C94" s="300"/>
      <c r="F94" s="499"/>
      <c r="G94" s="514"/>
      <c r="H94" s="514"/>
      <c r="I94" s="514"/>
      <c r="J94" s="514"/>
      <c r="K94" s="514"/>
      <c r="L94" s="514"/>
      <c r="M94" s="514"/>
      <c r="N94" s="514"/>
      <c r="O94" s="514"/>
      <c r="P94" s="514"/>
      <c r="Q94" s="514"/>
      <c r="R94" s="514"/>
      <c r="S94" s="514"/>
      <c r="T94" s="514"/>
      <c r="U94" s="514"/>
      <c r="V94" s="514"/>
      <c r="W94" s="514"/>
      <c r="X94" s="514"/>
      <c r="Y94" s="514"/>
      <c r="Z94" s="514"/>
      <c r="AA94" s="514"/>
      <c r="AB94" s="514"/>
      <c r="AC94" s="514"/>
      <c r="AD94" s="514"/>
      <c r="AE94" s="514"/>
      <c r="AF94" s="514"/>
      <c r="AG94" s="514"/>
      <c r="AH94" s="514"/>
      <c r="AI94" s="514"/>
      <c r="AJ94" s="514"/>
      <c r="AK94" s="514"/>
      <c r="AL94" s="514"/>
    </row>
    <row r="95" spans="1:38" x14ac:dyDescent="0.3">
      <c r="A95">
        <f t="shared" si="1"/>
        <v>0</v>
      </c>
      <c r="C95" s="300"/>
      <c r="F95" s="499"/>
      <c r="G95" s="514"/>
      <c r="H95" s="514"/>
      <c r="I95" s="514"/>
      <c r="J95" s="514"/>
      <c r="K95" s="514"/>
      <c r="L95" s="514"/>
      <c r="M95" s="514"/>
      <c r="N95" s="514"/>
      <c r="O95" s="514"/>
      <c r="P95" s="514"/>
      <c r="Q95" s="514"/>
      <c r="R95" s="514"/>
      <c r="S95" s="514"/>
      <c r="T95" s="514"/>
      <c r="U95" s="514"/>
      <c r="V95" s="514"/>
      <c r="W95" s="514"/>
      <c r="X95" s="514"/>
      <c r="Y95" s="514"/>
      <c r="Z95" s="514"/>
      <c r="AA95" s="514"/>
      <c r="AB95" s="514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</row>
    <row r="96" spans="1:38" x14ac:dyDescent="0.3">
      <c r="A96">
        <f t="shared" si="1"/>
        <v>0</v>
      </c>
      <c r="C96" s="300"/>
      <c r="F96" s="499"/>
      <c r="G96" s="514"/>
      <c r="H96" s="514"/>
      <c r="I96" s="514"/>
      <c r="J96" s="514"/>
      <c r="K96" s="514"/>
      <c r="L96" s="514"/>
      <c r="M96" s="514"/>
      <c r="N96" s="514"/>
      <c r="O96" s="514"/>
      <c r="P96" s="514"/>
      <c r="Q96" s="514"/>
      <c r="R96" s="514"/>
      <c r="S96" s="514"/>
      <c r="T96" s="514"/>
      <c r="U96" s="514"/>
      <c r="V96" s="514"/>
      <c r="W96" s="514"/>
      <c r="X96" s="514"/>
      <c r="Y96" s="514"/>
      <c r="Z96" s="514"/>
      <c r="AA96" s="514"/>
      <c r="AB96" s="514"/>
      <c r="AC96" s="514"/>
      <c r="AD96" s="514"/>
      <c r="AE96" s="514"/>
      <c r="AF96" s="514"/>
      <c r="AG96" s="514"/>
      <c r="AH96" s="514"/>
      <c r="AI96" s="514"/>
      <c r="AJ96" s="514"/>
      <c r="AK96" s="514"/>
      <c r="AL96" s="514"/>
    </row>
    <row r="97" spans="1:38" x14ac:dyDescent="0.3">
      <c r="A97">
        <f t="shared" si="1"/>
        <v>0</v>
      </c>
      <c r="C97" s="300"/>
      <c r="F97" s="499"/>
      <c r="G97" s="514"/>
      <c r="H97" s="514"/>
      <c r="I97" s="514"/>
      <c r="J97" s="514"/>
      <c r="K97" s="514"/>
      <c r="L97" s="514"/>
      <c r="M97" s="514"/>
      <c r="N97" s="514"/>
      <c r="O97" s="514"/>
      <c r="P97" s="514"/>
      <c r="Q97" s="514"/>
      <c r="R97" s="514"/>
      <c r="S97" s="514"/>
      <c r="T97" s="514"/>
      <c r="U97" s="514"/>
      <c r="V97" s="514"/>
      <c r="W97" s="514"/>
      <c r="X97" s="514"/>
      <c r="Y97" s="514"/>
      <c r="Z97" s="514"/>
      <c r="AA97" s="514"/>
      <c r="AB97" s="514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</row>
    <row r="98" spans="1:38" x14ac:dyDescent="0.3">
      <c r="A98">
        <f t="shared" si="1"/>
        <v>0</v>
      </c>
      <c r="C98" s="300"/>
      <c r="F98" s="499"/>
      <c r="G98" s="514"/>
      <c r="H98" s="514"/>
      <c r="I98" s="514"/>
      <c r="J98" s="514"/>
      <c r="K98" s="514"/>
      <c r="L98" s="514"/>
      <c r="M98" s="514"/>
      <c r="N98" s="514"/>
      <c r="O98" s="514"/>
      <c r="P98" s="514"/>
      <c r="Q98" s="514"/>
      <c r="R98" s="514"/>
      <c r="S98" s="514"/>
      <c r="T98" s="514"/>
      <c r="U98" s="514"/>
      <c r="V98" s="514"/>
      <c r="W98" s="514"/>
      <c r="X98" s="514"/>
      <c r="Y98" s="514"/>
      <c r="Z98" s="514"/>
      <c r="AA98" s="514"/>
      <c r="AB98" s="514"/>
      <c r="AC98" s="514"/>
      <c r="AD98" s="514"/>
      <c r="AE98" s="514"/>
      <c r="AF98" s="514"/>
      <c r="AG98" s="514"/>
      <c r="AH98" s="514"/>
      <c r="AI98" s="514"/>
      <c r="AJ98" s="514"/>
      <c r="AK98" s="514"/>
      <c r="AL98" s="514"/>
    </row>
    <row r="99" spans="1:38" x14ac:dyDescent="0.3">
      <c r="A99">
        <f t="shared" si="1"/>
        <v>0</v>
      </c>
      <c r="C99" s="300"/>
      <c r="F99" s="499"/>
      <c r="G99" s="514"/>
      <c r="H99" s="514"/>
      <c r="I99" s="514"/>
      <c r="J99" s="514"/>
      <c r="K99" s="514"/>
      <c r="L99" s="514"/>
      <c r="M99" s="514"/>
      <c r="N99" s="514"/>
      <c r="O99" s="514"/>
      <c r="P99" s="514"/>
      <c r="Q99" s="514"/>
      <c r="R99" s="514"/>
      <c r="S99" s="514"/>
      <c r="T99" s="514"/>
      <c r="U99" s="514"/>
      <c r="V99" s="514"/>
      <c r="W99" s="514"/>
      <c r="X99" s="514"/>
      <c r="Y99" s="514"/>
      <c r="Z99" s="514"/>
      <c r="AA99" s="514"/>
      <c r="AB99" s="514"/>
      <c r="AC99" s="514"/>
      <c r="AD99" s="514"/>
      <c r="AE99" s="514"/>
      <c r="AF99" s="514"/>
      <c r="AG99" s="514"/>
      <c r="AH99" s="514"/>
      <c r="AI99" s="514"/>
      <c r="AJ99" s="514"/>
      <c r="AK99" s="514"/>
      <c r="AL99" s="514"/>
    </row>
    <row r="100" spans="1:38" x14ac:dyDescent="0.3">
      <c r="A100">
        <f t="shared" si="1"/>
        <v>0</v>
      </c>
      <c r="C100" s="300"/>
      <c r="F100" s="499"/>
      <c r="G100" s="514"/>
      <c r="H100" s="514"/>
      <c r="I100" s="514"/>
      <c r="J100" s="514"/>
      <c r="K100" s="514"/>
      <c r="L100" s="514"/>
      <c r="M100" s="514"/>
      <c r="N100" s="514"/>
      <c r="O100" s="514"/>
      <c r="P100" s="514"/>
      <c r="Q100" s="514"/>
      <c r="R100" s="514"/>
      <c r="S100" s="514"/>
      <c r="T100" s="514"/>
      <c r="U100" s="514"/>
      <c r="V100" s="514"/>
      <c r="W100" s="514"/>
      <c r="X100" s="514"/>
      <c r="Y100" s="514"/>
      <c r="Z100" s="514"/>
      <c r="AA100" s="514"/>
      <c r="AB100" s="514"/>
      <c r="AC100" s="514"/>
      <c r="AD100" s="514"/>
      <c r="AE100" s="514"/>
      <c r="AF100" s="514"/>
      <c r="AG100" s="514"/>
      <c r="AH100" s="514"/>
      <c r="AI100" s="514"/>
      <c r="AJ100" s="514"/>
      <c r="AK100" s="514"/>
      <c r="AL100" s="514"/>
    </row>
    <row r="101" spans="1:38" x14ac:dyDescent="0.3">
      <c r="A101">
        <f t="shared" si="1"/>
        <v>0</v>
      </c>
      <c r="C101" s="300"/>
      <c r="F101" s="499"/>
      <c r="G101" s="514"/>
      <c r="H101" s="514"/>
      <c r="I101" s="514"/>
      <c r="J101" s="514"/>
      <c r="K101" s="514"/>
      <c r="L101" s="514"/>
      <c r="M101" s="514"/>
      <c r="N101" s="514"/>
      <c r="O101" s="514"/>
      <c r="P101" s="514"/>
      <c r="Q101" s="514"/>
      <c r="R101" s="514"/>
      <c r="S101" s="514"/>
      <c r="T101" s="514"/>
      <c r="U101" s="514"/>
      <c r="V101" s="514"/>
      <c r="W101" s="514"/>
      <c r="X101" s="514"/>
      <c r="Y101" s="514"/>
      <c r="Z101" s="514"/>
      <c r="AA101" s="514"/>
      <c r="AB101" s="514"/>
      <c r="AC101" s="514"/>
      <c r="AD101" s="514"/>
      <c r="AE101" s="514"/>
      <c r="AF101" s="514"/>
      <c r="AG101" s="514"/>
      <c r="AH101" s="514"/>
      <c r="AI101" s="514"/>
      <c r="AJ101" s="514"/>
      <c r="AK101" s="514"/>
      <c r="AL101" s="514"/>
    </row>
    <row r="102" spans="1:38" x14ac:dyDescent="0.3">
      <c r="A102">
        <f t="shared" si="1"/>
        <v>0</v>
      </c>
      <c r="C102" s="300"/>
      <c r="F102" s="499"/>
      <c r="G102" s="514"/>
      <c r="H102" s="514"/>
      <c r="I102" s="514"/>
      <c r="J102" s="514"/>
      <c r="K102" s="514"/>
      <c r="L102" s="514"/>
      <c r="M102" s="514"/>
      <c r="N102" s="514"/>
      <c r="O102" s="514"/>
      <c r="P102" s="514"/>
      <c r="Q102" s="514"/>
      <c r="R102" s="514"/>
      <c r="S102" s="514"/>
      <c r="T102" s="514"/>
      <c r="U102" s="514"/>
      <c r="V102" s="514"/>
      <c r="W102" s="514"/>
      <c r="X102" s="514"/>
      <c r="Y102" s="514"/>
      <c r="Z102" s="514"/>
      <c r="AA102" s="514"/>
      <c r="AB102" s="514"/>
      <c r="AC102" s="514"/>
      <c r="AD102" s="514"/>
      <c r="AE102" s="514"/>
      <c r="AF102" s="514"/>
      <c r="AG102" s="514"/>
      <c r="AH102" s="514"/>
      <c r="AI102" s="514"/>
      <c r="AJ102" s="514"/>
      <c r="AK102" s="514"/>
      <c r="AL102" s="5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theme="6" tint="0.59999389629810485"/>
  </sheetPr>
  <dimension ref="A3:AI240"/>
  <sheetViews>
    <sheetView topLeftCell="A202" zoomScale="80" zoomScaleNormal="80" workbookViewId="0">
      <selection activeCell="F238" sqref="F238"/>
    </sheetView>
  </sheetViews>
  <sheetFormatPr defaultColWidth="10.88671875" defaultRowHeight="14.4" x14ac:dyDescent="0.3"/>
  <cols>
    <col min="1" max="1" width="10.88671875" customWidth="1"/>
  </cols>
  <sheetData>
    <row r="3" spans="1:35" x14ac:dyDescent="0.3">
      <c r="B3" s="344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</row>
    <row r="4" spans="1:35" x14ac:dyDescent="0.3">
      <c r="A4">
        <f>+A2*100+B4</f>
        <v>0</v>
      </c>
      <c r="B4" s="346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</row>
    <row r="5" spans="1:35" x14ac:dyDescent="0.3">
      <c r="A5">
        <f>+A2*100+B5</f>
        <v>0</v>
      </c>
      <c r="B5" s="346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302"/>
      <c r="AH5" s="302"/>
      <c r="AI5" s="302"/>
    </row>
    <row r="6" spans="1:35" x14ac:dyDescent="0.3">
      <c r="A6">
        <f>+A2*100+B6</f>
        <v>0</v>
      </c>
      <c r="B6" s="346"/>
      <c r="C6" s="302"/>
      <c r="D6" s="302"/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2"/>
      <c r="AE6" s="302"/>
      <c r="AF6" s="302"/>
      <c r="AG6" s="302"/>
      <c r="AH6" s="302"/>
      <c r="AI6" s="302"/>
    </row>
    <row r="7" spans="1:35" x14ac:dyDescent="0.3">
      <c r="A7">
        <f>+A2*100+B7</f>
        <v>0</v>
      </c>
      <c r="B7" s="346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2"/>
    </row>
    <row r="8" spans="1:35" x14ac:dyDescent="0.3">
      <c r="A8">
        <f>+A2*100+B8</f>
        <v>0</v>
      </c>
      <c r="B8" s="346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  <c r="AI8" s="302"/>
    </row>
    <row r="9" spans="1:35" x14ac:dyDescent="0.3">
      <c r="A9">
        <f>+A2*100+B9</f>
        <v>0</v>
      </c>
      <c r="B9" s="346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</row>
    <row r="10" spans="1:35" x14ac:dyDescent="0.3">
      <c r="A10">
        <f>+A2*100+B10</f>
        <v>0</v>
      </c>
      <c r="B10" s="346"/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</row>
    <row r="11" spans="1:35" x14ac:dyDescent="0.3">
      <c r="A11">
        <f>+A2*100+B11</f>
        <v>0</v>
      </c>
      <c r="B11" s="346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</row>
    <row r="12" spans="1:35" x14ac:dyDescent="0.3">
      <c r="A12">
        <f>+A2*100+B12</f>
        <v>0</v>
      </c>
      <c r="B12" s="346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</row>
    <row r="13" spans="1:35" x14ac:dyDescent="0.3">
      <c r="A13">
        <f>+A2*100+B13</f>
        <v>0</v>
      </c>
      <c r="B13" s="346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</row>
    <row r="14" spans="1:35" x14ac:dyDescent="0.3">
      <c r="A14">
        <f>+A2*100+B14</f>
        <v>0</v>
      </c>
      <c r="B14" s="346"/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</row>
    <row r="15" spans="1:35" x14ac:dyDescent="0.3">
      <c r="A15">
        <f>+A2*100+B15</f>
        <v>0</v>
      </c>
      <c r="B15" s="347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8"/>
      <c r="Y15" s="348"/>
      <c r="Z15" s="348"/>
      <c r="AA15" s="348"/>
      <c r="AB15" s="348"/>
      <c r="AC15" s="348"/>
      <c r="AD15" s="348"/>
      <c r="AE15" s="348"/>
      <c r="AF15" s="348"/>
      <c r="AG15" s="348"/>
      <c r="AH15" s="348"/>
      <c r="AI15" s="348"/>
    </row>
    <row r="18" spans="1:35" x14ac:dyDescent="0.3">
      <c r="B18" s="344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45"/>
      <c r="Q18" s="345"/>
      <c r="R18" s="345"/>
      <c r="S18" s="345"/>
      <c r="T18" s="345"/>
      <c r="U18" s="345"/>
      <c r="V18" s="345"/>
      <c r="W18" s="345"/>
      <c r="X18" s="345"/>
      <c r="Y18" s="345"/>
      <c r="Z18" s="345"/>
      <c r="AA18" s="345"/>
      <c r="AB18" s="345"/>
      <c r="AC18" s="345"/>
      <c r="AD18" s="345"/>
      <c r="AE18" s="345"/>
      <c r="AF18" s="345"/>
      <c r="AG18" s="345"/>
      <c r="AH18" s="345"/>
      <c r="AI18" s="345"/>
    </row>
    <row r="19" spans="1:35" x14ac:dyDescent="0.3">
      <c r="A19">
        <f>+A17*100+B19</f>
        <v>0</v>
      </c>
      <c r="B19" s="346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</row>
    <row r="20" spans="1:35" x14ac:dyDescent="0.3">
      <c r="A20">
        <f>+A17*100+B20</f>
        <v>0</v>
      </c>
      <c r="B20" s="346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</row>
    <row r="21" spans="1:35" x14ac:dyDescent="0.3">
      <c r="A21">
        <f>+A17*100+B21</f>
        <v>0</v>
      </c>
      <c r="B21" s="346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</row>
    <row r="22" spans="1:35" x14ac:dyDescent="0.3">
      <c r="A22">
        <f>+A17*100+B22</f>
        <v>0</v>
      </c>
      <c r="B22" s="346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  <c r="AA22" s="302"/>
      <c r="AB22" s="302"/>
      <c r="AC22" s="302"/>
      <c r="AD22" s="302"/>
      <c r="AE22" s="302"/>
      <c r="AF22" s="302"/>
      <c r="AG22" s="302"/>
      <c r="AH22" s="302"/>
      <c r="AI22" s="302"/>
    </row>
    <row r="23" spans="1:35" x14ac:dyDescent="0.3">
      <c r="A23">
        <f>+A17*100+B23</f>
        <v>0</v>
      </c>
      <c r="B23" s="346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</row>
    <row r="24" spans="1:35" x14ac:dyDescent="0.3">
      <c r="A24">
        <f>+A17*100+B24</f>
        <v>0</v>
      </c>
      <c r="B24" s="346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  <c r="AD24" s="302"/>
      <c r="AE24" s="302"/>
      <c r="AF24" s="302"/>
      <c r="AG24" s="302"/>
      <c r="AH24" s="302"/>
      <c r="AI24" s="302"/>
    </row>
    <row r="25" spans="1:35" x14ac:dyDescent="0.3">
      <c r="A25">
        <f>+A17*100+B25</f>
        <v>0</v>
      </c>
      <c r="B25" s="346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2"/>
    </row>
    <row r="26" spans="1:35" x14ac:dyDescent="0.3">
      <c r="A26">
        <f>+A17*100+B26</f>
        <v>0</v>
      </c>
      <c r="B26" s="346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02"/>
      <c r="AD26" s="302"/>
      <c r="AE26" s="302"/>
      <c r="AF26" s="302"/>
      <c r="AG26" s="302"/>
      <c r="AH26" s="302"/>
      <c r="AI26" s="302"/>
    </row>
    <row r="27" spans="1:35" x14ac:dyDescent="0.3">
      <c r="A27">
        <f>+A17*100+B27</f>
        <v>0</v>
      </c>
      <c r="B27" s="346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</row>
    <row r="28" spans="1:35" x14ac:dyDescent="0.3">
      <c r="A28">
        <f>+A17*100+B28</f>
        <v>0</v>
      </c>
      <c r="B28" s="346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02"/>
      <c r="AD28" s="302"/>
      <c r="AE28" s="302"/>
      <c r="AF28" s="302"/>
      <c r="AG28" s="302"/>
      <c r="AH28" s="302"/>
      <c r="AI28" s="302"/>
    </row>
    <row r="29" spans="1:35" x14ac:dyDescent="0.3">
      <c r="A29">
        <f>+A17*100+B29</f>
        <v>0</v>
      </c>
      <c r="B29" s="346"/>
      <c r="C29" s="302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  <c r="AA29" s="302"/>
      <c r="AB29" s="302"/>
      <c r="AC29" s="302"/>
      <c r="AD29" s="302"/>
      <c r="AE29" s="302"/>
      <c r="AF29" s="302"/>
      <c r="AG29" s="302"/>
      <c r="AH29" s="302"/>
      <c r="AI29" s="302"/>
    </row>
    <row r="30" spans="1:35" x14ac:dyDescent="0.3">
      <c r="A30">
        <f>+A17*100+B30</f>
        <v>0</v>
      </c>
      <c r="B30" s="347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  <c r="V30" s="348"/>
      <c r="W30" s="348"/>
      <c r="X30" s="348"/>
      <c r="Y30" s="348"/>
      <c r="Z30" s="348"/>
      <c r="AA30" s="348"/>
      <c r="AB30" s="348"/>
      <c r="AC30" s="348"/>
      <c r="AD30" s="348"/>
      <c r="AE30" s="348"/>
      <c r="AF30" s="348"/>
      <c r="AG30" s="348"/>
      <c r="AH30" s="348"/>
      <c r="AI30" s="348"/>
    </row>
    <row r="33" spans="1:35" x14ac:dyDescent="0.3">
      <c r="B33" s="344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345"/>
      <c r="AB33" s="345"/>
      <c r="AC33" s="345"/>
      <c r="AD33" s="345"/>
      <c r="AE33" s="345"/>
      <c r="AF33" s="345"/>
      <c r="AG33" s="345"/>
      <c r="AH33" s="345"/>
      <c r="AI33" s="345"/>
    </row>
    <row r="34" spans="1:35" x14ac:dyDescent="0.3">
      <c r="A34">
        <f>+A32*100+B34</f>
        <v>0</v>
      </c>
      <c r="B34" s="346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  <c r="AC34" s="302"/>
      <c r="AD34" s="302"/>
      <c r="AE34" s="302"/>
      <c r="AF34" s="302"/>
      <c r="AG34" s="302"/>
      <c r="AH34" s="302"/>
      <c r="AI34" s="302"/>
    </row>
    <row r="35" spans="1:35" x14ac:dyDescent="0.3">
      <c r="A35">
        <f>+A32*100+B35</f>
        <v>0</v>
      </c>
      <c r="B35" s="346"/>
      <c r="C35" s="302"/>
      <c r="D35" s="302"/>
      <c r="E35" s="302"/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  <c r="AA35" s="302"/>
      <c r="AB35" s="302"/>
      <c r="AC35" s="302"/>
      <c r="AD35" s="302"/>
      <c r="AE35" s="302"/>
      <c r="AF35" s="302"/>
      <c r="AG35" s="302"/>
      <c r="AH35" s="302"/>
      <c r="AI35" s="302"/>
    </row>
    <row r="36" spans="1:35" x14ac:dyDescent="0.3">
      <c r="A36">
        <f>+A32*100+B36</f>
        <v>0</v>
      </c>
      <c r="B36" s="346"/>
      <c r="C36" s="302"/>
      <c r="D36" s="302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  <c r="AA36" s="302"/>
      <c r="AB36" s="302"/>
      <c r="AC36" s="302"/>
      <c r="AD36" s="302"/>
      <c r="AE36" s="302"/>
      <c r="AF36" s="302"/>
      <c r="AG36" s="302"/>
      <c r="AH36" s="302"/>
      <c r="AI36" s="302"/>
    </row>
    <row r="37" spans="1:35" x14ac:dyDescent="0.3">
      <c r="A37">
        <f>+A32*100+B37</f>
        <v>0</v>
      </c>
      <c r="B37" s="346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  <c r="AA37" s="302"/>
      <c r="AB37" s="302"/>
      <c r="AC37" s="302"/>
      <c r="AD37" s="302"/>
      <c r="AE37" s="302"/>
      <c r="AF37" s="302"/>
      <c r="AG37" s="302"/>
      <c r="AH37" s="302"/>
      <c r="AI37" s="302"/>
    </row>
    <row r="38" spans="1:35" x14ac:dyDescent="0.3">
      <c r="A38">
        <f>+A32*100+B38</f>
        <v>0</v>
      </c>
      <c r="B38" s="346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302"/>
      <c r="AA38" s="302"/>
      <c r="AB38" s="302"/>
      <c r="AC38" s="302"/>
      <c r="AD38" s="302"/>
      <c r="AE38" s="302"/>
      <c r="AF38" s="302"/>
      <c r="AG38" s="302"/>
      <c r="AH38" s="302"/>
      <c r="AI38" s="302"/>
    </row>
    <row r="39" spans="1:35" x14ac:dyDescent="0.3">
      <c r="A39">
        <f>+A32*100+B39</f>
        <v>0</v>
      </c>
      <c r="B39" s="346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302"/>
      <c r="AB39" s="302"/>
      <c r="AC39" s="302"/>
      <c r="AD39" s="302"/>
      <c r="AE39" s="302"/>
      <c r="AF39" s="302"/>
      <c r="AG39" s="302"/>
      <c r="AH39" s="302"/>
      <c r="AI39" s="302"/>
    </row>
    <row r="40" spans="1:35" x14ac:dyDescent="0.3">
      <c r="A40">
        <f>+A32*100+B40</f>
        <v>0</v>
      </c>
      <c r="B40" s="346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302"/>
      <c r="AB40" s="302"/>
      <c r="AC40" s="302"/>
      <c r="AD40" s="302"/>
      <c r="AE40" s="302"/>
      <c r="AF40" s="302"/>
      <c r="AG40" s="302"/>
      <c r="AH40" s="302"/>
      <c r="AI40" s="302"/>
    </row>
    <row r="41" spans="1:35" x14ac:dyDescent="0.3">
      <c r="A41">
        <f>+A32*100+B41</f>
        <v>0</v>
      </c>
      <c r="B41" s="346"/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</row>
    <row r="42" spans="1:35" x14ac:dyDescent="0.3">
      <c r="A42">
        <f>+A32*100+B42</f>
        <v>0</v>
      </c>
      <c r="B42" s="346"/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</row>
    <row r="43" spans="1:35" x14ac:dyDescent="0.3">
      <c r="A43">
        <f>+A32*100+B43</f>
        <v>0</v>
      </c>
      <c r="B43" s="346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</row>
    <row r="44" spans="1:35" x14ac:dyDescent="0.3">
      <c r="A44">
        <f>+A32*100+B44</f>
        <v>0</v>
      </c>
      <c r="B44" s="346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</row>
    <row r="45" spans="1:35" x14ac:dyDescent="0.3">
      <c r="A45">
        <f>+A32*100+B45</f>
        <v>0</v>
      </c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8"/>
      <c r="Q45" s="348"/>
      <c r="R45" s="348"/>
      <c r="S45" s="348"/>
      <c r="T45" s="348"/>
      <c r="U45" s="348"/>
      <c r="V45" s="348"/>
      <c r="W45" s="348"/>
      <c r="X45" s="348"/>
      <c r="Y45" s="348"/>
      <c r="Z45" s="348"/>
      <c r="AA45" s="348"/>
      <c r="AB45" s="348"/>
      <c r="AC45" s="348"/>
      <c r="AD45" s="348"/>
      <c r="AE45" s="348"/>
      <c r="AF45" s="348"/>
      <c r="AG45" s="348"/>
      <c r="AH45" s="348"/>
      <c r="AI45" s="348"/>
    </row>
    <row r="48" spans="1:35" x14ac:dyDescent="0.3">
      <c r="B48" s="344"/>
      <c r="C48" s="345"/>
      <c r="D48" s="345"/>
      <c r="E48" s="345"/>
      <c r="F48" s="345"/>
      <c r="G48" s="345"/>
      <c r="H48" s="345"/>
      <c r="I48" s="345"/>
      <c r="J48" s="345"/>
      <c r="K48" s="345"/>
      <c r="L48" s="345"/>
      <c r="M48" s="345"/>
      <c r="N48" s="345"/>
      <c r="O48" s="345"/>
      <c r="P48" s="345"/>
      <c r="Q48" s="345"/>
      <c r="R48" s="345"/>
      <c r="S48" s="345"/>
      <c r="T48" s="345"/>
      <c r="U48" s="345"/>
      <c r="V48" s="345"/>
      <c r="W48" s="345"/>
      <c r="X48" s="345"/>
      <c r="Y48" s="345"/>
      <c r="Z48" s="345"/>
      <c r="AA48" s="345"/>
      <c r="AB48" s="345"/>
      <c r="AC48" s="345"/>
      <c r="AD48" s="345"/>
      <c r="AE48" s="345"/>
      <c r="AF48" s="345"/>
      <c r="AG48" s="345"/>
      <c r="AH48" s="345"/>
      <c r="AI48" s="345"/>
    </row>
    <row r="49" spans="1:35" x14ac:dyDescent="0.3">
      <c r="A49">
        <f>+A47*100+B49</f>
        <v>0</v>
      </c>
      <c r="B49" s="346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302"/>
      <c r="AB49" s="302"/>
      <c r="AC49" s="302"/>
      <c r="AD49" s="302"/>
      <c r="AE49" s="302"/>
      <c r="AF49" s="302"/>
      <c r="AG49" s="302"/>
      <c r="AH49" s="302"/>
      <c r="AI49" s="302"/>
    </row>
    <row r="50" spans="1:35" x14ac:dyDescent="0.3">
      <c r="A50">
        <f>+A47*100+B50</f>
        <v>0</v>
      </c>
      <c r="B50" s="346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  <c r="AB50" s="302"/>
      <c r="AC50" s="302"/>
      <c r="AD50" s="302"/>
      <c r="AE50" s="302"/>
      <c r="AF50" s="302"/>
      <c r="AG50" s="302"/>
      <c r="AH50" s="302"/>
      <c r="AI50" s="302"/>
    </row>
    <row r="51" spans="1:35" x14ac:dyDescent="0.3">
      <c r="A51">
        <f>+A47*100+B51</f>
        <v>0</v>
      </c>
      <c r="B51" s="346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  <c r="AA51" s="302"/>
      <c r="AB51" s="302"/>
      <c r="AC51" s="302"/>
      <c r="AD51" s="302"/>
      <c r="AE51" s="302"/>
      <c r="AF51" s="302"/>
      <c r="AG51" s="302"/>
      <c r="AH51" s="302"/>
      <c r="AI51" s="302"/>
    </row>
    <row r="52" spans="1:35" x14ac:dyDescent="0.3">
      <c r="A52">
        <f>+A47*100+B52</f>
        <v>0</v>
      </c>
      <c r="B52" s="346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302"/>
      <c r="AB52" s="302"/>
      <c r="AC52" s="302"/>
      <c r="AD52" s="302"/>
      <c r="AE52" s="302"/>
      <c r="AF52" s="302"/>
      <c r="AG52" s="302"/>
      <c r="AH52" s="302"/>
      <c r="AI52" s="302"/>
    </row>
    <row r="53" spans="1:35" x14ac:dyDescent="0.3">
      <c r="A53">
        <f>+A47*100+B53</f>
        <v>0</v>
      </c>
      <c r="B53" s="346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302"/>
      <c r="AB53" s="302"/>
      <c r="AC53" s="302"/>
      <c r="AD53" s="302"/>
      <c r="AE53" s="302"/>
      <c r="AF53" s="302"/>
      <c r="AG53" s="302"/>
      <c r="AH53" s="302"/>
      <c r="AI53" s="302"/>
    </row>
    <row r="54" spans="1:35" x14ac:dyDescent="0.3">
      <c r="A54">
        <f>+A47*100+B54</f>
        <v>0</v>
      </c>
      <c r="B54" s="346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</row>
    <row r="55" spans="1:35" x14ac:dyDescent="0.3">
      <c r="A55">
        <f>+A47*100+B55</f>
        <v>0</v>
      </c>
      <c r="B55" s="346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  <c r="AD55" s="302"/>
      <c r="AE55" s="302"/>
      <c r="AF55" s="302"/>
      <c r="AG55" s="302"/>
      <c r="AH55" s="302"/>
      <c r="AI55" s="302"/>
    </row>
    <row r="56" spans="1:35" x14ac:dyDescent="0.3">
      <c r="A56">
        <f>+A47*100+B56</f>
        <v>0</v>
      </c>
      <c r="B56" s="346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  <c r="AD56" s="302"/>
      <c r="AE56" s="302"/>
      <c r="AF56" s="302"/>
      <c r="AG56" s="302"/>
      <c r="AH56" s="302"/>
      <c r="AI56" s="302"/>
    </row>
    <row r="57" spans="1:35" x14ac:dyDescent="0.3">
      <c r="A57">
        <f>+A47*100+B57</f>
        <v>0</v>
      </c>
      <c r="B57" s="346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</row>
    <row r="58" spans="1:35" x14ac:dyDescent="0.3">
      <c r="A58">
        <f>+A47*100+B58</f>
        <v>0</v>
      </c>
      <c r="B58" s="346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2"/>
      <c r="AI58" s="302"/>
    </row>
    <row r="59" spans="1:35" x14ac:dyDescent="0.3">
      <c r="A59">
        <f>+A47*100+B59</f>
        <v>0</v>
      </c>
      <c r="B59" s="346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2"/>
      <c r="AI59" s="302"/>
    </row>
    <row r="60" spans="1:35" x14ac:dyDescent="0.3">
      <c r="A60">
        <f>+A47*100+B60</f>
        <v>0</v>
      </c>
      <c r="B60" s="347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48"/>
      <c r="AB60" s="348"/>
      <c r="AC60" s="348"/>
      <c r="AD60" s="348"/>
      <c r="AE60" s="348"/>
      <c r="AF60" s="348"/>
      <c r="AG60" s="348"/>
      <c r="AH60" s="348"/>
      <c r="AI60" s="348"/>
    </row>
    <row r="63" spans="1:35" x14ac:dyDescent="0.3">
      <c r="B63" s="344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345"/>
      <c r="AB63" s="345"/>
      <c r="AC63" s="345"/>
      <c r="AD63" s="345"/>
      <c r="AE63" s="345"/>
      <c r="AF63" s="345"/>
      <c r="AG63" s="345"/>
      <c r="AH63" s="345"/>
      <c r="AI63" s="345"/>
    </row>
    <row r="64" spans="1:35" x14ac:dyDescent="0.3">
      <c r="A64">
        <f>+A62*100+B64</f>
        <v>0</v>
      </c>
      <c r="B64" s="346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  <c r="AB64" s="302"/>
      <c r="AC64" s="302"/>
      <c r="AD64" s="302"/>
      <c r="AE64" s="302"/>
      <c r="AF64" s="302"/>
      <c r="AG64" s="302"/>
      <c r="AH64" s="302"/>
      <c r="AI64" s="302"/>
    </row>
    <row r="65" spans="1:35" x14ac:dyDescent="0.3">
      <c r="A65">
        <f>+A62*100+B65</f>
        <v>0</v>
      </c>
      <c r="B65" s="346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  <c r="AB65" s="302"/>
      <c r="AC65" s="302"/>
      <c r="AD65" s="302"/>
      <c r="AE65" s="302"/>
      <c r="AF65" s="302"/>
      <c r="AG65" s="302"/>
      <c r="AH65" s="302"/>
      <c r="AI65" s="302"/>
    </row>
    <row r="66" spans="1:35" x14ac:dyDescent="0.3">
      <c r="A66">
        <f>+A62*100+B66</f>
        <v>0</v>
      </c>
      <c r="B66" s="346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  <c r="AB66" s="302"/>
      <c r="AC66" s="302"/>
      <c r="AD66" s="302"/>
      <c r="AE66" s="302"/>
      <c r="AF66" s="302"/>
      <c r="AG66" s="302"/>
      <c r="AH66" s="302"/>
      <c r="AI66" s="302"/>
    </row>
    <row r="67" spans="1:35" x14ac:dyDescent="0.3">
      <c r="A67">
        <f>+A62*100+B67</f>
        <v>0</v>
      </c>
      <c r="B67" s="346"/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  <c r="AB67" s="302"/>
      <c r="AC67" s="302"/>
      <c r="AD67" s="302"/>
      <c r="AE67" s="302"/>
      <c r="AF67" s="302"/>
      <c r="AG67" s="302"/>
      <c r="AH67" s="302"/>
      <c r="AI67" s="302"/>
    </row>
    <row r="68" spans="1:35" x14ac:dyDescent="0.3">
      <c r="A68">
        <f>+A62*100+B68</f>
        <v>0</v>
      </c>
      <c r="B68" s="346"/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02"/>
      <c r="AH68" s="302"/>
      <c r="AI68" s="302"/>
    </row>
    <row r="69" spans="1:35" x14ac:dyDescent="0.3">
      <c r="A69">
        <f>+A62*100+B69</f>
        <v>0</v>
      </c>
      <c r="B69" s="346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  <c r="AH69" s="302"/>
      <c r="AI69" s="302"/>
    </row>
    <row r="70" spans="1:35" x14ac:dyDescent="0.3">
      <c r="A70">
        <f>+A62*100+B70</f>
        <v>0</v>
      </c>
      <c r="B70" s="346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02"/>
      <c r="AH70" s="302"/>
      <c r="AI70" s="302"/>
    </row>
    <row r="71" spans="1:35" x14ac:dyDescent="0.3">
      <c r="A71">
        <f>+A62*100+B71</f>
        <v>0</v>
      </c>
      <c r="B71" s="346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</row>
    <row r="72" spans="1:35" x14ac:dyDescent="0.3">
      <c r="A72">
        <f>+A62*100+B72</f>
        <v>0</v>
      </c>
      <c r="B72" s="346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02"/>
      <c r="AH72" s="302"/>
      <c r="AI72" s="302"/>
    </row>
    <row r="73" spans="1:35" x14ac:dyDescent="0.3">
      <c r="A73">
        <f>+A62*100+B73</f>
        <v>0</v>
      </c>
      <c r="B73" s="346"/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02"/>
      <c r="AH73" s="302"/>
      <c r="AI73" s="302"/>
    </row>
    <row r="74" spans="1:35" x14ac:dyDescent="0.3">
      <c r="A74">
        <f>+A62*100+B74</f>
        <v>0</v>
      </c>
      <c r="B74" s="346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02"/>
      <c r="AH74" s="302"/>
      <c r="AI74" s="302"/>
    </row>
    <row r="75" spans="1:35" x14ac:dyDescent="0.3">
      <c r="A75">
        <f>+A62*100+B75</f>
        <v>0</v>
      </c>
      <c r="B75" s="347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48"/>
      <c r="AB75" s="348"/>
      <c r="AC75" s="348"/>
      <c r="AD75" s="348"/>
      <c r="AE75" s="348"/>
      <c r="AF75" s="348"/>
      <c r="AG75" s="348"/>
      <c r="AH75" s="348"/>
      <c r="AI75" s="348"/>
    </row>
    <row r="78" spans="1:35" x14ac:dyDescent="0.3">
      <c r="B78" s="344"/>
      <c r="C78" s="345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45"/>
      <c r="S78" s="345"/>
      <c r="T78" s="345"/>
      <c r="U78" s="345"/>
      <c r="V78" s="345"/>
      <c r="W78" s="345"/>
      <c r="X78" s="345"/>
      <c r="Y78" s="345"/>
      <c r="Z78" s="345"/>
      <c r="AA78" s="345"/>
      <c r="AB78" s="345"/>
      <c r="AC78" s="345"/>
      <c r="AD78" s="345"/>
      <c r="AE78" s="345"/>
      <c r="AF78" s="345"/>
      <c r="AG78" s="345"/>
      <c r="AH78" s="345"/>
      <c r="AI78" s="345"/>
    </row>
    <row r="79" spans="1:35" x14ac:dyDescent="0.3">
      <c r="A79">
        <f>+A77*100+B79</f>
        <v>0</v>
      </c>
      <c r="B79" s="346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</row>
    <row r="80" spans="1:35" x14ac:dyDescent="0.3">
      <c r="A80">
        <f>+A77*100+B80</f>
        <v>0</v>
      </c>
      <c r="B80" s="346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</row>
    <row r="81" spans="1:35" x14ac:dyDescent="0.3">
      <c r="A81">
        <f>+A77*100+B81</f>
        <v>0</v>
      </c>
      <c r="B81" s="346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</row>
    <row r="82" spans="1:35" x14ac:dyDescent="0.3">
      <c r="A82">
        <f>+A77*100+B82</f>
        <v>0</v>
      </c>
      <c r="B82" s="346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</row>
    <row r="83" spans="1:35" x14ac:dyDescent="0.3">
      <c r="A83">
        <f>+A77*100+B83</f>
        <v>0</v>
      </c>
      <c r="B83" s="346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</row>
    <row r="84" spans="1:35" x14ac:dyDescent="0.3">
      <c r="A84">
        <f>+A77*100+B84</f>
        <v>0</v>
      </c>
      <c r="B84" s="346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</row>
    <row r="85" spans="1:35" x14ac:dyDescent="0.3">
      <c r="A85">
        <f>+A77*100+B85</f>
        <v>0</v>
      </c>
      <c r="B85" s="346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</row>
    <row r="86" spans="1:35" x14ac:dyDescent="0.3">
      <c r="A86">
        <f>+A77*100+B86</f>
        <v>0</v>
      </c>
      <c r="B86" s="346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</row>
    <row r="87" spans="1:35" x14ac:dyDescent="0.3">
      <c r="A87">
        <f>+A77*100+B87</f>
        <v>0</v>
      </c>
      <c r="B87" s="346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</row>
    <row r="88" spans="1:35" x14ac:dyDescent="0.3">
      <c r="A88">
        <f>+A77*100+B88</f>
        <v>0</v>
      </c>
      <c r="B88" s="346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</row>
    <row r="89" spans="1:35" x14ac:dyDescent="0.3">
      <c r="A89">
        <f>+A77*100+B89</f>
        <v>0</v>
      </c>
      <c r="B89" s="346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302"/>
      <c r="AB89" s="302"/>
      <c r="AC89" s="302"/>
      <c r="AD89" s="302"/>
      <c r="AE89" s="302"/>
      <c r="AF89" s="302"/>
      <c r="AG89" s="302"/>
      <c r="AH89" s="302"/>
      <c r="AI89" s="302"/>
    </row>
    <row r="90" spans="1:35" x14ac:dyDescent="0.3">
      <c r="A90">
        <f>+A77*100+B90</f>
        <v>0</v>
      </c>
      <c r="B90" s="347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Z90" s="348"/>
      <c r="AA90" s="348"/>
      <c r="AB90" s="348"/>
      <c r="AC90" s="348"/>
      <c r="AD90" s="348"/>
      <c r="AE90" s="348"/>
      <c r="AF90" s="348"/>
      <c r="AG90" s="348"/>
      <c r="AH90" s="348"/>
      <c r="AI90" s="348"/>
    </row>
    <row r="93" spans="1:35" x14ac:dyDescent="0.3">
      <c r="B93" s="344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345"/>
      <c r="AB93" s="345"/>
      <c r="AC93" s="345"/>
      <c r="AD93" s="345"/>
      <c r="AE93" s="345"/>
      <c r="AF93" s="345"/>
      <c r="AG93" s="345"/>
      <c r="AH93" s="345"/>
      <c r="AI93" s="345"/>
    </row>
    <row r="94" spans="1:35" x14ac:dyDescent="0.3">
      <c r="A94">
        <f>+A92*100+B94</f>
        <v>0</v>
      </c>
      <c r="B94" s="346"/>
      <c r="C94" s="302"/>
      <c r="D94" s="302"/>
      <c r="E94" s="302"/>
      <c r="F94" s="302"/>
      <c r="G94" s="302"/>
      <c r="H94" s="302"/>
      <c r="I94" s="302"/>
      <c r="J94" s="302"/>
      <c r="K94" s="302"/>
      <c r="L94" s="302"/>
      <c r="M94" s="302"/>
      <c r="N94" s="302"/>
      <c r="O94" s="302"/>
      <c r="P94" s="302"/>
      <c r="Q94" s="302"/>
      <c r="R94" s="302"/>
      <c r="S94" s="302"/>
      <c r="T94" s="302"/>
      <c r="U94" s="302"/>
      <c r="V94" s="302"/>
      <c r="W94" s="302"/>
      <c r="X94" s="302"/>
      <c r="Y94" s="302"/>
      <c r="Z94" s="302"/>
      <c r="AA94" s="302"/>
      <c r="AB94" s="302"/>
      <c r="AC94" s="302"/>
      <c r="AD94" s="302"/>
      <c r="AE94" s="302"/>
      <c r="AF94" s="302"/>
      <c r="AG94" s="302"/>
      <c r="AH94" s="302"/>
      <c r="AI94" s="302"/>
    </row>
    <row r="95" spans="1:35" x14ac:dyDescent="0.3">
      <c r="A95">
        <f>+A92*100+B95</f>
        <v>0</v>
      </c>
      <c r="B95" s="346"/>
      <c r="C95" s="302"/>
      <c r="D95" s="302"/>
      <c r="E95" s="302"/>
      <c r="F95" s="302"/>
      <c r="G95" s="302"/>
      <c r="H95" s="302"/>
      <c r="I95" s="302"/>
      <c r="J95" s="302"/>
      <c r="K95" s="302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</row>
    <row r="96" spans="1:35" x14ac:dyDescent="0.3">
      <c r="A96">
        <f>+A92*100+B96</f>
        <v>0</v>
      </c>
      <c r="B96" s="346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</row>
    <row r="97" spans="1:35" x14ac:dyDescent="0.3">
      <c r="A97">
        <f>+A92*100+B97</f>
        <v>0</v>
      </c>
      <c r="B97" s="346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</row>
    <row r="98" spans="1:35" x14ac:dyDescent="0.3">
      <c r="A98">
        <f>+A92*100+B98</f>
        <v>0</v>
      </c>
      <c r="B98" s="346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</row>
    <row r="99" spans="1:35" x14ac:dyDescent="0.3">
      <c r="A99">
        <f>+A92*100+B99</f>
        <v>0</v>
      </c>
      <c r="B99" s="346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</row>
    <row r="100" spans="1:35" x14ac:dyDescent="0.3">
      <c r="A100">
        <f>+A92*100+B100</f>
        <v>0</v>
      </c>
      <c r="B100" s="346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</row>
    <row r="101" spans="1:35" x14ac:dyDescent="0.3">
      <c r="A101">
        <f>+A92*100+B101</f>
        <v>0</v>
      </c>
      <c r="B101" s="346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  <c r="AA101" s="302"/>
      <c r="AB101" s="302"/>
      <c r="AC101" s="302"/>
      <c r="AD101" s="302"/>
      <c r="AE101" s="302"/>
      <c r="AF101" s="302"/>
      <c r="AG101" s="302"/>
      <c r="AH101" s="302"/>
      <c r="AI101" s="302"/>
    </row>
    <row r="102" spans="1:35" x14ac:dyDescent="0.3">
      <c r="A102">
        <f>+A92*100+B102</f>
        <v>0</v>
      </c>
      <c r="B102" s="346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  <c r="AA102" s="302"/>
      <c r="AB102" s="302"/>
      <c r="AC102" s="302"/>
      <c r="AD102" s="302"/>
      <c r="AE102" s="302"/>
      <c r="AF102" s="302"/>
      <c r="AG102" s="302"/>
      <c r="AH102" s="302"/>
      <c r="AI102" s="302"/>
    </row>
    <row r="103" spans="1:35" x14ac:dyDescent="0.3">
      <c r="A103">
        <f>+A92*100+B103</f>
        <v>0</v>
      </c>
      <c r="B103" s="346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  <c r="X103" s="302"/>
      <c r="Y103" s="302"/>
      <c r="Z103" s="302"/>
      <c r="AA103" s="302"/>
      <c r="AB103" s="302"/>
      <c r="AC103" s="302"/>
      <c r="AD103" s="302"/>
      <c r="AE103" s="302"/>
      <c r="AF103" s="302"/>
      <c r="AG103" s="302"/>
      <c r="AH103" s="302"/>
      <c r="AI103" s="302"/>
    </row>
    <row r="104" spans="1:35" x14ac:dyDescent="0.3">
      <c r="A104">
        <f>+A92*100+B104</f>
        <v>0</v>
      </c>
      <c r="B104" s="346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302"/>
      <c r="AB104" s="302"/>
      <c r="AC104" s="302"/>
      <c r="AD104" s="302"/>
      <c r="AE104" s="302"/>
      <c r="AF104" s="302"/>
      <c r="AG104" s="302"/>
      <c r="AH104" s="302"/>
      <c r="AI104" s="302"/>
    </row>
    <row r="105" spans="1:35" x14ac:dyDescent="0.3">
      <c r="A105">
        <f>+A92*100+B105</f>
        <v>0</v>
      </c>
      <c r="B105" s="347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348"/>
      <c r="AB105" s="348"/>
      <c r="AC105" s="348"/>
      <c r="AD105" s="348"/>
      <c r="AE105" s="348"/>
      <c r="AF105" s="348"/>
      <c r="AG105" s="348"/>
      <c r="AH105" s="348"/>
      <c r="AI105" s="348"/>
    </row>
    <row r="108" spans="1:35" x14ac:dyDescent="0.3">
      <c r="B108" s="344"/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  <c r="R108" s="345"/>
      <c r="S108" s="345"/>
      <c r="T108" s="345"/>
      <c r="U108" s="345"/>
      <c r="V108" s="345"/>
      <c r="W108" s="345"/>
      <c r="X108" s="345"/>
      <c r="Y108" s="345"/>
      <c r="Z108" s="345"/>
      <c r="AA108" s="345"/>
      <c r="AB108" s="345"/>
      <c r="AC108" s="345"/>
      <c r="AD108" s="345"/>
      <c r="AE108" s="345"/>
      <c r="AF108" s="345"/>
      <c r="AG108" s="345"/>
      <c r="AH108" s="345"/>
      <c r="AI108" s="345"/>
    </row>
    <row r="109" spans="1:35" x14ac:dyDescent="0.3">
      <c r="A109">
        <f>+A107*100+B109</f>
        <v>0</v>
      </c>
      <c r="B109" s="346"/>
      <c r="C109" s="302"/>
      <c r="D109" s="302"/>
      <c r="E109" s="302"/>
      <c r="F109" s="302"/>
      <c r="G109" s="302"/>
      <c r="H109" s="302"/>
      <c r="I109" s="302"/>
      <c r="J109" s="302"/>
      <c r="K109" s="302"/>
      <c r="L109" s="302"/>
      <c r="M109" s="302"/>
      <c r="N109" s="302"/>
      <c r="O109" s="302"/>
      <c r="P109" s="302"/>
      <c r="Q109" s="302"/>
      <c r="R109" s="302"/>
      <c r="S109" s="302"/>
      <c r="T109" s="302"/>
      <c r="U109" s="302"/>
      <c r="V109" s="302"/>
      <c r="W109" s="302"/>
      <c r="X109" s="302"/>
      <c r="Y109" s="302"/>
      <c r="Z109" s="302"/>
      <c r="AA109" s="302"/>
      <c r="AB109" s="302"/>
      <c r="AC109" s="302"/>
      <c r="AD109" s="302"/>
      <c r="AE109" s="302"/>
      <c r="AF109" s="302"/>
      <c r="AG109" s="302"/>
      <c r="AH109" s="302"/>
      <c r="AI109" s="302"/>
    </row>
    <row r="110" spans="1:35" x14ac:dyDescent="0.3">
      <c r="A110">
        <f>+A107*100+B110</f>
        <v>0</v>
      </c>
      <c r="B110" s="346"/>
      <c r="C110" s="302"/>
      <c r="D110" s="302"/>
      <c r="E110" s="302"/>
      <c r="F110" s="302"/>
      <c r="G110" s="302"/>
      <c r="H110" s="302"/>
      <c r="I110" s="302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2"/>
      <c r="X110" s="302"/>
      <c r="Y110" s="302"/>
      <c r="Z110" s="302"/>
      <c r="AA110" s="302"/>
      <c r="AB110" s="302"/>
      <c r="AC110" s="302"/>
      <c r="AD110" s="302"/>
      <c r="AE110" s="302"/>
      <c r="AF110" s="302"/>
      <c r="AG110" s="302"/>
      <c r="AH110" s="302"/>
      <c r="AI110" s="302"/>
    </row>
    <row r="111" spans="1:35" x14ac:dyDescent="0.3">
      <c r="A111">
        <f>+A107*100+B111</f>
        <v>0</v>
      </c>
      <c r="B111" s="346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2"/>
      <c r="P111" s="302"/>
      <c r="Q111" s="302"/>
      <c r="R111" s="302"/>
      <c r="S111" s="302"/>
      <c r="T111" s="302"/>
      <c r="U111" s="302"/>
      <c r="V111" s="302"/>
      <c r="W111" s="302"/>
      <c r="X111" s="302"/>
      <c r="Y111" s="302"/>
      <c r="Z111" s="302"/>
      <c r="AA111" s="302"/>
      <c r="AB111" s="302"/>
      <c r="AC111" s="302"/>
      <c r="AD111" s="302"/>
      <c r="AE111" s="302"/>
      <c r="AF111" s="302"/>
      <c r="AG111" s="302"/>
      <c r="AH111" s="302"/>
      <c r="AI111" s="302"/>
    </row>
    <row r="112" spans="1:35" x14ac:dyDescent="0.3">
      <c r="A112">
        <f>+A107*100+B112</f>
        <v>0</v>
      </c>
      <c r="B112" s="346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  <c r="AA112" s="302"/>
      <c r="AB112" s="302"/>
      <c r="AC112" s="302"/>
      <c r="AD112" s="302"/>
      <c r="AE112" s="302"/>
      <c r="AF112" s="302"/>
      <c r="AG112" s="302"/>
      <c r="AH112" s="302"/>
      <c r="AI112" s="302"/>
    </row>
    <row r="113" spans="1:35" x14ac:dyDescent="0.3">
      <c r="A113">
        <f>+A107*100+B113</f>
        <v>0</v>
      </c>
      <c r="B113" s="346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302"/>
      <c r="AB113" s="302"/>
      <c r="AC113" s="302"/>
      <c r="AD113" s="302"/>
      <c r="AE113" s="302"/>
      <c r="AF113" s="302"/>
      <c r="AG113" s="302"/>
      <c r="AH113" s="302"/>
      <c r="AI113" s="302"/>
    </row>
    <row r="114" spans="1:35" x14ac:dyDescent="0.3">
      <c r="A114">
        <f>+A107*100+B114</f>
        <v>0</v>
      </c>
      <c r="B114" s="346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302"/>
      <c r="AB114" s="302"/>
      <c r="AC114" s="302"/>
      <c r="AD114" s="302"/>
      <c r="AE114" s="302"/>
      <c r="AF114" s="302"/>
      <c r="AG114" s="302"/>
      <c r="AH114" s="302"/>
      <c r="AI114" s="302"/>
    </row>
    <row r="115" spans="1:35" x14ac:dyDescent="0.3">
      <c r="A115">
        <f>+A107*100+B115</f>
        <v>0</v>
      </c>
      <c r="B115" s="346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/>
      <c r="X115" s="302"/>
      <c r="Y115" s="302"/>
      <c r="Z115" s="302"/>
      <c r="AA115" s="302"/>
      <c r="AB115" s="302"/>
      <c r="AC115" s="302"/>
      <c r="AD115" s="302"/>
      <c r="AE115" s="302"/>
      <c r="AF115" s="302"/>
      <c r="AG115" s="302"/>
      <c r="AH115" s="302"/>
      <c r="AI115" s="302"/>
    </row>
    <row r="116" spans="1:35" x14ac:dyDescent="0.3">
      <c r="A116">
        <f>+A107*100+B116</f>
        <v>0</v>
      </c>
      <c r="B116" s="346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  <c r="AA116" s="302"/>
      <c r="AB116" s="302"/>
      <c r="AC116" s="302"/>
      <c r="AD116" s="302"/>
      <c r="AE116" s="302"/>
      <c r="AF116" s="302"/>
      <c r="AG116" s="302"/>
      <c r="AH116" s="302"/>
      <c r="AI116" s="302"/>
    </row>
    <row r="117" spans="1:35" x14ac:dyDescent="0.3">
      <c r="A117">
        <f>+A107*100+B117</f>
        <v>0</v>
      </c>
      <c r="B117" s="346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302"/>
      <c r="AB117" s="302"/>
      <c r="AC117" s="302"/>
      <c r="AD117" s="302"/>
      <c r="AE117" s="302"/>
      <c r="AF117" s="302"/>
      <c r="AG117" s="302"/>
      <c r="AH117" s="302"/>
      <c r="AI117" s="302"/>
    </row>
    <row r="118" spans="1:35" x14ac:dyDescent="0.3">
      <c r="A118">
        <f>+A107*100+B118</f>
        <v>0</v>
      </c>
      <c r="B118" s="346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302"/>
      <c r="AB118" s="302"/>
      <c r="AC118" s="302"/>
      <c r="AD118" s="302"/>
      <c r="AE118" s="302"/>
      <c r="AF118" s="302"/>
      <c r="AG118" s="302"/>
      <c r="AH118" s="302"/>
      <c r="AI118" s="302"/>
    </row>
    <row r="119" spans="1:35" x14ac:dyDescent="0.3">
      <c r="A119">
        <f>+A107*100+B119</f>
        <v>0</v>
      </c>
      <c r="B119" s="346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  <c r="Y119" s="302"/>
      <c r="Z119" s="302"/>
      <c r="AA119" s="302"/>
      <c r="AB119" s="302"/>
      <c r="AC119" s="302"/>
      <c r="AD119" s="302"/>
      <c r="AE119" s="302"/>
      <c r="AF119" s="302"/>
      <c r="AG119" s="302"/>
      <c r="AH119" s="302"/>
      <c r="AI119" s="302"/>
    </row>
    <row r="120" spans="1:35" x14ac:dyDescent="0.3">
      <c r="A120">
        <f>+A107*100+B120</f>
        <v>0</v>
      </c>
      <c r="B120" s="347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48"/>
      <c r="AB120" s="348"/>
      <c r="AC120" s="348"/>
      <c r="AD120" s="348"/>
      <c r="AE120" s="348"/>
      <c r="AF120" s="348"/>
      <c r="AG120" s="348"/>
      <c r="AH120" s="348"/>
      <c r="AI120" s="348"/>
    </row>
    <row r="123" spans="1:35" x14ac:dyDescent="0.3">
      <c r="B123" s="344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45"/>
      <c r="P123" s="345"/>
      <c r="Q123" s="345"/>
      <c r="R123" s="345"/>
      <c r="S123" s="345"/>
      <c r="T123" s="345"/>
      <c r="U123" s="345"/>
      <c r="V123" s="345"/>
      <c r="W123" s="345"/>
      <c r="X123" s="345"/>
      <c r="Y123" s="345"/>
      <c r="Z123" s="345"/>
      <c r="AA123" s="345"/>
      <c r="AB123" s="345"/>
      <c r="AC123" s="345"/>
      <c r="AD123" s="345"/>
      <c r="AE123" s="345"/>
      <c r="AF123" s="345"/>
      <c r="AG123" s="345"/>
      <c r="AH123" s="345"/>
      <c r="AI123" s="345"/>
    </row>
    <row r="124" spans="1:35" x14ac:dyDescent="0.3">
      <c r="A124">
        <f>+A122*100+B124</f>
        <v>0</v>
      </c>
      <c r="B124" s="346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302"/>
      <c r="N124" s="302"/>
      <c r="O124" s="302"/>
      <c r="P124" s="302"/>
      <c r="Q124" s="302"/>
      <c r="R124" s="302"/>
      <c r="S124" s="302"/>
      <c r="T124" s="302"/>
      <c r="U124" s="302"/>
      <c r="V124" s="302"/>
      <c r="W124" s="302"/>
      <c r="X124" s="302"/>
      <c r="Y124" s="302"/>
      <c r="Z124" s="302"/>
      <c r="AA124" s="302"/>
      <c r="AB124" s="302"/>
      <c r="AC124" s="302"/>
      <c r="AD124" s="302"/>
      <c r="AE124" s="302"/>
      <c r="AF124" s="302"/>
      <c r="AG124" s="302"/>
      <c r="AH124" s="302"/>
      <c r="AI124" s="302"/>
    </row>
    <row r="125" spans="1:35" x14ac:dyDescent="0.3">
      <c r="A125">
        <f>+A122*100+B125</f>
        <v>0</v>
      </c>
      <c r="B125" s="346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2"/>
      <c r="P125" s="302"/>
      <c r="Q125" s="302"/>
      <c r="R125" s="302"/>
      <c r="S125" s="302"/>
      <c r="T125" s="302"/>
      <c r="U125" s="302"/>
      <c r="V125" s="302"/>
      <c r="W125" s="302"/>
      <c r="X125" s="302"/>
      <c r="Y125" s="302"/>
      <c r="Z125" s="302"/>
      <c r="AA125" s="302"/>
      <c r="AB125" s="302"/>
      <c r="AC125" s="302"/>
      <c r="AD125" s="302"/>
      <c r="AE125" s="302"/>
      <c r="AF125" s="302"/>
      <c r="AG125" s="302"/>
      <c r="AH125" s="302"/>
      <c r="AI125" s="302"/>
    </row>
    <row r="126" spans="1:35" x14ac:dyDescent="0.3">
      <c r="A126">
        <f>+A122*100+B126</f>
        <v>0</v>
      </c>
      <c r="B126" s="346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2"/>
      <c r="T126" s="302"/>
      <c r="U126" s="302"/>
      <c r="V126" s="302"/>
      <c r="W126" s="302"/>
      <c r="X126" s="302"/>
      <c r="Y126" s="302"/>
      <c r="Z126" s="302"/>
      <c r="AA126" s="302"/>
      <c r="AB126" s="302"/>
      <c r="AC126" s="302"/>
      <c r="AD126" s="302"/>
      <c r="AE126" s="302"/>
      <c r="AF126" s="302"/>
      <c r="AG126" s="302"/>
      <c r="AH126" s="302"/>
      <c r="AI126" s="302"/>
    </row>
    <row r="127" spans="1:35" x14ac:dyDescent="0.3">
      <c r="A127">
        <f>+A122*100+B127</f>
        <v>0</v>
      </c>
      <c r="B127" s="346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302"/>
      <c r="AB127" s="302"/>
      <c r="AC127" s="302"/>
      <c r="AD127" s="302"/>
      <c r="AE127" s="302"/>
      <c r="AF127" s="302"/>
      <c r="AG127" s="302"/>
      <c r="AH127" s="302"/>
      <c r="AI127" s="302"/>
    </row>
    <row r="128" spans="1:35" x14ac:dyDescent="0.3">
      <c r="A128">
        <f>+A122*100+B128</f>
        <v>0</v>
      </c>
      <c r="B128" s="346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73"/>
      <c r="AB128" s="273"/>
      <c r="AC128" s="273"/>
      <c r="AD128" s="273"/>
      <c r="AE128" s="273"/>
      <c r="AF128" s="273"/>
      <c r="AG128" s="273"/>
      <c r="AH128" s="273"/>
      <c r="AI128" s="273"/>
    </row>
    <row r="129" spans="1:35" x14ac:dyDescent="0.3">
      <c r="A129">
        <f>+A122*100+B129</f>
        <v>0</v>
      </c>
      <c r="B129" s="346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302"/>
      <c r="AB129" s="302"/>
      <c r="AC129" s="302"/>
      <c r="AD129" s="302"/>
      <c r="AE129" s="302"/>
      <c r="AF129" s="302"/>
      <c r="AG129" s="302"/>
      <c r="AH129" s="302"/>
      <c r="AI129" s="302"/>
    </row>
    <row r="130" spans="1:35" x14ac:dyDescent="0.3">
      <c r="A130">
        <f>+A122*100+B130</f>
        <v>0</v>
      </c>
      <c r="B130" s="346"/>
      <c r="C130" s="302"/>
      <c r="D130" s="302"/>
      <c r="E130" s="302"/>
      <c r="F130" s="302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302"/>
      <c r="S130" s="302"/>
      <c r="T130" s="302"/>
      <c r="U130" s="302"/>
      <c r="V130" s="302"/>
      <c r="W130" s="302"/>
      <c r="X130" s="302"/>
      <c r="Y130" s="302"/>
      <c r="Z130" s="302"/>
      <c r="AA130" s="302"/>
      <c r="AB130" s="302"/>
      <c r="AC130" s="302"/>
      <c r="AD130" s="302"/>
      <c r="AE130" s="302"/>
      <c r="AF130" s="302"/>
      <c r="AG130" s="302"/>
      <c r="AH130" s="302"/>
      <c r="AI130" s="302"/>
    </row>
    <row r="131" spans="1:35" x14ac:dyDescent="0.3">
      <c r="A131">
        <f>+A122*100+B131</f>
        <v>0</v>
      </c>
      <c r="B131" s="346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2"/>
      <c r="T131" s="302"/>
      <c r="U131" s="302"/>
      <c r="V131" s="302"/>
      <c r="W131" s="302"/>
      <c r="X131" s="302"/>
      <c r="Y131" s="302"/>
      <c r="Z131" s="302"/>
      <c r="AA131" s="302"/>
      <c r="AB131" s="302"/>
      <c r="AC131" s="302"/>
      <c r="AD131" s="302"/>
      <c r="AE131" s="302"/>
      <c r="AF131" s="302"/>
      <c r="AG131" s="302"/>
      <c r="AH131" s="302"/>
      <c r="AI131" s="302"/>
    </row>
    <row r="132" spans="1:35" x14ac:dyDescent="0.3">
      <c r="A132">
        <f>+A122*100+B132</f>
        <v>0</v>
      </c>
      <c r="B132" s="346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  <c r="U132" s="302"/>
      <c r="V132" s="302"/>
      <c r="W132" s="302"/>
      <c r="X132" s="302"/>
      <c r="Y132" s="302"/>
      <c r="Z132" s="302"/>
      <c r="AA132" s="302"/>
      <c r="AB132" s="302"/>
      <c r="AC132" s="302"/>
      <c r="AD132" s="302"/>
      <c r="AE132" s="302"/>
      <c r="AF132" s="302"/>
      <c r="AG132" s="302"/>
      <c r="AH132" s="302"/>
      <c r="AI132" s="302"/>
    </row>
    <row r="133" spans="1:35" x14ac:dyDescent="0.3">
      <c r="A133">
        <f>+A122*100+B133</f>
        <v>0</v>
      </c>
      <c r="B133" s="346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302"/>
      <c r="AB133" s="302"/>
      <c r="AC133" s="302"/>
      <c r="AD133" s="302"/>
      <c r="AE133" s="302"/>
      <c r="AF133" s="302"/>
      <c r="AG133" s="302"/>
      <c r="AH133" s="302"/>
      <c r="AI133" s="302"/>
    </row>
    <row r="134" spans="1:35" x14ac:dyDescent="0.3">
      <c r="A134">
        <f>+A122*100+B134</f>
        <v>0</v>
      </c>
      <c r="B134" s="346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302"/>
      <c r="AB134" s="302"/>
      <c r="AC134" s="302"/>
      <c r="AD134" s="302"/>
      <c r="AE134" s="302"/>
      <c r="AF134" s="302"/>
      <c r="AG134" s="302"/>
      <c r="AH134" s="302"/>
      <c r="AI134" s="302"/>
    </row>
    <row r="135" spans="1:35" x14ac:dyDescent="0.3">
      <c r="A135">
        <f>+A122*100+B135</f>
        <v>0</v>
      </c>
      <c r="B135" s="347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Z135" s="348"/>
      <c r="AA135" s="348"/>
      <c r="AB135" s="348"/>
      <c r="AC135" s="348"/>
      <c r="AD135" s="348"/>
      <c r="AE135" s="348"/>
      <c r="AF135" s="348"/>
      <c r="AG135" s="348"/>
      <c r="AH135" s="348"/>
      <c r="AI135" s="348"/>
    </row>
    <row r="138" spans="1:35" x14ac:dyDescent="0.3">
      <c r="B138" s="344"/>
      <c r="C138" s="345"/>
      <c r="D138" s="345"/>
      <c r="E138" s="345"/>
      <c r="F138" s="345"/>
      <c r="G138" s="345"/>
      <c r="H138" s="345"/>
      <c r="I138" s="345"/>
      <c r="J138" s="345"/>
      <c r="K138" s="345"/>
      <c r="L138" s="345"/>
      <c r="M138" s="345"/>
      <c r="N138" s="345"/>
      <c r="O138" s="345"/>
      <c r="P138" s="345"/>
      <c r="Q138" s="345"/>
      <c r="R138" s="345"/>
      <c r="S138" s="345"/>
      <c r="T138" s="345"/>
      <c r="U138" s="345"/>
      <c r="V138" s="345"/>
      <c r="W138" s="345"/>
      <c r="X138" s="345"/>
      <c r="Y138" s="345"/>
      <c r="Z138" s="345"/>
      <c r="AA138" s="345"/>
      <c r="AB138" s="345"/>
      <c r="AC138" s="345"/>
      <c r="AD138" s="345"/>
      <c r="AE138" s="345"/>
      <c r="AF138" s="345"/>
      <c r="AG138" s="345"/>
      <c r="AH138" s="345"/>
      <c r="AI138" s="345"/>
    </row>
    <row r="139" spans="1:35" x14ac:dyDescent="0.3">
      <c r="A139">
        <f>+A137*100+B139</f>
        <v>0</v>
      </c>
      <c r="B139" s="346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302"/>
      <c r="AB139" s="302"/>
      <c r="AC139" s="302"/>
      <c r="AD139" s="302"/>
      <c r="AE139" s="302"/>
      <c r="AF139" s="302"/>
      <c r="AG139" s="302"/>
      <c r="AH139" s="302"/>
      <c r="AI139" s="302"/>
    </row>
    <row r="140" spans="1:35" x14ac:dyDescent="0.3">
      <c r="A140">
        <f>+A137*100+B140</f>
        <v>0</v>
      </c>
      <c r="B140" s="346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302"/>
      <c r="AB140" s="302"/>
      <c r="AC140" s="302"/>
      <c r="AD140" s="302"/>
      <c r="AE140" s="302"/>
      <c r="AF140" s="302"/>
      <c r="AG140" s="302"/>
      <c r="AH140" s="302"/>
      <c r="AI140" s="302"/>
    </row>
    <row r="141" spans="1:35" x14ac:dyDescent="0.3">
      <c r="A141">
        <f>+A137*100+B141</f>
        <v>0</v>
      </c>
      <c r="B141" s="346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302"/>
      <c r="AB141" s="302"/>
      <c r="AC141" s="302"/>
      <c r="AD141" s="302"/>
      <c r="AE141" s="302"/>
      <c r="AF141" s="302"/>
      <c r="AG141" s="302"/>
      <c r="AH141" s="302"/>
      <c r="AI141" s="302"/>
    </row>
    <row r="142" spans="1:35" x14ac:dyDescent="0.3">
      <c r="A142">
        <f>+A137*100+B142</f>
        <v>0</v>
      </c>
      <c r="B142" s="346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2"/>
      <c r="W142" s="302"/>
      <c r="X142" s="302"/>
      <c r="Y142" s="302"/>
      <c r="Z142" s="302"/>
      <c r="AA142" s="302"/>
      <c r="AB142" s="302"/>
      <c r="AC142" s="302"/>
      <c r="AD142" s="302"/>
      <c r="AE142" s="302"/>
      <c r="AF142" s="302"/>
      <c r="AG142" s="302"/>
      <c r="AH142" s="302"/>
      <c r="AI142" s="302"/>
    </row>
    <row r="143" spans="1:35" x14ac:dyDescent="0.3">
      <c r="A143">
        <f>+A137*100+B143</f>
        <v>0</v>
      </c>
      <c r="B143" s="346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  <c r="AA143" s="273"/>
      <c r="AB143" s="273"/>
      <c r="AC143" s="273"/>
      <c r="AD143" s="273"/>
      <c r="AE143" s="273"/>
      <c r="AF143" s="273"/>
      <c r="AG143" s="273"/>
      <c r="AH143" s="273"/>
      <c r="AI143" s="273"/>
    </row>
    <row r="144" spans="1:35" x14ac:dyDescent="0.3">
      <c r="A144">
        <f>+A137*100+B144</f>
        <v>0</v>
      </c>
      <c r="B144" s="346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302"/>
      <c r="AB144" s="302"/>
      <c r="AC144" s="302"/>
      <c r="AD144" s="302"/>
      <c r="AE144" s="302"/>
      <c r="AF144" s="302"/>
      <c r="AG144" s="302"/>
      <c r="AH144" s="302"/>
      <c r="AI144" s="302"/>
    </row>
    <row r="145" spans="1:35" x14ac:dyDescent="0.3">
      <c r="A145">
        <f>+A137*100+B145</f>
        <v>0</v>
      </c>
      <c r="B145" s="346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302"/>
      <c r="AB145" s="302"/>
      <c r="AC145" s="302"/>
      <c r="AD145" s="302"/>
      <c r="AE145" s="302"/>
      <c r="AF145" s="302"/>
      <c r="AG145" s="302"/>
      <c r="AH145" s="302"/>
      <c r="AI145" s="302"/>
    </row>
    <row r="146" spans="1:35" x14ac:dyDescent="0.3">
      <c r="A146">
        <f>+A137*100+B146</f>
        <v>0</v>
      </c>
      <c r="B146" s="346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302"/>
      <c r="AB146" s="302"/>
      <c r="AC146" s="302"/>
      <c r="AD146" s="302"/>
      <c r="AE146" s="302"/>
      <c r="AF146" s="302"/>
      <c r="AG146" s="302"/>
      <c r="AH146" s="302"/>
      <c r="AI146" s="302"/>
    </row>
    <row r="147" spans="1:35" x14ac:dyDescent="0.3">
      <c r="A147">
        <f>+A137*100+B147</f>
        <v>0</v>
      </c>
      <c r="B147" s="346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  <c r="U147" s="302"/>
      <c r="V147" s="302"/>
      <c r="W147" s="302"/>
      <c r="X147" s="302"/>
      <c r="Y147" s="302"/>
      <c r="Z147" s="302"/>
      <c r="AA147" s="302"/>
      <c r="AB147" s="302"/>
      <c r="AC147" s="302"/>
      <c r="AD147" s="302"/>
      <c r="AE147" s="302"/>
      <c r="AF147" s="302"/>
      <c r="AG147" s="302"/>
      <c r="AH147" s="302"/>
      <c r="AI147" s="302"/>
    </row>
    <row r="148" spans="1:35" x14ac:dyDescent="0.3">
      <c r="A148">
        <f>+A137*100+B148</f>
        <v>0</v>
      </c>
      <c r="B148" s="346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  <c r="U148" s="302"/>
      <c r="V148" s="302"/>
      <c r="W148" s="302"/>
      <c r="X148" s="302"/>
      <c r="Y148" s="302"/>
      <c r="Z148" s="302"/>
      <c r="AA148" s="302"/>
      <c r="AB148" s="302"/>
      <c r="AC148" s="302"/>
      <c r="AD148" s="302"/>
      <c r="AE148" s="302"/>
      <c r="AF148" s="302"/>
      <c r="AG148" s="302"/>
      <c r="AH148" s="302"/>
      <c r="AI148" s="302"/>
    </row>
    <row r="149" spans="1:35" x14ac:dyDescent="0.3">
      <c r="A149">
        <f>+A137*100+B149</f>
        <v>0</v>
      </c>
      <c r="B149" s="346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302"/>
      <c r="AB149" s="302"/>
      <c r="AC149" s="302"/>
      <c r="AD149" s="302"/>
      <c r="AE149" s="302"/>
      <c r="AF149" s="302"/>
      <c r="AG149" s="302"/>
      <c r="AH149" s="302"/>
      <c r="AI149" s="302"/>
    </row>
    <row r="150" spans="1:35" x14ac:dyDescent="0.3">
      <c r="A150">
        <f>+A137*100+B150</f>
        <v>0</v>
      </c>
      <c r="B150" s="347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  <c r="Y150" s="348"/>
      <c r="Z150" s="348"/>
      <c r="AA150" s="348"/>
      <c r="AB150" s="348"/>
      <c r="AC150" s="348"/>
      <c r="AD150" s="348"/>
      <c r="AE150" s="348"/>
      <c r="AF150" s="348"/>
      <c r="AG150" s="348"/>
      <c r="AH150" s="348"/>
      <c r="AI150" s="348"/>
    </row>
    <row r="153" spans="1:35" x14ac:dyDescent="0.3">
      <c r="B153" s="344"/>
      <c r="C153" s="345"/>
      <c r="D153" s="345"/>
      <c r="E153" s="345"/>
      <c r="F153" s="345"/>
      <c r="G153" s="345"/>
      <c r="H153" s="345"/>
      <c r="I153" s="345"/>
      <c r="J153" s="345"/>
      <c r="K153" s="345"/>
      <c r="L153" s="345"/>
      <c r="M153" s="345"/>
      <c r="N153" s="345"/>
      <c r="O153" s="345"/>
      <c r="P153" s="345"/>
      <c r="Q153" s="345"/>
      <c r="R153" s="345"/>
      <c r="S153" s="345"/>
      <c r="T153" s="345"/>
      <c r="U153" s="345"/>
      <c r="V153" s="345"/>
      <c r="W153" s="345"/>
      <c r="X153" s="345"/>
      <c r="Y153" s="345"/>
      <c r="Z153" s="345"/>
      <c r="AA153" s="345"/>
      <c r="AB153" s="345"/>
      <c r="AC153" s="345"/>
      <c r="AD153" s="345"/>
      <c r="AE153" s="345"/>
      <c r="AF153" s="345"/>
      <c r="AG153" s="345"/>
      <c r="AH153" s="345"/>
      <c r="AI153" s="345"/>
    </row>
    <row r="154" spans="1:35" x14ac:dyDescent="0.3">
      <c r="A154">
        <f>+A152*100+B154</f>
        <v>0</v>
      </c>
      <c r="B154" s="346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302"/>
      <c r="AB154" s="302"/>
      <c r="AC154" s="302"/>
      <c r="AD154" s="302"/>
      <c r="AE154" s="302"/>
      <c r="AF154" s="302"/>
      <c r="AG154" s="302"/>
      <c r="AH154" s="302"/>
      <c r="AI154" s="302"/>
    </row>
    <row r="155" spans="1:35" x14ac:dyDescent="0.3">
      <c r="A155">
        <f>+A152*100+B155</f>
        <v>0</v>
      </c>
      <c r="B155" s="346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302"/>
      <c r="AB155" s="302"/>
      <c r="AC155" s="302"/>
      <c r="AD155" s="302"/>
      <c r="AE155" s="302"/>
      <c r="AF155" s="302"/>
      <c r="AG155" s="302"/>
      <c r="AH155" s="302"/>
      <c r="AI155" s="302"/>
    </row>
    <row r="156" spans="1:35" x14ac:dyDescent="0.3">
      <c r="A156">
        <f>+A152*100+B156</f>
        <v>0</v>
      </c>
      <c r="B156" s="346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302"/>
      <c r="AB156" s="302"/>
      <c r="AC156" s="302"/>
      <c r="AD156" s="302"/>
      <c r="AE156" s="302"/>
      <c r="AF156" s="302"/>
      <c r="AG156" s="302"/>
      <c r="AH156" s="302"/>
      <c r="AI156" s="302"/>
    </row>
    <row r="157" spans="1:35" x14ac:dyDescent="0.3">
      <c r="A157">
        <f>+A152*100+B157</f>
        <v>0</v>
      </c>
      <c r="B157" s="346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2"/>
      <c r="P157" s="302"/>
      <c r="Q157" s="302"/>
      <c r="R157" s="302"/>
      <c r="S157" s="302"/>
      <c r="T157" s="302"/>
      <c r="U157" s="302"/>
      <c r="V157" s="302"/>
      <c r="W157" s="302"/>
      <c r="X157" s="302"/>
      <c r="Y157" s="302"/>
      <c r="Z157" s="302"/>
      <c r="AA157" s="302"/>
      <c r="AB157" s="302"/>
      <c r="AC157" s="302"/>
      <c r="AD157" s="302"/>
      <c r="AE157" s="302"/>
      <c r="AF157" s="302"/>
      <c r="AG157" s="302"/>
      <c r="AH157" s="302"/>
      <c r="AI157" s="302"/>
    </row>
    <row r="158" spans="1:35" x14ac:dyDescent="0.3">
      <c r="A158">
        <f>+A152*100+B158</f>
        <v>0</v>
      </c>
      <c r="B158" s="346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3"/>
      <c r="Y158" s="273"/>
      <c r="Z158" s="273"/>
      <c r="AA158" s="273"/>
      <c r="AB158" s="273"/>
      <c r="AC158" s="273"/>
      <c r="AD158" s="273"/>
      <c r="AE158" s="273"/>
      <c r="AF158" s="273"/>
      <c r="AG158" s="273"/>
      <c r="AH158" s="273"/>
      <c r="AI158" s="273"/>
    </row>
    <row r="159" spans="1:35" x14ac:dyDescent="0.3">
      <c r="A159">
        <f>+A152*100+B159</f>
        <v>0</v>
      </c>
      <c r="B159" s="346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  <c r="U159" s="302"/>
      <c r="V159" s="302"/>
      <c r="W159" s="302"/>
      <c r="X159" s="302"/>
      <c r="Y159" s="302"/>
      <c r="Z159" s="302"/>
      <c r="AA159" s="302"/>
      <c r="AB159" s="302"/>
      <c r="AC159" s="302"/>
      <c r="AD159" s="302"/>
      <c r="AE159" s="302"/>
      <c r="AF159" s="302"/>
      <c r="AG159" s="302"/>
      <c r="AH159" s="302"/>
      <c r="AI159" s="302"/>
    </row>
    <row r="160" spans="1:35" x14ac:dyDescent="0.3">
      <c r="A160">
        <f>+A152*100+B160</f>
        <v>0</v>
      </c>
      <c r="B160" s="346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302"/>
      <c r="AB160" s="302"/>
      <c r="AC160" s="302"/>
      <c r="AD160" s="302"/>
      <c r="AE160" s="302"/>
      <c r="AF160" s="302"/>
      <c r="AG160" s="302"/>
      <c r="AH160" s="302"/>
      <c r="AI160" s="302"/>
    </row>
    <row r="161" spans="1:35" x14ac:dyDescent="0.3">
      <c r="A161">
        <f>+A152*100+B161</f>
        <v>0</v>
      </c>
      <c r="B161" s="346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302"/>
      <c r="AB161" s="302"/>
      <c r="AC161" s="302"/>
      <c r="AD161" s="302"/>
      <c r="AE161" s="302"/>
      <c r="AF161" s="302"/>
      <c r="AG161" s="302"/>
      <c r="AH161" s="302"/>
      <c r="AI161" s="302"/>
    </row>
    <row r="162" spans="1:35" x14ac:dyDescent="0.3">
      <c r="A162">
        <f>+A152*100+B162</f>
        <v>0</v>
      </c>
      <c r="B162" s="346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302"/>
      <c r="AB162" s="302"/>
      <c r="AC162" s="302"/>
      <c r="AD162" s="302"/>
      <c r="AE162" s="302"/>
      <c r="AF162" s="302"/>
      <c r="AG162" s="302"/>
      <c r="AH162" s="302"/>
      <c r="AI162" s="302"/>
    </row>
    <row r="163" spans="1:35" x14ac:dyDescent="0.3">
      <c r="A163">
        <f>+A152*100+B163</f>
        <v>0</v>
      </c>
      <c r="B163" s="346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  <c r="U163" s="302"/>
      <c r="V163" s="302"/>
      <c r="W163" s="302"/>
      <c r="X163" s="302"/>
      <c r="Y163" s="302"/>
      <c r="Z163" s="302"/>
      <c r="AA163" s="302"/>
      <c r="AB163" s="302"/>
      <c r="AC163" s="302"/>
      <c r="AD163" s="302"/>
      <c r="AE163" s="302"/>
      <c r="AF163" s="302"/>
      <c r="AG163" s="302"/>
      <c r="AH163" s="302"/>
      <c r="AI163" s="302"/>
    </row>
    <row r="164" spans="1:35" x14ac:dyDescent="0.3">
      <c r="A164">
        <f>+A152*100+B164</f>
        <v>0</v>
      </c>
      <c r="B164" s="346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  <c r="AA164" s="302"/>
      <c r="AB164" s="302"/>
      <c r="AC164" s="302"/>
      <c r="AD164" s="302"/>
      <c r="AE164" s="302"/>
      <c r="AF164" s="302"/>
      <c r="AG164" s="302"/>
      <c r="AH164" s="302"/>
      <c r="AI164" s="302"/>
    </row>
    <row r="165" spans="1:35" x14ac:dyDescent="0.3">
      <c r="A165">
        <f>+A152*100+B165</f>
        <v>0</v>
      </c>
      <c r="B165" s="347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48"/>
      <c r="AB165" s="348"/>
      <c r="AC165" s="348"/>
      <c r="AD165" s="348"/>
      <c r="AE165" s="348"/>
      <c r="AF165" s="348"/>
      <c r="AG165" s="348"/>
      <c r="AH165" s="348"/>
      <c r="AI165" s="348"/>
    </row>
    <row r="168" spans="1:35" x14ac:dyDescent="0.3">
      <c r="B168" s="344"/>
      <c r="C168" s="345"/>
      <c r="D168" s="345"/>
      <c r="E168" s="345"/>
      <c r="F168" s="345"/>
      <c r="G168" s="345"/>
      <c r="H168" s="345"/>
      <c r="I168" s="345"/>
      <c r="J168" s="345"/>
      <c r="K168" s="345"/>
      <c r="L168" s="345"/>
      <c r="M168" s="345"/>
      <c r="N168" s="345"/>
      <c r="O168" s="345"/>
      <c r="P168" s="345"/>
      <c r="Q168" s="345"/>
      <c r="R168" s="345"/>
      <c r="S168" s="345"/>
      <c r="T168" s="345"/>
      <c r="U168" s="345"/>
      <c r="V168" s="345"/>
      <c r="W168" s="345"/>
      <c r="X168" s="345"/>
      <c r="Y168" s="345"/>
      <c r="Z168" s="345"/>
      <c r="AA168" s="345"/>
      <c r="AB168" s="345"/>
      <c r="AC168" s="345"/>
      <c r="AD168" s="345"/>
      <c r="AE168" s="345"/>
      <c r="AF168" s="345"/>
      <c r="AG168" s="345"/>
      <c r="AH168" s="345"/>
      <c r="AI168" s="345"/>
    </row>
    <row r="169" spans="1:35" x14ac:dyDescent="0.3">
      <c r="A169">
        <f>+A167*100+B169</f>
        <v>0</v>
      </c>
      <c r="B169" s="346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51"/>
      <c r="AB169" s="351"/>
      <c r="AC169" s="351"/>
      <c r="AD169" s="351"/>
      <c r="AE169" s="351"/>
      <c r="AF169" s="351"/>
      <c r="AG169" s="351"/>
      <c r="AH169" s="351"/>
      <c r="AI169" s="351"/>
    </row>
    <row r="170" spans="1:35" x14ac:dyDescent="0.3">
      <c r="A170">
        <f>+A167*100+B170</f>
        <v>0</v>
      </c>
      <c r="B170" s="346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1"/>
      <c r="N170" s="351"/>
      <c r="O170" s="351"/>
      <c r="P170" s="351"/>
      <c r="Q170" s="351"/>
      <c r="R170" s="351"/>
      <c r="S170" s="351"/>
      <c r="T170" s="351"/>
      <c r="U170" s="351"/>
      <c r="V170" s="351"/>
      <c r="W170" s="351"/>
      <c r="X170" s="351"/>
      <c r="Y170" s="351"/>
      <c r="Z170" s="351"/>
      <c r="AA170" s="351"/>
      <c r="AB170" s="351"/>
      <c r="AC170" s="351"/>
      <c r="AD170" s="351"/>
      <c r="AE170" s="351"/>
      <c r="AF170" s="351"/>
      <c r="AG170" s="351"/>
      <c r="AH170" s="351"/>
      <c r="AI170" s="351"/>
    </row>
    <row r="171" spans="1:35" x14ac:dyDescent="0.3">
      <c r="A171">
        <f>+A167*100+B171</f>
        <v>0</v>
      </c>
      <c r="B171" s="346"/>
      <c r="C171" s="269"/>
      <c r="D171" s="269"/>
      <c r="E171" s="269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  <c r="AA171" s="269"/>
      <c r="AB171" s="269"/>
      <c r="AC171" s="269"/>
      <c r="AD171" s="269"/>
      <c r="AE171" s="269"/>
      <c r="AF171" s="269"/>
      <c r="AG171" s="269"/>
      <c r="AH171" s="269"/>
      <c r="AI171" s="269"/>
    </row>
    <row r="172" spans="1:35" x14ac:dyDescent="0.3">
      <c r="A172">
        <f>+A167*100+B172</f>
        <v>0</v>
      </c>
      <c r="B172" s="346"/>
      <c r="C172" s="269"/>
      <c r="D172" s="269"/>
      <c r="E172" s="269"/>
      <c r="F172" s="269"/>
      <c r="G172" s="269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  <c r="AA172" s="269"/>
      <c r="AB172" s="269"/>
      <c r="AC172" s="269"/>
      <c r="AD172" s="269"/>
      <c r="AE172" s="269"/>
      <c r="AF172" s="269"/>
      <c r="AG172" s="269"/>
      <c r="AH172" s="269"/>
      <c r="AI172" s="269"/>
    </row>
    <row r="173" spans="1:35" x14ac:dyDescent="0.3">
      <c r="A173">
        <f>+A167*100+B173</f>
        <v>0</v>
      </c>
      <c r="B173" s="346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51"/>
      <c r="N173" s="351"/>
      <c r="O173" s="351"/>
      <c r="P173" s="351"/>
      <c r="Q173" s="351"/>
      <c r="R173" s="351"/>
      <c r="S173" s="351"/>
      <c r="T173" s="351"/>
      <c r="U173" s="351"/>
      <c r="V173" s="351"/>
      <c r="W173" s="351"/>
      <c r="X173" s="351"/>
      <c r="Y173" s="351"/>
      <c r="Z173" s="351"/>
      <c r="AA173" s="351"/>
      <c r="AB173" s="351"/>
      <c r="AC173" s="351"/>
      <c r="AD173" s="351"/>
      <c r="AE173" s="351"/>
      <c r="AF173" s="351"/>
      <c r="AG173" s="351"/>
      <c r="AH173" s="351"/>
      <c r="AI173" s="351"/>
    </row>
    <row r="174" spans="1:35" x14ac:dyDescent="0.3">
      <c r="A174">
        <f>+A167*100+B174</f>
        <v>0</v>
      </c>
      <c r="B174" s="346"/>
      <c r="C174" s="269"/>
      <c r="D174" s="269"/>
      <c r="E174" s="269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  <c r="AA174" s="269"/>
      <c r="AB174" s="269"/>
      <c r="AC174" s="269"/>
      <c r="AD174" s="269"/>
      <c r="AE174" s="269"/>
      <c r="AF174" s="269"/>
      <c r="AG174" s="269"/>
      <c r="AH174" s="269"/>
      <c r="AI174" s="269"/>
    </row>
    <row r="175" spans="1:35" x14ac:dyDescent="0.3">
      <c r="A175">
        <f>+A167*100+B175</f>
        <v>0</v>
      </c>
      <c r="B175" s="346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  <c r="AA175" s="351"/>
      <c r="AB175" s="351"/>
      <c r="AC175" s="351"/>
      <c r="AD175" s="351"/>
      <c r="AE175" s="351"/>
      <c r="AF175" s="351"/>
      <c r="AG175" s="351"/>
      <c r="AH175" s="351"/>
      <c r="AI175" s="351"/>
    </row>
    <row r="176" spans="1:35" x14ac:dyDescent="0.3">
      <c r="A176">
        <f>+A167*100+B176</f>
        <v>0</v>
      </c>
      <c r="B176" s="346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1"/>
      <c r="P176" s="351"/>
      <c r="Q176" s="351"/>
      <c r="R176" s="351"/>
      <c r="S176" s="351"/>
      <c r="T176" s="351"/>
      <c r="U176" s="351"/>
      <c r="V176" s="351"/>
      <c r="W176" s="351"/>
      <c r="X176" s="351"/>
      <c r="Y176" s="351"/>
      <c r="Z176" s="351"/>
      <c r="AA176" s="351"/>
      <c r="AB176" s="351"/>
      <c r="AC176" s="351"/>
      <c r="AD176" s="351"/>
      <c r="AE176" s="351"/>
      <c r="AF176" s="351"/>
      <c r="AG176" s="351"/>
      <c r="AH176" s="351"/>
      <c r="AI176" s="351"/>
    </row>
    <row r="177" spans="1:35" x14ac:dyDescent="0.3">
      <c r="A177">
        <f>+A167*100+B177</f>
        <v>0</v>
      </c>
      <c r="B177" s="346"/>
      <c r="C177" s="269"/>
      <c r="D177" s="269"/>
      <c r="E177" s="269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  <c r="AA177" s="269"/>
      <c r="AB177" s="269"/>
      <c r="AC177" s="269"/>
      <c r="AD177" s="269"/>
      <c r="AE177" s="269"/>
      <c r="AF177" s="269"/>
      <c r="AG177" s="269"/>
      <c r="AH177" s="269"/>
      <c r="AI177" s="269"/>
    </row>
    <row r="178" spans="1:35" x14ac:dyDescent="0.3">
      <c r="A178">
        <f>+A167*100+B178</f>
        <v>0</v>
      </c>
      <c r="B178" s="346"/>
      <c r="C178" s="269"/>
      <c r="D178" s="269"/>
      <c r="E178" s="269"/>
      <c r="F178" s="269"/>
      <c r="G178" s="269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  <c r="AA178" s="269"/>
      <c r="AB178" s="269"/>
      <c r="AC178" s="269"/>
      <c r="AD178" s="269"/>
      <c r="AE178" s="269"/>
      <c r="AF178" s="269"/>
      <c r="AG178" s="269"/>
      <c r="AH178" s="269"/>
      <c r="AI178" s="269"/>
    </row>
    <row r="179" spans="1:35" x14ac:dyDescent="0.3">
      <c r="A179">
        <f>+A167*100+B179</f>
        <v>0</v>
      </c>
      <c r="B179" s="346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51"/>
      <c r="Z179" s="351"/>
      <c r="AA179" s="351"/>
      <c r="AB179" s="351"/>
      <c r="AC179" s="351"/>
      <c r="AD179" s="351"/>
      <c r="AE179" s="351"/>
      <c r="AF179" s="351"/>
      <c r="AG179" s="351"/>
      <c r="AH179" s="351"/>
      <c r="AI179" s="351"/>
    </row>
    <row r="180" spans="1:35" x14ac:dyDescent="0.3">
      <c r="A180">
        <f>+A167*100+B180</f>
        <v>0</v>
      </c>
      <c r="B180" s="347"/>
      <c r="C180" s="491"/>
      <c r="D180" s="491"/>
      <c r="E180" s="491"/>
      <c r="F180" s="491"/>
      <c r="G180" s="491"/>
      <c r="H180" s="491"/>
      <c r="I180" s="491"/>
      <c r="J180" s="491"/>
      <c r="K180" s="491"/>
      <c r="L180" s="491"/>
      <c r="M180" s="491"/>
      <c r="N180" s="491"/>
      <c r="O180" s="491"/>
      <c r="P180" s="491"/>
      <c r="Q180" s="491"/>
      <c r="R180" s="491"/>
      <c r="S180" s="491"/>
      <c r="T180" s="491"/>
      <c r="U180" s="491"/>
      <c r="V180" s="491"/>
      <c r="W180" s="491"/>
      <c r="X180" s="491"/>
      <c r="Y180" s="491"/>
      <c r="Z180" s="491"/>
      <c r="AA180" s="491"/>
      <c r="AB180" s="491"/>
      <c r="AC180" s="491"/>
      <c r="AD180" s="491"/>
      <c r="AE180" s="491"/>
      <c r="AF180" s="491"/>
      <c r="AG180" s="491"/>
      <c r="AH180" s="491"/>
      <c r="AI180" s="491"/>
    </row>
    <row r="183" spans="1:35" x14ac:dyDescent="0.3">
      <c r="B183" s="344"/>
      <c r="C183" s="345"/>
      <c r="D183" s="345"/>
      <c r="E183" s="345"/>
      <c r="F183" s="345"/>
      <c r="G183" s="345"/>
      <c r="H183" s="345"/>
      <c r="I183" s="345"/>
      <c r="J183" s="345"/>
      <c r="K183" s="345"/>
      <c r="L183" s="345"/>
      <c r="M183" s="345"/>
      <c r="N183" s="345"/>
      <c r="O183" s="345"/>
      <c r="P183" s="345"/>
      <c r="Q183" s="345"/>
      <c r="R183" s="345"/>
      <c r="S183" s="345"/>
      <c r="T183" s="345"/>
      <c r="U183" s="345"/>
      <c r="V183" s="345"/>
      <c r="W183" s="345"/>
      <c r="X183" s="345"/>
      <c r="Y183" s="345"/>
      <c r="Z183" s="345"/>
      <c r="AA183" s="345"/>
      <c r="AB183" s="345"/>
      <c r="AC183" s="345"/>
      <c r="AD183" s="345"/>
      <c r="AE183" s="345"/>
      <c r="AF183" s="345"/>
      <c r="AG183" s="345"/>
      <c r="AH183" s="345"/>
      <c r="AI183" s="345"/>
    </row>
    <row r="184" spans="1:35" x14ac:dyDescent="0.3">
      <c r="A184">
        <f>+A182*100+B184</f>
        <v>0</v>
      </c>
      <c r="B184" s="346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302"/>
      <c r="AB184" s="302"/>
      <c r="AC184" s="302"/>
      <c r="AD184" s="302"/>
      <c r="AE184" s="302"/>
      <c r="AF184" s="302"/>
      <c r="AG184" s="302"/>
      <c r="AH184" s="302"/>
      <c r="AI184" s="302"/>
    </row>
    <row r="185" spans="1:35" x14ac:dyDescent="0.3">
      <c r="A185">
        <f>+A182*100+B185</f>
        <v>0</v>
      </c>
      <c r="B185" s="346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302"/>
      <c r="AB185" s="302"/>
      <c r="AC185" s="302"/>
      <c r="AD185" s="302"/>
      <c r="AE185" s="302"/>
      <c r="AF185" s="302"/>
      <c r="AG185" s="302"/>
      <c r="AH185" s="302"/>
      <c r="AI185" s="302"/>
    </row>
    <row r="186" spans="1:35" x14ac:dyDescent="0.3">
      <c r="A186">
        <f>+A182*100+B186</f>
        <v>0</v>
      </c>
      <c r="B186" s="346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  <c r="M186" s="302"/>
      <c r="N186" s="302"/>
      <c r="O186" s="302"/>
      <c r="P186" s="302"/>
      <c r="Q186" s="302"/>
      <c r="R186" s="302"/>
      <c r="S186" s="302"/>
      <c r="T186" s="302"/>
      <c r="U186" s="302"/>
      <c r="V186" s="302"/>
      <c r="W186" s="302"/>
      <c r="X186" s="302"/>
      <c r="Y186" s="302"/>
      <c r="Z186" s="302"/>
      <c r="AA186" s="302"/>
      <c r="AB186" s="302"/>
      <c r="AC186" s="302"/>
      <c r="AD186" s="302"/>
      <c r="AE186" s="302"/>
      <c r="AF186" s="302"/>
      <c r="AG186" s="302"/>
      <c r="AH186" s="302"/>
      <c r="AI186" s="302"/>
    </row>
    <row r="187" spans="1:35" x14ac:dyDescent="0.3">
      <c r="A187">
        <f>+A182*100+B187</f>
        <v>0</v>
      </c>
      <c r="B187" s="346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2"/>
      <c r="T187" s="302"/>
      <c r="U187" s="302"/>
      <c r="V187" s="302"/>
      <c r="W187" s="302"/>
      <c r="X187" s="302"/>
      <c r="Y187" s="302"/>
      <c r="Z187" s="302"/>
      <c r="AA187" s="302"/>
      <c r="AB187" s="302"/>
      <c r="AC187" s="302"/>
      <c r="AD187" s="302"/>
      <c r="AE187" s="302"/>
      <c r="AF187" s="302"/>
      <c r="AG187" s="302"/>
      <c r="AH187" s="302"/>
      <c r="AI187" s="302"/>
    </row>
    <row r="188" spans="1:35" x14ac:dyDescent="0.3">
      <c r="A188">
        <f>+A182*100+B188</f>
        <v>0</v>
      </c>
      <c r="B188" s="346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2"/>
      <c r="T188" s="302"/>
      <c r="U188" s="302"/>
      <c r="V188" s="302"/>
      <c r="W188" s="302"/>
      <c r="X188" s="302"/>
      <c r="Y188" s="302"/>
      <c r="Z188" s="302"/>
      <c r="AA188" s="302"/>
      <c r="AB188" s="302"/>
      <c r="AC188" s="302"/>
      <c r="AD188" s="302"/>
      <c r="AE188" s="302"/>
      <c r="AF188" s="302"/>
      <c r="AG188" s="302"/>
      <c r="AH188" s="302"/>
      <c r="AI188" s="302"/>
    </row>
    <row r="189" spans="1:35" x14ac:dyDescent="0.3">
      <c r="A189">
        <f>+A182*100+B189</f>
        <v>0</v>
      </c>
      <c r="B189" s="346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2"/>
      <c r="P189" s="302"/>
      <c r="Q189" s="302"/>
      <c r="R189" s="302"/>
      <c r="S189" s="302"/>
      <c r="T189" s="302"/>
      <c r="U189" s="302"/>
      <c r="V189" s="302"/>
      <c r="W189" s="302"/>
      <c r="X189" s="302"/>
      <c r="Y189" s="302"/>
      <c r="Z189" s="302"/>
      <c r="AA189" s="302"/>
      <c r="AB189" s="302"/>
      <c r="AC189" s="302"/>
      <c r="AD189" s="302"/>
      <c r="AE189" s="302"/>
      <c r="AF189" s="302"/>
      <c r="AG189" s="302"/>
      <c r="AH189" s="302"/>
      <c r="AI189" s="302"/>
    </row>
    <row r="190" spans="1:35" x14ac:dyDescent="0.3">
      <c r="A190">
        <f>+A182*100+B190</f>
        <v>0</v>
      </c>
      <c r="B190" s="346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2"/>
      <c r="P190" s="302"/>
      <c r="Q190" s="302"/>
      <c r="R190" s="302"/>
      <c r="S190" s="302"/>
      <c r="T190" s="302"/>
      <c r="U190" s="302"/>
      <c r="V190" s="302"/>
      <c r="W190" s="302"/>
      <c r="X190" s="302"/>
      <c r="Y190" s="302"/>
      <c r="Z190" s="302"/>
      <c r="AA190" s="302"/>
      <c r="AB190" s="302"/>
      <c r="AC190" s="302"/>
      <c r="AD190" s="302"/>
      <c r="AE190" s="302"/>
      <c r="AF190" s="302"/>
      <c r="AG190" s="302"/>
      <c r="AH190" s="302"/>
      <c r="AI190" s="302"/>
    </row>
    <row r="191" spans="1:35" x14ac:dyDescent="0.3">
      <c r="A191">
        <f>+A182*100+B191</f>
        <v>0</v>
      </c>
      <c r="B191" s="346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302"/>
      <c r="AB191" s="302"/>
      <c r="AC191" s="302"/>
      <c r="AD191" s="302"/>
      <c r="AE191" s="302"/>
      <c r="AF191" s="302"/>
      <c r="AG191" s="302"/>
      <c r="AH191" s="302"/>
      <c r="AI191" s="302"/>
    </row>
    <row r="192" spans="1:35" x14ac:dyDescent="0.3">
      <c r="A192">
        <f>+A182*100+B192</f>
        <v>0</v>
      </c>
      <c r="B192" s="346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302"/>
      <c r="AB192" s="302"/>
      <c r="AC192" s="302"/>
      <c r="AD192" s="302"/>
      <c r="AE192" s="302"/>
      <c r="AF192" s="302"/>
      <c r="AG192" s="302"/>
      <c r="AH192" s="302"/>
      <c r="AI192" s="302"/>
    </row>
    <row r="193" spans="1:35" x14ac:dyDescent="0.3">
      <c r="A193">
        <f>+A182*100+B193</f>
        <v>0</v>
      </c>
      <c r="B193" s="346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302"/>
      <c r="AB193" s="302"/>
      <c r="AC193" s="302"/>
      <c r="AD193" s="302"/>
      <c r="AE193" s="302"/>
      <c r="AF193" s="302"/>
      <c r="AG193" s="302"/>
      <c r="AH193" s="302"/>
      <c r="AI193" s="302"/>
    </row>
    <row r="194" spans="1:35" x14ac:dyDescent="0.3">
      <c r="A194">
        <f>+A182*100+B194</f>
        <v>0</v>
      </c>
      <c r="B194" s="346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2"/>
      <c r="P194" s="302"/>
      <c r="Q194" s="302"/>
      <c r="R194" s="302"/>
      <c r="S194" s="302"/>
      <c r="T194" s="302"/>
      <c r="U194" s="302"/>
      <c r="V194" s="302"/>
      <c r="W194" s="302"/>
      <c r="X194" s="302"/>
      <c r="Y194" s="302"/>
      <c r="Z194" s="302"/>
      <c r="AA194" s="302"/>
      <c r="AB194" s="302"/>
      <c r="AC194" s="302"/>
      <c r="AD194" s="302"/>
      <c r="AE194" s="302"/>
      <c r="AF194" s="302"/>
      <c r="AG194" s="302"/>
      <c r="AH194" s="302"/>
      <c r="AI194" s="302"/>
    </row>
    <row r="195" spans="1:35" x14ac:dyDescent="0.3">
      <c r="A195">
        <f>+A182*100+B195</f>
        <v>0</v>
      </c>
      <c r="B195" s="347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48"/>
      <c r="AB195" s="348"/>
      <c r="AC195" s="348"/>
      <c r="AD195" s="348"/>
      <c r="AE195" s="348"/>
      <c r="AF195" s="348"/>
      <c r="AG195" s="348"/>
      <c r="AH195" s="348"/>
      <c r="AI195" s="348"/>
    </row>
    <row r="198" spans="1:35" x14ac:dyDescent="0.3">
      <c r="B198" s="344"/>
      <c r="C198" s="345"/>
      <c r="D198" s="345"/>
      <c r="E198" s="345"/>
      <c r="F198" s="345"/>
      <c r="G198" s="345"/>
      <c r="H198" s="345"/>
      <c r="I198" s="345"/>
      <c r="J198" s="345"/>
      <c r="K198" s="345"/>
      <c r="L198" s="345"/>
      <c r="M198" s="345"/>
      <c r="N198" s="345"/>
      <c r="O198" s="345"/>
      <c r="P198" s="345"/>
      <c r="Q198" s="345"/>
      <c r="R198" s="345"/>
      <c r="S198" s="345"/>
      <c r="T198" s="345"/>
      <c r="U198" s="345"/>
      <c r="V198" s="345"/>
      <c r="W198" s="345"/>
      <c r="X198" s="345"/>
      <c r="Y198" s="345"/>
      <c r="Z198" s="345"/>
      <c r="AA198" s="345"/>
      <c r="AB198" s="345"/>
      <c r="AC198" s="345"/>
      <c r="AD198" s="345"/>
      <c r="AE198" s="345"/>
      <c r="AF198" s="345"/>
      <c r="AG198" s="345"/>
      <c r="AH198" s="345"/>
      <c r="AI198" s="345"/>
    </row>
    <row r="199" spans="1:35" x14ac:dyDescent="0.3">
      <c r="A199">
        <f>+A197*100+B199</f>
        <v>0</v>
      </c>
      <c r="B199" s="346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2"/>
      <c r="X199" s="302"/>
      <c r="Y199" s="302"/>
      <c r="Z199" s="302"/>
      <c r="AA199" s="302"/>
      <c r="AB199" s="302"/>
      <c r="AC199" s="302"/>
      <c r="AD199" s="302"/>
      <c r="AE199" s="302"/>
      <c r="AF199" s="302"/>
      <c r="AG199" s="302"/>
      <c r="AH199" s="302"/>
      <c r="AI199" s="302"/>
    </row>
    <row r="200" spans="1:35" x14ac:dyDescent="0.3">
      <c r="A200">
        <f>+A197*100+B200</f>
        <v>0</v>
      </c>
      <c r="B200" s="346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302"/>
      <c r="AB200" s="302"/>
      <c r="AC200" s="302"/>
      <c r="AD200" s="302"/>
      <c r="AE200" s="302"/>
      <c r="AF200" s="302"/>
      <c r="AG200" s="302"/>
      <c r="AH200" s="302"/>
      <c r="AI200" s="302"/>
    </row>
    <row r="201" spans="1:35" x14ac:dyDescent="0.3">
      <c r="A201">
        <f>+A197*100+B201</f>
        <v>0</v>
      </c>
      <c r="B201" s="346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  <c r="AA201" s="302"/>
      <c r="AB201" s="302"/>
      <c r="AC201" s="302"/>
      <c r="AD201" s="302"/>
      <c r="AE201" s="302"/>
      <c r="AF201" s="302"/>
      <c r="AG201" s="302"/>
      <c r="AH201" s="302"/>
      <c r="AI201" s="302"/>
    </row>
    <row r="202" spans="1:35" x14ac:dyDescent="0.3">
      <c r="A202">
        <f>+A197*100+B202</f>
        <v>0</v>
      </c>
      <c r="B202" s="346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302"/>
      <c r="AB202" s="302"/>
      <c r="AC202" s="302"/>
      <c r="AD202" s="302"/>
      <c r="AE202" s="302"/>
      <c r="AF202" s="302"/>
      <c r="AG202" s="302"/>
      <c r="AH202" s="302"/>
      <c r="AI202" s="302"/>
    </row>
    <row r="203" spans="1:35" x14ac:dyDescent="0.3">
      <c r="A203">
        <f>+A197*100+B203</f>
        <v>0</v>
      </c>
      <c r="B203" s="346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302"/>
      <c r="AB203" s="302"/>
      <c r="AC203" s="302"/>
      <c r="AD203" s="302"/>
      <c r="AE203" s="302"/>
      <c r="AF203" s="302"/>
      <c r="AG203" s="302"/>
      <c r="AH203" s="302"/>
      <c r="AI203" s="302"/>
    </row>
    <row r="204" spans="1:35" x14ac:dyDescent="0.3">
      <c r="A204">
        <f>+A197*100+B204</f>
        <v>0</v>
      </c>
      <c r="B204" s="346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T204" s="302"/>
      <c r="U204" s="302"/>
      <c r="V204" s="302"/>
      <c r="W204" s="302"/>
      <c r="X204" s="302"/>
      <c r="Y204" s="302"/>
      <c r="Z204" s="302"/>
      <c r="AA204" s="302"/>
      <c r="AB204" s="302"/>
      <c r="AC204" s="302"/>
      <c r="AD204" s="302"/>
      <c r="AE204" s="302"/>
      <c r="AF204" s="302"/>
      <c r="AG204" s="302"/>
      <c r="AH204" s="302"/>
      <c r="AI204" s="302"/>
    </row>
    <row r="205" spans="1:35" x14ac:dyDescent="0.3">
      <c r="A205">
        <f>+A197*100+B205</f>
        <v>0</v>
      </c>
      <c r="B205" s="346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  <c r="AA205" s="302"/>
      <c r="AB205" s="302"/>
      <c r="AC205" s="302"/>
      <c r="AD205" s="302"/>
      <c r="AE205" s="302"/>
      <c r="AF205" s="302"/>
      <c r="AG205" s="302"/>
      <c r="AH205" s="302"/>
      <c r="AI205" s="302"/>
    </row>
    <row r="206" spans="1:35" x14ac:dyDescent="0.3">
      <c r="A206">
        <f>+A197*100+B206</f>
        <v>0</v>
      </c>
      <c r="B206" s="346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302"/>
      <c r="AB206" s="302"/>
      <c r="AC206" s="302"/>
      <c r="AD206" s="302"/>
      <c r="AE206" s="302"/>
      <c r="AF206" s="302"/>
      <c r="AG206" s="302"/>
      <c r="AH206" s="302"/>
      <c r="AI206" s="302"/>
    </row>
    <row r="207" spans="1:35" x14ac:dyDescent="0.3">
      <c r="A207">
        <f>+A197*100+B207</f>
        <v>0</v>
      </c>
      <c r="B207" s="346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302"/>
      <c r="AB207" s="302"/>
      <c r="AC207" s="302"/>
      <c r="AD207" s="302"/>
      <c r="AE207" s="302"/>
      <c r="AF207" s="302"/>
      <c r="AG207" s="302"/>
      <c r="AH207" s="302"/>
      <c r="AI207" s="302"/>
    </row>
    <row r="208" spans="1:35" x14ac:dyDescent="0.3">
      <c r="A208">
        <f>+A197*100+B208</f>
        <v>0</v>
      </c>
      <c r="B208" s="346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  <c r="AA208" s="302"/>
      <c r="AB208" s="302"/>
      <c r="AC208" s="302"/>
      <c r="AD208" s="302"/>
      <c r="AE208" s="302"/>
      <c r="AF208" s="302"/>
      <c r="AG208" s="302"/>
      <c r="AH208" s="302"/>
      <c r="AI208" s="302"/>
    </row>
    <row r="209" spans="1:35" x14ac:dyDescent="0.3">
      <c r="A209">
        <f>+A197*100+B209</f>
        <v>0</v>
      </c>
      <c r="B209" s="346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  <c r="AA209" s="302"/>
      <c r="AB209" s="302"/>
      <c r="AC209" s="302"/>
      <c r="AD209" s="302"/>
      <c r="AE209" s="302"/>
      <c r="AF209" s="302"/>
      <c r="AG209" s="302"/>
      <c r="AH209" s="302"/>
      <c r="AI209" s="302"/>
    </row>
    <row r="210" spans="1:35" x14ac:dyDescent="0.3">
      <c r="A210">
        <f>+A197*100+B210</f>
        <v>0</v>
      </c>
      <c r="B210" s="347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48"/>
      <c r="AB210" s="348"/>
      <c r="AC210" s="348"/>
      <c r="AD210" s="348"/>
      <c r="AE210" s="348"/>
      <c r="AF210" s="348"/>
      <c r="AG210" s="348"/>
      <c r="AH210" s="348"/>
      <c r="AI210" s="348"/>
    </row>
    <row r="213" spans="1:35" x14ac:dyDescent="0.3">
      <c r="B213" s="344"/>
      <c r="C213" s="345"/>
      <c r="D213" s="345"/>
      <c r="E213" s="345"/>
      <c r="F213" s="345"/>
      <c r="G213" s="345"/>
      <c r="H213" s="345"/>
      <c r="I213" s="345"/>
      <c r="J213" s="345"/>
      <c r="K213" s="345"/>
      <c r="L213" s="345"/>
      <c r="M213" s="345"/>
      <c r="N213" s="345"/>
      <c r="O213" s="345"/>
      <c r="P213" s="345"/>
      <c r="Q213" s="345"/>
      <c r="R213" s="345"/>
      <c r="S213" s="345"/>
      <c r="T213" s="345"/>
      <c r="U213" s="345"/>
      <c r="V213" s="345"/>
      <c r="W213" s="345"/>
      <c r="X213" s="345"/>
      <c r="Y213" s="345"/>
      <c r="Z213" s="345"/>
      <c r="AA213" s="345"/>
      <c r="AB213" s="345"/>
      <c r="AC213" s="345"/>
      <c r="AD213" s="345"/>
      <c r="AE213" s="345"/>
      <c r="AF213" s="345"/>
      <c r="AG213" s="345"/>
      <c r="AH213" s="345"/>
      <c r="AI213" s="345"/>
    </row>
    <row r="214" spans="1:35" x14ac:dyDescent="0.3">
      <c r="A214">
        <f>+A212*100+B214</f>
        <v>0</v>
      </c>
      <c r="B214" s="346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34"/>
      <c r="AB214" s="334"/>
      <c r="AC214" s="334"/>
      <c r="AD214" s="334"/>
      <c r="AE214" s="334"/>
      <c r="AF214" s="334"/>
      <c r="AG214" s="334"/>
      <c r="AH214" s="334"/>
      <c r="AI214" s="334"/>
    </row>
    <row r="215" spans="1:35" x14ac:dyDescent="0.3">
      <c r="A215">
        <f>+A212*100+B215</f>
        <v>0</v>
      </c>
      <c r="B215" s="346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302"/>
      <c r="AB215" s="302"/>
      <c r="AC215" s="302"/>
      <c r="AD215" s="302"/>
      <c r="AE215" s="302"/>
      <c r="AF215" s="302"/>
      <c r="AG215" s="302"/>
      <c r="AH215" s="302"/>
      <c r="AI215" s="302"/>
    </row>
    <row r="216" spans="1:35" x14ac:dyDescent="0.3">
      <c r="A216">
        <f>+A212*100+B216</f>
        <v>0</v>
      </c>
      <c r="B216" s="346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34"/>
      <c r="P216" s="334"/>
      <c r="Q216" s="334"/>
      <c r="R216" s="334"/>
      <c r="S216" s="334"/>
      <c r="T216" s="334"/>
      <c r="U216" s="334"/>
      <c r="V216" s="334"/>
      <c r="W216" s="334"/>
      <c r="X216" s="334"/>
      <c r="Y216" s="334"/>
      <c r="Z216" s="334"/>
      <c r="AA216" s="334"/>
      <c r="AB216" s="334"/>
      <c r="AC216" s="334"/>
      <c r="AD216" s="334"/>
      <c r="AE216" s="334"/>
      <c r="AF216" s="334"/>
      <c r="AG216" s="334"/>
      <c r="AH216" s="334"/>
      <c r="AI216" s="334"/>
    </row>
    <row r="217" spans="1:35" x14ac:dyDescent="0.3">
      <c r="A217">
        <f>+A212*100+B217</f>
        <v>0</v>
      </c>
      <c r="B217" s="346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34"/>
      <c r="P217" s="334"/>
      <c r="Q217" s="334"/>
      <c r="R217" s="334"/>
      <c r="S217" s="334"/>
      <c r="T217" s="334"/>
      <c r="U217" s="334"/>
      <c r="V217" s="334"/>
      <c r="W217" s="334"/>
      <c r="X217" s="334"/>
      <c r="Y217" s="334"/>
      <c r="Z217" s="334"/>
      <c r="AA217" s="334"/>
      <c r="AB217" s="334"/>
      <c r="AC217" s="334"/>
      <c r="AD217" s="334"/>
      <c r="AE217" s="334"/>
      <c r="AF217" s="334"/>
      <c r="AG217" s="334"/>
      <c r="AH217" s="334"/>
      <c r="AI217" s="334"/>
    </row>
    <row r="218" spans="1:35" x14ac:dyDescent="0.3">
      <c r="A218">
        <f>+A212*100+B218</f>
        <v>0</v>
      </c>
      <c r="B218" s="346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34"/>
      <c r="AB218" s="334"/>
      <c r="AC218" s="334"/>
      <c r="AD218" s="334"/>
      <c r="AE218" s="334"/>
      <c r="AF218" s="334"/>
      <c r="AG218" s="334"/>
      <c r="AH218" s="334"/>
      <c r="AI218" s="334"/>
    </row>
    <row r="219" spans="1:35" x14ac:dyDescent="0.3">
      <c r="A219">
        <f>+A212*100+B219</f>
        <v>0</v>
      </c>
      <c r="B219" s="346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302"/>
      <c r="AB219" s="302"/>
      <c r="AC219" s="302"/>
      <c r="AD219" s="302"/>
      <c r="AE219" s="302"/>
      <c r="AF219" s="302"/>
      <c r="AG219" s="302"/>
      <c r="AH219" s="302"/>
      <c r="AI219" s="302"/>
    </row>
    <row r="220" spans="1:35" x14ac:dyDescent="0.3">
      <c r="A220">
        <f>+A212*100+B220</f>
        <v>0</v>
      </c>
      <c r="B220" s="346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302"/>
      <c r="AB220" s="302"/>
      <c r="AC220" s="302"/>
      <c r="AD220" s="302"/>
      <c r="AE220" s="302"/>
      <c r="AF220" s="302"/>
      <c r="AG220" s="302"/>
      <c r="AH220" s="302"/>
      <c r="AI220" s="302"/>
    </row>
    <row r="221" spans="1:35" x14ac:dyDescent="0.3">
      <c r="A221">
        <f>+A212*100+B221</f>
        <v>0</v>
      </c>
      <c r="B221" s="346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334"/>
      <c r="Y221" s="334"/>
      <c r="Z221" s="334"/>
      <c r="AA221" s="334"/>
      <c r="AB221" s="334"/>
      <c r="AC221" s="334"/>
      <c r="AD221" s="334"/>
      <c r="AE221" s="334"/>
      <c r="AF221" s="334"/>
      <c r="AG221" s="334"/>
      <c r="AH221" s="334"/>
      <c r="AI221" s="334"/>
    </row>
    <row r="222" spans="1:35" x14ac:dyDescent="0.3">
      <c r="A222">
        <f>+A212*100+B222</f>
        <v>0</v>
      </c>
      <c r="B222" s="346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34"/>
      <c r="AB222" s="334"/>
      <c r="AC222" s="334"/>
      <c r="AD222" s="334"/>
      <c r="AE222" s="334"/>
      <c r="AF222" s="334"/>
      <c r="AG222" s="334"/>
      <c r="AH222" s="334"/>
      <c r="AI222" s="334"/>
    </row>
    <row r="223" spans="1:35" x14ac:dyDescent="0.3">
      <c r="A223">
        <f>+A212*100+B223</f>
        <v>0</v>
      </c>
      <c r="B223" s="346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34"/>
      <c r="AB223" s="334"/>
      <c r="AC223" s="334"/>
      <c r="AD223" s="334"/>
      <c r="AE223" s="334"/>
      <c r="AF223" s="334"/>
      <c r="AG223" s="334"/>
      <c r="AH223" s="334"/>
      <c r="AI223" s="334"/>
    </row>
    <row r="224" spans="1:35" x14ac:dyDescent="0.3">
      <c r="A224">
        <f>+A212*100+B224</f>
        <v>0</v>
      </c>
      <c r="B224" s="346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34"/>
      <c r="AB224" s="334"/>
      <c r="AC224" s="334"/>
      <c r="AD224" s="334"/>
      <c r="AE224" s="334"/>
      <c r="AF224" s="334"/>
      <c r="AG224" s="334"/>
      <c r="AH224" s="334"/>
      <c r="AI224" s="334"/>
    </row>
    <row r="225" spans="1:35" x14ac:dyDescent="0.3">
      <c r="A225">
        <f>+A212*100+B225</f>
        <v>0</v>
      </c>
      <c r="B225" s="347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48"/>
      <c r="P225" s="348"/>
      <c r="Q225" s="348"/>
      <c r="R225" s="348"/>
      <c r="S225" s="348"/>
      <c r="T225" s="348"/>
      <c r="U225" s="348"/>
      <c r="V225" s="348"/>
      <c r="W225" s="348"/>
      <c r="X225" s="348"/>
      <c r="Y225" s="348"/>
      <c r="Z225" s="348"/>
      <c r="AA225" s="348"/>
      <c r="AB225" s="348"/>
      <c r="AC225" s="348"/>
      <c r="AD225" s="348"/>
      <c r="AE225" s="348"/>
      <c r="AF225" s="348"/>
      <c r="AG225" s="348"/>
      <c r="AH225" s="348"/>
      <c r="AI225" s="348"/>
    </row>
    <row r="228" spans="1:35" x14ac:dyDescent="0.3">
      <c r="B228" s="344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5"/>
      <c r="P228" s="345"/>
      <c r="Q228" s="345"/>
      <c r="R228" s="345"/>
      <c r="S228" s="345"/>
      <c r="T228" s="345"/>
      <c r="U228" s="345"/>
      <c r="V228" s="345"/>
      <c r="W228" s="345"/>
      <c r="X228" s="345"/>
      <c r="Y228" s="345"/>
      <c r="Z228" s="345"/>
      <c r="AA228" s="345"/>
      <c r="AB228" s="345"/>
      <c r="AC228" s="345"/>
      <c r="AD228" s="345"/>
      <c r="AE228" s="345"/>
      <c r="AF228" s="345"/>
      <c r="AG228" s="345"/>
      <c r="AH228" s="345"/>
      <c r="AI228" s="345"/>
    </row>
    <row r="229" spans="1:35" x14ac:dyDescent="0.3">
      <c r="A229">
        <f>+A227*100+B229</f>
        <v>0</v>
      </c>
      <c r="B229" s="346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302"/>
      <c r="AB229" s="302"/>
      <c r="AC229" s="302"/>
      <c r="AD229" s="302"/>
      <c r="AE229" s="302"/>
      <c r="AF229" s="302"/>
      <c r="AG229" s="302"/>
      <c r="AH229" s="302"/>
      <c r="AI229" s="302"/>
    </row>
    <row r="230" spans="1:35" x14ac:dyDescent="0.3">
      <c r="A230">
        <f>+A227*100+B230</f>
        <v>0</v>
      </c>
      <c r="B230" s="346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302"/>
      <c r="AB230" s="302"/>
      <c r="AC230" s="302"/>
      <c r="AD230" s="302"/>
      <c r="AE230" s="302"/>
      <c r="AF230" s="302"/>
      <c r="AG230" s="302"/>
      <c r="AH230" s="302"/>
      <c r="AI230" s="302"/>
    </row>
    <row r="231" spans="1:35" x14ac:dyDescent="0.3">
      <c r="A231">
        <f>+A227*100+B231</f>
        <v>0</v>
      </c>
      <c r="B231" s="346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302"/>
      <c r="AB231" s="302"/>
      <c r="AC231" s="302"/>
      <c r="AD231" s="302"/>
      <c r="AE231" s="302"/>
      <c r="AF231" s="302"/>
      <c r="AG231" s="302"/>
      <c r="AH231" s="302"/>
      <c r="AI231" s="302"/>
    </row>
    <row r="232" spans="1:35" x14ac:dyDescent="0.3">
      <c r="A232">
        <f>+A227*100+B232</f>
        <v>0</v>
      </c>
      <c r="B232" s="346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302"/>
      <c r="AB232" s="302"/>
      <c r="AC232" s="302"/>
      <c r="AD232" s="302"/>
      <c r="AE232" s="302"/>
      <c r="AF232" s="302"/>
      <c r="AG232" s="302"/>
      <c r="AH232" s="302"/>
      <c r="AI232" s="302"/>
    </row>
    <row r="233" spans="1:35" x14ac:dyDescent="0.3">
      <c r="A233">
        <f>+A227*100+B233</f>
        <v>0</v>
      </c>
      <c r="B233" s="346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302"/>
      <c r="AB233" s="302"/>
      <c r="AC233" s="302"/>
      <c r="AD233" s="302"/>
      <c r="AE233" s="302"/>
      <c r="AF233" s="302"/>
      <c r="AG233" s="302"/>
      <c r="AH233" s="302"/>
      <c r="AI233" s="302"/>
    </row>
    <row r="234" spans="1:35" x14ac:dyDescent="0.3">
      <c r="A234">
        <f>+A227*100+B234</f>
        <v>0</v>
      </c>
      <c r="B234" s="346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302"/>
      <c r="AB234" s="302"/>
      <c r="AC234" s="302"/>
      <c r="AD234" s="302"/>
      <c r="AE234" s="302"/>
      <c r="AF234" s="302"/>
      <c r="AG234" s="302"/>
      <c r="AH234" s="302"/>
      <c r="AI234" s="302"/>
    </row>
    <row r="235" spans="1:35" x14ac:dyDescent="0.3">
      <c r="A235">
        <f>+A227*100+B235</f>
        <v>0</v>
      </c>
      <c r="B235" s="346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302"/>
      <c r="AB235" s="302"/>
      <c r="AC235" s="302"/>
      <c r="AD235" s="302"/>
      <c r="AE235" s="302"/>
      <c r="AF235" s="302"/>
      <c r="AG235" s="302"/>
      <c r="AH235" s="302"/>
      <c r="AI235" s="302"/>
    </row>
    <row r="236" spans="1:35" x14ac:dyDescent="0.3">
      <c r="A236">
        <f>+A227*100+B236</f>
        <v>0</v>
      </c>
      <c r="B236" s="346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  <c r="X236" s="302"/>
      <c r="Y236" s="302"/>
      <c r="Z236" s="302"/>
      <c r="AA236" s="302"/>
      <c r="AB236" s="302"/>
      <c r="AC236" s="302"/>
      <c r="AD236" s="302"/>
      <c r="AE236" s="302"/>
      <c r="AF236" s="302"/>
      <c r="AG236" s="302"/>
      <c r="AH236" s="302"/>
      <c r="AI236" s="302"/>
    </row>
    <row r="237" spans="1:35" x14ac:dyDescent="0.3">
      <c r="A237">
        <f>+A227*100+B237</f>
        <v>0</v>
      </c>
      <c r="B237" s="346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302"/>
      <c r="AB237" s="302"/>
      <c r="AC237" s="302"/>
      <c r="AD237" s="302"/>
      <c r="AE237" s="302"/>
      <c r="AF237" s="302"/>
      <c r="AG237" s="302"/>
      <c r="AH237" s="302"/>
      <c r="AI237" s="302"/>
    </row>
    <row r="238" spans="1:35" x14ac:dyDescent="0.3">
      <c r="A238">
        <f>+A227*100+B238</f>
        <v>0</v>
      </c>
      <c r="B238" s="346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302"/>
      <c r="AB238" s="302"/>
      <c r="AC238" s="302"/>
      <c r="AD238" s="302"/>
      <c r="AE238" s="302"/>
      <c r="AF238" s="302"/>
      <c r="AG238" s="302"/>
      <c r="AH238" s="302"/>
      <c r="AI238" s="302"/>
    </row>
    <row r="239" spans="1:35" x14ac:dyDescent="0.3">
      <c r="A239">
        <f>+A227*100+B239</f>
        <v>0</v>
      </c>
      <c r="B239" s="346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302"/>
      <c r="AB239" s="302"/>
      <c r="AC239" s="302"/>
      <c r="AD239" s="302"/>
      <c r="AE239" s="302"/>
      <c r="AF239" s="302"/>
      <c r="AG239" s="302"/>
      <c r="AH239" s="302"/>
      <c r="AI239" s="302"/>
    </row>
    <row r="240" spans="1:35" x14ac:dyDescent="0.3">
      <c r="A240">
        <f>+A227*100+B240</f>
        <v>0</v>
      </c>
      <c r="B240" s="347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48"/>
      <c r="AB240" s="348"/>
      <c r="AC240" s="348"/>
      <c r="AD240" s="348"/>
      <c r="AE240" s="348"/>
      <c r="AF240" s="348"/>
      <c r="AG240" s="348"/>
      <c r="AH240" s="348"/>
      <c r="AI240" s="3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7">
    <tabColor theme="6" tint="0.59999389629810485"/>
  </sheetPr>
  <dimension ref="A1:CT116"/>
  <sheetViews>
    <sheetView topLeftCell="A34" zoomScale="80" zoomScaleNormal="80" workbookViewId="0">
      <selection activeCell="N54" sqref="N54"/>
    </sheetView>
  </sheetViews>
  <sheetFormatPr defaultColWidth="11.44140625" defaultRowHeight="14.4" x14ac:dyDescent="0.3"/>
  <cols>
    <col min="1" max="1" width="11.44140625" customWidth="1"/>
    <col min="2" max="2" width="9.44140625" bestFit="1" customWidth="1"/>
    <col min="3" max="5" width="7.77734375" bestFit="1" customWidth="1"/>
    <col min="6" max="6" width="9.44140625" customWidth="1"/>
    <col min="7" max="16" width="7.77734375" bestFit="1" customWidth="1"/>
    <col min="17" max="17" width="9" bestFit="1" customWidth="1"/>
    <col min="18" max="18" width="7.77734375" style="4" bestFit="1" customWidth="1"/>
    <col min="19" max="20" width="7.77734375" bestFit="1" customWidth="1"/>
    <col min="21" max="21" width="8.44140625" bestFit="1" customWidth="1"/>
    <col min="22" max="25" width="7.77734375" bestFit="1" customWidth="1"/>
    <col min="26" max="27" width="8.44140625" bestFit="1" customWidth="1"/>
    <col min="28" max="28" width="7.77734375" bestFit="1" customWidth="1"/>
    <col min="29" max="32" width="6.88671875" bestFit="1" customWidth="1"/>
    <col min="33" max="36" width="8.77734375" bestFit="1" customWidth="1"/>
    <col min="37" max="38" width="8.77734375" customWidth="1"/>
    <col min="39" max="39" width="9.44140625" customWidth="1"/>
    <col min="40" max="40" width="8.44140625" customWidth="1"/>
    <col min="41" max="41" width="11.21875" bestFit="1" customWidth="1"/>
    <col min="42" max="42" width="8.21875" customWidth="1"/>
    <col min="43" max="72" width="8" bestFit="1" customWidth="1"/>
    <col min="73" max="73" width="17.5546875" customWidth="1"/>
    <col min="74" max="74" width="8" bestFit="1" customWidth="1"/>
    <col min="75" max="93" width="14.77734375" customWidth="1"/>
    <col min="94" max="94" width="11.44140625" customWidth="1"/>
  </cols>
  <sheetData>
    <row r="1" spans="1:98" x14ac:dyDescent="0.3">
      <c r="C1" s="246"/>
      <c r="D1" s="246"/>
    </row>
    <row r="2" spans="1:98" x14ac:dyDescent="0.3"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</row>
    <row r="3" spans="1:98" x14ac:dyDescent="0.3">
      <c r="A3">
        <f t="shared" ref="A3:A18" si="0">B3*100+$B$2</f>
        <v>0</v>
      </c>
      <c r="C3" s="26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4"/>
      <c r="AI3" s="444"/>
      <c r="AJ3" s="444"/>
      <c r="AK3" s="499"/>
      <c r="AL3" s="499"/>
    </row>
    <row r="4" spans="1:98" ht="15" customHeight="1" x14ac:dyDescent="0.3">
      <c r="A4">
        <f t="shared" si="0"/>
        <v>0</v>
      </c>
      <c r="C4" s="263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44"/>
      <c r="AF4" s="444"/>
      <c r="AG4" s="444"/>
      <c r="AH4" s="444"/>
      <c r="AI4" s="444"/>
      <c r="AJ4" s="444"/>
      <c r="AK4" s="499"/>
      <c r="AL4" s="499"/>
    </row>
    <row r="5" spans="1:98" x14ac:dyDescent="0.3">
      <c r="A5">
        <f t="shared" si="0"/>
        <v>0</v>
      </c>
      <c r="C5" s="263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4"/>
      <c r="R5" s="444"/>
      <c r="S5" s="444"/>
      <c r="T5" s="444"/>
      <c r="U5" s="444"/>
      <c r="V5" s="444"/>
      <c r="W5" s="444"/>
      <c r="X5" s="444"/>
      <c r="Y5" s="444"/>
      <c r="Z5" s="444"/>
      <c r="AA5" s="444"/>
      <c r="AB5" s="444"/>
      <c r="AC5" s="444"/>
      <c r="AD5" s="444"/>
      <c r="AE5" s="444"/>
      <c r="AF5" s="444"/>
      <c r="AG5" s="444"/>
      <c r="AH5" s="444"/>
      <c r="AI5" s="444"/>
      <c r="AJ5" s="444"/>
      <c r="AK5" s="499"/>
      <c r="AL5" s="499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1:98" x14ac:dyDescent="0.3">
      <c r="A6">
        <f t="shared" si="0"/>
        <v>0</v>
      </c>
      <c r="C6" s="263"/>
      <c r="D6" s="444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4"/>
      <c r="U6" s="444"/>
      <c r="V6" s="444"/>
      <c r="W6" s="444"/>
      <c r="X6" s="444"/>
      <c r="Y6" s="444"/>
      <c r="Z6" s="444"/>
      <c r="AA6" s="444"/>
      <c r="AB6" s="444"/>
      <c r="AC6" s="444"/>
      <c r="AD6" s="444"/>
      <c r="AE6" s="444"/>
      <c r="AF6" s="444"/>
      <c r="AG6" s="444"/>
      <c r="AH6" s="444"/>
      <c r="AI6" s="444"/>
      <c r="AJ6" s="444"/>
      <c r="AK6" s="499"/>
      <c r="AL6" s="499"/>
      <c r="BW6" s="322"/>
      <c r="BX6" s="322"/>
      <c r="BY6" s="322"/>
      <c r="BZ6" s="322"/>
      <c r="CA6" s="322"/>
      <c r="CB6" s="322"/>
      <c r="CC6" s="322"/>
      <c r="CD6" s="322"/>
      <c r="CE6" s="322"/>
      <c r="CF6" s="322"/>
      <c r="CG6" s="322"/>
      <c r="CH6" s="322"/>
      <c r="CI6" s="322"/>
      <c r="CJ6" s="322"/>
      <c r="CK6" s="322"/>
      <c r="CL6" s="322"/>
      <c r="CM6" s="322"/>
      <c r="CN6" s="322"/>
      <c r="CO6" s="322"/>
      <c r="CP6" s="322"/>
      <c r="CQ6" s="322"/>
      <c r="CR6" s="322"/>
      <c r="CS6" s="322"/>
      <c r="CT6" s="322"/>
    </row>
    <row r="7" spans="1:98" x14ac:dyDescent="0.3">
      <c r="A7">
        <f t="shared" si="0"/>
        <v>0</v>
      </c>
      <c r="C7" s="263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4"/>
      <c r="U7" s="444"/>
      <c r="V7" s="444"/>
      <c r="W7" s="444"/>
      <c r="X7" s="444"/>
      <c r="Y7" s="444"/>
      <c r="Z7" s="444"/>
      <c r="AA7" s="444"/>
      <c r="AB7" s="444"/>
      <c r="AC7" s="444"/>
      <c r="AD7" s="444"/>
      <c r="AE7" s="444"/>
      <c r="AF7" s="444"/>
      <c r="AG7" s="444"/>
      <c r="AH7" s="444"/>
      <c r="AI7" s="444"/>
      <c r="AJ7" s="444"/>
      <c r="AK7" s="499"/>
      <c r="AL7" s="499"/>
      <c r="BW7" s="322"/>
      <c r="BX7" s="322"/>
      <c r="BY7" s="322"/>
      <c r="BZ7" s="322"/>
      <c r="CA7" s="322"/>
      <c r="CB7" s="322"/>
      <c r="CC7" s="322"/>
      <c r="CD7" s="322"/>
      <c r="CE7" s="322"/>
      <c r="CF7" s="322"/>
      <c r="CG7" s="322"/>
      <c r="CH7" s="322"/>
      <c r="CI7" s="322"/>
      <c r="CJ7" s="322"/>
      <c r="CK7" s="322"/>
      <c r="CL7" s="322"/>
      <c r="CM7" s="322"/>
      <c r="CN7" s="322"/>
      <c r="CO7" s="322"/>
      <c r="CP7" s="322"/>
      <c r="CQ7" s="322"/>
      <c r="CR7" s="322"/>
      <c r="CS7" s="322"/>
      <c r="CT7" s="322"/>
    </row>
    <row r="8" spans="1:98" x14ac:dyDescent="0.3">
      <c r="A8">
        <f t="shared" si="0"/>
        <v>0</v>
      </c>
      <c r="C8" s="263"/>
      <c r="D8" s="444"/>
      <c r="E8" s="444"/>
      <c r="F8" s="444"/>
      <c r="G8" s="444"/>
      <c r="H8" s="444"/>
      <c r="I8" s="444"/>
      <c r="J8" s="444"/>
      <c r="K8" s="444"/>
      <c r="L8" s="444"/>
      <c r="M8" s="444"/>
      <c r="N8" s="444"/>
      <c r="O8" s="444"/>
      <c r="P8" s="444"/>
      <c r="Q8" s="444"/>
      <c r="R8" s="444"/>
      <c r="S8" s="444"/>
      <c r="T8" s="444"/>
      <c r="U8" s="444"/>
      <c r="V8" s="444"/>
      <c r="W8" s="444"/>
      <c r="X8" s="444"/>
      <c r="Y8" s="444"/>
      <c r="Z8" s="444"/>
      <c r="AA8" s="444"/>
      <c r="AB8" s="444"/>
      <c r="AC8" s="444"/>
      <c r="AD8" s="444"/>
      <c r="AE8" s="444"/>
      <c r="AF8" s="444"/>
      <c r="AG8" s="444"/>
      <c r="AH8" s="444"/>
      <c r="AI8" s="444"/>
      <c r="AJ8" s="444"/>
      <c r="AK8" s="499"/>
      <c r="AL8" s="499"/>
      <c r="BW8" s="322"/>
      <c r="BX8" s="322"/>
      <c r="BY8" s="322"/>
      <c r="BZ8" s="322"/>
      <c r="CA8" s="322"/>
      <c r="CB8" s="322"/>
      <c r="CC8" s="322"/>
      <c r="CD8" s="322"/>
      <c r="CE8" s="322"/>
      <c r="CF8" s="322"/>
      <c r="CG8" s="322"/>
      <c r="CH8" s="322"/>
      <c r="CI8" s="322"/>
      <c r="CJ8" s="322"/>
      <c r="CK8" s="322"/>
      <c r="CL8" s="322"/>
      <c r="CM8" s="322"/>
      <c r="CN8" s="322"/>
      <c r="CO8" s="322"/>
      <c r="CP8" s="322"/>
      <c r="CQ8" s="322"/>
      <c r="CR8" s="322"/>
      <c r="CS8" s="322"/>
      <c r="CT8" s="322"/>
    </row>
    <row r="9" spans="1:98" x14ac:dyDescent="0.3">
      <c r="A9">
        <f t="shared" si="0"/>
        <v>0</v>
      </c>
      <c r="C9" s="263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4"/>
      <c r="O9" s="444"/>
      <c r="P9" s="444"/>
      <c r="Q9" s="444"/>
      <c r="R9" s="444"/>
      <c r="S9" s="444"/>
      <c r="T9" s="444"/>
      <c r="U9" s="444"/>
      <c r="V9" s="444"/>
      <c r="W9" s="444"/>
      <c r="X9" s="444"/>
      <c r="Y9" s="444"/>
      <c r="Z9" s="444"/>
      <c r="AA9" s="444"/>
      <c r="AB9" s="444"/>
      <c r="AC9" s="444"/>
      <c r="AD9" s="444"/>
      <c r="AE9" s="444"/>
      <c r="AF9" s="444"/>
      <c r="AG9" s="444"/>
      <c r="AH9" s="444"/>
      <c r="AI9" s="444"/>
      <c r="AJ9" s="444"/>
      <c r="AK9" s="499"/>
      <c r="AL9" s="499"/>
      <c r="BW9" s="322"/>
      <c r="BX9" s="322"/>
      <c r="BY9" s="322"/>
      <c r="BZ9" s="322"/>
      <c r="CA9" s="322"/>
      <c r="CB9" s="322"/>
      <c r="CC9" s="322"/>
      <c r="CD9" s="322"/>
      <c r="CE9" s="322"/>
      <c r="CF9" s="322"/>
      <c r="CG9" s="322"/>
      <c r="CH9" s="322"/>
      <c r="CI9" s="322"/>
      <c r="CJ9" s="322"/>
      <c r="CK9" s="322"/>
      <c r="CL9" s="322"/>
      <c r="CM9" s="322"/>
      <c r="CN9" s="322"/>
      <c r="CO9" s="322"/>
      <c r="CP9" s="322"/>
      <c r="CQ9" s="322"/>
      <c r="CR9" s="322"/>
      <c r="CS9" s="322"/>
      <c r="CT9" s="322"/>
    </row>
    <row r="10" spans="1:98" x14ac:dyDescent="0.3">
      <c r="A10">
        <f t="shared" si="0"/>
        <v>0</v>
      </c>
      <c r="C10" s="263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  <c r="T10" s="444"/>
      <c r="U10" s="444"/>
      <c r="V10" s="444"/>
      <c r="W10" s="444"/>
      <c r="X10" s="444"/>
      <c r="Y10" s="444"/>
      <c r="Z10" s="444"/>
      <c r="AA10" s="444"/>
      <c r="AB10" s="444"/>
      <c r="AC10" s="444"/>
      <c r="AD10" s="444"/>
      <c r="AE10" s="444"/>
      <c r="AF10" s="444"/>
      <c r="AG10" s="444"/>
      <c r="AH10" s="444"/>
      <c r="AI10" s="444"/>
      <c r="AJ10" s="444"/>
      <c r="AK10" s="499"/>
      <c r="AL10" s="499"/>
      <c r="BW10" s="322"/>
      <c r="BX10" s="322"/>
      <c r="BY10" s="322"/>
      <c r="BZ10" s="322"/>
      <c r="CA10" s="322"/>
      <c r="CB10" s="322"/>
      <c r="CC10" s="322"/>
      <c r="CD10" s="322"/>
      <c r="CE10" s="322"/>
      <c r="CF10" s="322"/>
      <c r="CG10" s="322"/>
      <c r="CH10" s="322"/>
      <c r="CI10" s="322"/>
      <c r="CJ10" s="322"/>
      <c r="CK10" s="322"/>
      <c r="CL10" s="322"/>
      <c r="CM10" s="322"/>
      <c r="CN10" s="322"/>
      <c r="CO10" s="322"/>
      <c r="CP10" s="322"/>
      <c r="CQ10" s="322"/>
      <c r="CR10" s="322"/>
      <c r="CS10" s="322"/>
      <c r="CT10" s="322"/>
    </row>
    <row r="11" spans="1:98" x14ac:dyDescent="0.3">
      <c r="A11">
        <f t="shared" si="0"/>
        <v>0</v>
      </c>
      <c r="C11" s="263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44"/>
      <c r="T11" s="444"/>
      <c r="U11" s="444"/>
      <c r="V11" s="444"/>
      <c r="W11" s="444"/>
      <c r="X11" s="444"/>
      <c r="Y11" s="444"/>
      <c r="Z11" s="444"/>
      <c r="AA11" s="444"/>
      <c r="AB11" s="444"/>
      <c r="AC11" s="444"/>
      <c r="AD11" s="444"/>
      <c r="AE11" s="444"/>
      <c r="AF11" s="444"/>
      <c r="AG11" s="444"/>
      <c r="AH11" s="444"/>
      <c r="AI11" s="444"/>
      <c r="AJ11" s="444"/>
      <c r="AK11" s="499"/>
      <c r="AL11" s="499"/>
      <c r="BW11" s="322"/>
      <c r="BX11" s="322"/>
      <c r="BY11" s="322"/>
      <c r="BZ11" s="322"/>
      <c r="CA11" s="322"/>
      <c r="CB11" s="322"/>
      <c r="CC11" s="322"/>
      <c r="CD11" s="322"/>
      <c r="CE11" s="322"/>
      <c r="CF11" s="322"/>
      <c r="CG11" s="322"/>
      <c r="CH11" s="322"/>
      <c r="CI11" s="322"/>
      <c r="CJ11" s="322"/>
      <c r="CK11" s="322"/>
      <c r="CL11" s="322"/>
      <c r="CM11" s="322"/>
      <c r="CN11" s="322"/>
      <c r="CO11" s="322"/>
      <c r="CP11" s="322"/>
      <c r="CQ11" s="322"/>
      <c r="CR11" s="322"/>
      <c r="CS11" s="322"/>
      <c r="CT11" s="322"/>
    </row>
    <row r="12" spans="1:98" x14ac:dyDescent="0.3">
      <c r="A12">
        <f t="shared" si="0"/>
        <v>0</v>
      </c>
      <c r="C12" s="263"/>
      <c r="D12" s="444"/>
      <c r="E12" s="444"/>
      <c r="F12" s="444"/>
      <c r="G12" s="444"/>
      <c r="H12" s="444"/>
      <c r="I12" s="444"/>
      <c r="J12" s="444"/>
      <c r="K12" s="444"/>
      <c r="L12" s="444"/>
      <c r="M12" s="444"/>
      <c r="N12" s="444"/>
      <c r="O12" s="444"/>
      <c r="P12" s="444"/>
      <c r="Q12" s="444"/>
      <c r="R12" s="444"/>
      <c r="S12" s="444"/>
      <c r="T12" s="444"/>
      <c r="U12" s="444"/>
      <c r="V12" s="444"/>
      <c r="W12" s="444"/>
      <c r="X12" s="444"/>
      <c r="Y12" s="444"/>
      <c r="Z12" s="444"/>
      <c r="AA12" s="444"/>
      <c r="AB12" s="444"/>
      <c r="AC12" s="444"/>
      <c r="AD12" s="444"/>
      <c r="AE12" s="444"/>
      <c r="AF12" s="444"/>
      <c r="AG12" s="444"/>
      <c r="AH12" s="444"/>
      <c r="AI12" s="444"/>
      <c r="AJ12" s="444"/>
      <c r="AK12" s="499"/>
      <c r="AL12" s="499"/>
      <c r="BW12" s="322"/>
      <c r="BX12" s="322"/>
      <c r="BY12" s="322"/>
      <c r="BZ12" s="322"/>
      <c r="CA12" s="322"/>
      <c r="CB12" s="322"/>
      <c r="CC12" s="322"/>
      <c r="CD12" s="322"/>
      <c r="CE12" s="322"/>
      <c r="CF12" s="322"/>
      <c r="CG12" s="322"/>
      <c r="CH12" s="322"/>
      <c r="CI12" s="322"/>
      <c r="CJ12" s="322"/>
      <c r="CK12" s="322"/>
      <c r="CL12" s="322"/>
      <c r="CM12" s="322"/>
      <c r="CN12" s="322"/>
      <c r="CO12" s="322"/>
      <c r="CP12" s="322"/>
      <c r="CQ12" s="322"/>
      <c r="CR12" s="322"/>
      <c r="CS12" s="322"/>
      <c r="CT12" s="322"/>
    </row>
    <row r="13" spans="1:98" x14ac:dyDescent="0.3">
      <c r="A13">
        <f t="shared" si="0"/>
        <v>0</v>
      </c>
      <c r="C13" s="263"/>
      <c r="D13" s="444"/>
      <c r="E13" s="444"/>
      <c r="F13" s="444"/>
      <c r="G13" s="444"/>
      <c r="H13" s="444"/>
      <c r="I13" s="444"/>
      <c r="J13" s="444"/>
      <c r="K13" s="444"/>
      <c r="L13" s="444"/>
      <c r="M13" s="444"/>
      <c r="N13" s="444"/>
      <c r="O13" s="444"/>
      <c r="P13" s="444"/>
      <c r="Q13" s="444"/>
      <c r="R13" s="444"/>
      <c r="S13" s="444"/>
      <c r="T13" s="444"/>
      <c r="U13" s="444"/>
      <c r="V13" s="444"/>
      <c r="W13" s="444"/>
      <c r="X13" s="444"/>
      <c r="Y13" s="444"/>
      <c r="Z13" s="444"/>
      <c r="AA13" s="444"/>
      <c r="AB13" s="444"/>
      <c r="AC13" s="444"/>
      <c r="AD13" s="444"/>
      <c r="AE13" s="444"/>
      <c r="AF13" s="444"/>
      <c r="AG13" s="444"/>
      <c r="AH13" s="444"/>
      <c r="AI13" s="444"/>
      <c r="AJ13" s="444"/>
      <c r="AK13" s="499"/>
      <c r="AL13" s="499"/>
      <c r="BW13" s="322"/>
      <c r="BX13" s="322"/>
      <c r="BY13" s="322"/>
      <c r="BZ13" s="322"/>
      <c r="CA13" s="322"/>
      <c r="CB13" s="322"/>
      <c r="CC13" s="322"/>
      <c r="CD13" s="322"/>
      <c r="CE13" s="322"/>
      <c r="CF13" s="322"/>
      <c r="CG13" s="322"/>
      <c r="CH13" s="322"/>
      <c r="CI13" s="322"/>
      <c r="CJ13" s="322"/>
      <c r="CK13" s="322"/>
      <c r="CL13" s="322"/>
      <c r="CM13" s="322"/>
      <c r="CN13" s="322"/>
      <c r="CO13" s="322"/>
      <c r="CP13" s="322"/>
      <c r="CQ13" s="322"/>
      <c r="CR13" s="322"/>
      <c r="CS13" s="322"/>
      <c r="CT13" s="322"/>
    </row>
    <row r="14" spans="1:98" x14ac:dyDescent="0.3">
      <c r="A14">
        <f t="shared" si="0"/>
        <v>0</v>
      </c>
      <c r="C14" s="263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4"/>
      <c r="R14" s="444"/>
      <c r="S14" s="444"/>
      <c r="T14" s="444"/>
      <c r="U14" s="444"/>
      <c r="V14" s="444"/>
      <c r="W14" s="444"/>
      <c r="X14" s="444"/>
      <c r="Y14" s="444"/>
      <c r="Z14" s="444"/>
      <c r="AA14" s="444"/>
      <c r="AB14" s="444"/>
      <c r="AC14" s="444"/>
      <c r="AD14" s="444"/>
      <c r="AE14" s="444"/>
      <c r="AF14" s="444"/>
      <c r="AG14" s="444"/>
      <c r="AH14" s="444"/>
      <c r="AI14" s="444"/>
      <c r="AJ14" s="444"/>
      <c r="AK14" s="499"/>
      <c r="AL14" s="499"/>
      <c r="BW14" s="322"/>
      <c r="BX14" s="322"/>
      <c r="BY14" s="322"/>
      <c r="BZ14" s="322"/>
      <c r="CA14" s="322"/>
      <c r="CB14" s="322"/>
      <c r="CC14" s="322"/>
      <c r="CD14" s="322"/>
      <c r="CE14" s="322"/>
      <c r="CF14" s="322"/>
      <c r="CG14" s="322"/>
      <c r="CH14" s="322"/>
      <c r="CI14" s="322"/>
      <c r="CJ14" s="322"/>
      <c r="CK14" s="322"/>
      <c r="CL14" s="322"/>
      <c r="CM14" s="322"/>
      <c r="CN14" s="322"/>
      <c r="CO14" s="322"/>
      <c r="CP14" s="322"/>
      <c r="CQ14" s="322"/>
      <c r="CR14" s="322"/>
      <c r="CS14" s="322"/>
      <c r="CT14" s="322"/>
    </row>
    <row r="15" spans="1:98" x14ac:dyDescent="0.3">
      <c r="A15">
        <f t="shared" si="0"/>
        <v>0</v>
      </c>
      <c r="C15" s="263"/>
      <c r="D15" s="444"/>
      <c r="E15" s="444"/>
      <c r="F15" s="444"/>
      <c r="G15" s="444"/>
      <c r="H15" s="444"/>
      <c r="I15" s="444"/>
      <c r="J15" s="444"/>
      <c r="K15" s="444"/>
      <c r="L15" s="444"/>
      <c r="M15" s="444"/>
      <c r="N15" s="444"/>
      <c r="O15" s="444"/>
      <c r="P15" s="444"/>
      <c r="Q15" s="444"/>
      <c r="R15" s="444"/>
      <c r="S15" s="444"/>
      <c r="T15" s="444"/>
      <c r="U15" s="444"/>
      <c r="V15" s="444"/>
      <c r="W15" s="444"/>
      <c r="X15" s="444"/>
      <c r="Y15" s="444"/>
      <c r="Z15" s="444"/>
      <c r="AA15" s="444"/>
      <c r="AB15" s="444"/>
      <c r="AC15" s="444"/>
      <c r="AD15" s="444"/>
      <c r="AE15" s="444"/>
      <c r="AF15" s="444"/>
      <c r="AG15" s="444"/>
      <c r="AH15" s="444"/>
      <c r="AI15" s="444"/>
      <c r="AJ15" s="444"/>
      <c r="AK15" s="499"/>
      <c r="AL15" s="499"/>
      <c r="BW15" s="322"/>
      <c r="BX15" s="322"/>
      <c r="BY15" s="322"/>
      <c r="BZ15" s="322"/>
      <c r="CA15" s="322"/>
      <c r="CB15" s="322"/>
      <c r="CC15" s="322"/>
      <c r="CD15" s="322"/>
      <c r="CE15" s="322"/>
      <c r="CF15" s="322"/>
      <c r="CG15" s="322"/>
      <c r="CH15" s="322"/>
      <c r="CI15" s="322"/>
      <c r="CJ15" s="322"/>
      <c r="CK15" s="322"/>
      <c r="CL15" s="322"/>
      <c r="CM15" s="322"/>
      <c r="CN15" s="322"/>
      <c r="CO15" s="322"/>
      <c r="CP15" s="322"/>
      <c r="CQ15" s="322"/>
      <c r="CR15" s="322"/>
      <c r="CS15" s="322"/>
      <c r="CT15" s="322"/>
    </row>
    <row r="16" spans="1:98" x14ac:dyDescent="0.3">
      <c r="A16">
        <f t="shared" si="0"/>
        <v>0</v>
      </c>
      <c r="C16" s="263"/>
      <c r="D16" s="444"/>
      <c r="E16" s="444"/>
      <c r="F16" s="444"/>
      <c r="G16" s="444"/>
      <c r="H16" s="444"/>
      <c r="I16" s="444"/>
      <c r="J16" s="444"/>
      <c r="K16" s="444"/>
      <c r="L16" s="444"/>
      <c r="M16" s="444"/>
      <c r="N16" s="444"/>
      <c r="O16" s="444"/>
      <c r="P16" s="444"/>
      <c r="Q16" s="444"/>
      <c r="R16" s="444"/>
      <c r="S16" s="444"/>
      <c r="T16" s="444"/>
      <c r="U16" s="444"/>
      <c r="V16" s="444"/>
      <c r="W16" s="444"/>
      <c r="X16" s="444"/>
      <c r="Y16" s="444"/>
      <c r="Z16" s="444"/>
      <c r="AA16" s="444"/>
      <c r="AB16" s="444"/>
      <c r="AC16" s="444"/>
      <c r="AD16" s="444"/>
      <c r="AE16" s="444"/>
      <c r="AF16" s="444"/>
      <c r="AG16" s="444"/>
      <c r="AH16" s="444"/>
      <c r="AI16" s="444"/>
      <c r="AJ16" s="444"/>
      <c r="AK16" s="499"/>
      <c r="AL16" s="499"/>
      <c r="BW16" s="322"/>
      <c r="BX16" s="322"/>
      <c r="BY16" s="322"/>
      <c r="BZ16" s="322"/>
      <c r="CA16" s="322"/>
      <c r="CB16" s="322"/>
      <c r="CC16" s="322"/>
      <c r="CD16" s="322"/>
      <c r="CE16" s="322"/>
      <c r="CF16" s="322"/>
      <c r="CG16" s="322"/>
      <c r="CH16" s="322"/>
      <c r="CI16" s="322"/>
      <c r="CJ16" s="322"/>
      <c r="CK16" s="322"/>
      <c r="CL16" s="322"/>
      <c r="CM16" s="322"/>
      <c r="CN16" s="322"/>
      <c r="CO16" s="322"/>
      <c r="CP16" s="322"/>
      <c r="CQ16" s="322"/>
      <c r="CR16" s="322"/>
      <c r="CS16" s="322"/>
      <c r="CT16" s="322"/>
    </row>
    <row r="17" spans="1:98" x14ac:dyDescent="0.3">
      <c r="A17">
        <f t="shared" si="0"/>
        <v>0</v>
      </c>
      <c r="C17" s="263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4"/>
      <c r="U17" s="444"/>
      <c r="V17" s="444"/>
      <c r="W17" s="444"/>
      <c r="X17" s="444"/>
      <c r="Y17" s="444"/>
      <c r="Z17" s="444"/>
      <c r="AA17" s="444"/>
      <c r="AB17" s="444"/>
      <c r="AC17" s="444"/>
      <c r="AD17" s="444"/>
      <c r="AE17" s="444"/>
      <c r="AF17" s="444"/>
      <c r="AG17" s="444"/>
      <c r="AH17" s="444"/>
      <c r="AI17" s="444"/>
      <c r="AJ17" s="444"/>
      <c r="AK17" s="499"/>
      <c r="AL17" s="499"/>
      <c r="BW17" s="322"/>
      <c r="BX17" s="322"/>
      <c r="BY17" s="322"/>
      <c r="BZ17" s="322"/>
      <c r="CA17" s="322"/>
      <c r="CB17" s="322"/>
      <c r="CC17" s="322"/>
      <c r="CD17" s="322"/>
      <c r="CE17" s="322"/>
      <c r="CF17" s="322"/>
      <c r="CG17" s="322"/>
      <c r="CH17" s="322"/>
      <c r="CI17" s="322"/>
      <c r="CJ17" s="322"/>
      <c r="CK17" s="322"/>
      <c r="CL17" s="322"/>
      <c r="CM17" s="322"/>
      <c r="CN17" s="322"/>
      <c r="CO17" s="322"/>
      <c r="CP17" s="322"/>
      <c r="CQ17" s="322"/>
      <c r="CR17" s="322"/>
      <c r="CS17" s="322"/>
      <c r="CT17" s="322"/>
    </row>
    <row r="18" spans="1:98" x14ac:dyDescent="0.3">
      <c r="A18">
        <f t="shared" si="0"/>
        <v>0</v>
      </c>
      <c r="C18" s="263"/>
      <c r="D18" s="444"/>
      <c r="E18" s="444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44"/>
      <c r="Q18" s="444"/>
      <c r="R18" s="444"/>
      <c r="S18" s="444"/>
      <c r="T18" s="444"/>
      <c r="U18" s="444"/>
      <c r="V18" s="444"/>
      <c r="W18" s="444"/>
      <c r="X18" s="444"/>
      <c r="Y18" s="444"/>
      <c r="Z18" s="444"/>
      <c r="AA18" s="444"/>
      <c r="AB18" s="444"/>
      <c r="AC18" s="444"/>
      <c r="AD18" s="444"/>
      <c r="AE18" s="444"/>
      <c r="AF18" s="444"/>
      <c r="AG18" s="444"/>
      <c r="AH18" s="444"/>
      <c r="AI18" s="444"/>
      <c r="AJ18" s="444"/>
      <c r="AK18" s="499"/>
      <c r="AL18" s="499"/>
      <c r="BW18" s="322"/>
      <c r="BX18" s="322"/>
      <c r="BY18" s="322"/>
      <c r="BZ18" s="322"/>
      <c r="CA18" s="322"/>
      <c r="CB18" s="322"/>
      <c r="CC18" s="322"/>
      <c r="CD18" s="322"/>
      <c r="CE18" s="322"/>
      <c r="CF18" s="322"/>
      <c r="CG18" s="322"/>
      <c r="CH18" s="322"/>
      <c r="CI18" s="322"/>
      <c r="CJ18" s="322"/>
      <c r="CK18" s="322"/>
      <c r="CL18" s="322"/>
      <c r="CM18" s="322"/>
      <c r="CN18" s="322"/>
      <c r="CO18" s="322"/>
      <c r="CP18" s="322"/>
      <c r="CQ18" s="322"/>
      <c r="CR18" s="322"/>
      <c r="CS18" s="322"/>
      <c r="CT18" s="322"/>
    </row>
    <row r="19" spans="1:98" x14ac:dyDescent="0.3"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BW19" s="322"/>
      <c r="BX19" s="322"/>
      <c r="BY19" s="322"/>
      <c r="BZ19" s="322"/>
      <c r="CA19" s="322"/>
      <c r="CB19" s="322"/>
      <c r="CC19" s="322"/>
      <c r="CD19" s="322"/>
      <c r="CE19" s="322"/>
      <c r="CF19" s="322"/>
      <c r="CG19" s="322"/>
      <c r="CH19" s="322"/>
      <c r="CI19" s="322"/>
      <c r="CJ19" s="322"/>
      <c r="CK19" s="322"/>
      <c r="CL19" s="322"/>
      <c r="CM19" s="322"/>
      <c r="CN19" s="322"/>
      <c r="CO19" s="322"/>
      <c r="CP19" s="322"/>
      <c r="CQ19" s="322"/>
      <c r="CR19" s="322"/>
      <c r="CS19" s="322"/>
      <c r="CT19" s="322"/>
    </row>
    <row r="20" spans="1:98" x14ac:dyDescent="0.3">
      <c r="BW20" s="322"/>
      <c r="BX20" s="322"/>
      <c r="BY20" s="322"/>
      <c r="BZ20" s="322"/>
      <c r="CA20" s="322"/>
      <c r="CB20" s="322"/>
      <c r="CC20" s="322"/>
      <c r="CD20" s="322"/>
      <c r="CE20" s="322"/>
      <c r="CF20" s="322"/>
      <c r="CG20" s="322"/>
      <c r="CH20" s="322"/>
      <c r="CI20" s="322"/>
      <c r="CJ20" s="322"/>
      <c r="CK20" s="322"/>
      <c r="CL20" s="322"/>
      <c r="CM20" s="322"/>
      <c r="CN20" s="322"/>
      <c r="CO20" s="322"/>
      <c r="CP20" s="322"/>
      <c r="CQ20" s="322"/>
      <c r="CR20" s="322"/>
      <c r="CS20" s="322"/>
      <c r="CT20" s="322"/>
    </row>
    <row r="21" spans="1:98" x14ac:dyDescent="0.3">
      <c r="C21" s="246"/>
      <c r="D21" s="246"/>
      <c r="BW21" s="322"/>
      <c r="BX21" s="322"/>
      <c r="BY21" s="322"/>
      <c r="BZ21" s="322"/>
      <c r="CA21" s="322"/>
      <c r="CB21" s="322"/>
      <c r="CC21" s="322"/>
      <c r="CD21" s="322"/>
      <c r="CE21" s="322"/>
      <c r="CF21" s="322"/>
      <c r="CG21" s="322"/>
      <c r="CH21" s="322"/>
      <c r="CI21" s="322"/>
      <c r="CJ21" s="322"/>
      <c r="CK21" s="322"/>
      <c r="CL21" s="322"/>
      <c r="CM21" s="322"/>
      <c r="CN21" s="322"/>
      <c r="CO21" s="322"/>
      <c r="CP21" s="322"/>
      <c r="CQ21" s="322"/>
      <c r="CR21" s="322"/>
      <c r="CS21" s="322"/>
      <c r="CT21" s="322"/>
    </row>
    <row r="22" spans="1:98" x14ac:dyDescent="0.3">
      <c r="C22" s="481"/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BW22" s="322"/>
      <c r="BX22" s="322"/>
      <c r="BY22" s="322"/>
      <c r="BZ22" s="322"/>
      <c r="CA22" s="322"/>
      <c r="CB22" s="322"/>
      <c r="CC22" s="322"/>
      <c r="CD22" s="322"/>
      <c r="CE22" s="322"/>
      <c r="CF22" s="322"/>
      <c r="CG22" s="322"/>
      <c r="CH22" s="322"/>
      <c r="CI22" s="322"/>
      <c r="CJ22" s="322"/>
      <c r="CK22" s="322"/>
      <c r="CL22" s="322"/>
      <c r="CM22" s="322"/>
      <c r="CN22" s="322"/>
      <c r="CO22" s="322"/>
      <c r="CP22" s="322"/>
      <c r="CQ22" s="322"/>
      <c r="CR22" s="322"/>
      <c r="CS22" s="322"/>
      <c r="CT22" s="322"/>
    </row>
    <row r="23" spans="1:98" x14ac:dyDescent="0.3">
      <c r="A23">
        <f t="shared" ref="A23:A38" si="1">B23*100+$B$22</f>
        <v>0</v>
      </c>
      <c r="C23" s="263"/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  <c r="V23" s="444"/>
      <c r="W23" s="444"/>
      <c r="X23" s="444"/>
      <c r="Y23" s="444"/>
      <c r="Z23" s="444"/>
      <c r="AA23" s="444"/>
      <c r="AB23" s="444"/>
      <c r="AC23" s="444"/>
      <c r="AD23" s="444"/>
      <c r="AE23" s="444"/>
      <c r="AF23" s="444"/>
      <c r="AG23" s="444"/>
      <c r="AH23" s="444"/>
      <c r="AI23" s="444"/>
      <c r="AJ23" s="444"/>
      <c r="AK23" s="499"/>
      <c r="AL23" s="499"/>
      <c r="BW23" s="322"/>
      <c r="BX23" s="322"/>
      <c r="BY23" s="322"/>
      <c r="BZ23" s="322"/>
      <c r="CA23" s="322"/>
      <c r="CB23" s="322"/>
      <c r="CC23" s="322"/>
      <c r="CD23" s="322"/>
      <c r="CE23" s="322"/>
      <c r="CF23" s="322"/>
      <c r="CG23" s="322"/>
      <c r="CH23" s="322"/>
      <c r="CI23" s="322"/>
      <c r="CJ23" s="322"/>
      <c r="CK23" s="322"/>
      <c r="CL23" s="322"/>
      <c r="CM23" s="322"/>
      <c r="CN23" s="322"/>
      <c r="CO23" s="322"/>
      <c r="CP23" s="322"/>
      <c r="CQ23" s="322"/>
      <c r="CR23" s="322"/>
      <c r="CS23" s="322"/>
      <c r="CT23" s="322"/>
    </row>
    <row r="24" spans="1:98" x14ac:dyDescent="0.3">
      <c r="A24">
        <f t="shared" si="1"/>
        <v>0</v>
      </c>
      <c r="C24" s="263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  <c r="V24" s="444"/>
      <c r="W24" s="444"/>
      <c r="X24" s="444"/>
      <c r="Y24" s="444"/>
      <c r="Z24" s="444"/>
      <c r="AA24" s="444"/>
      <c r="AB24" s="444"/>
      <c r="AC24" s="444"/>
      <c r="AD24" s="444"/>
      <c r="AE24" s="444"/>
      <c r="AF24" s="444"/>
      <c r="AG24" s="444"/>
      <c r="AH24" s="444"/>
      <c r="AI24" s="444"/>
      <c r="AJ24" s="444"/>
      <c r="AK24" s="499"/>
      <c r="AL24" s="499"/>
      <c r="BW24" s="322"/>
      <c r="BX24" s="322"/>
      <c r="BY24" s="322"/>
      <c r="BZ24" s="322"/>
      <c r="CA24" s="322"/>
      <c r="CB24" s="322"/>
      <c r="CC24" s="322"/>
      <c r="CD24" s="322"/>
      <c r="CE24" s="322"/>
      <c r="CF24" s="322"/>
      <c r="CG24" s="322"/>
      <c r="CH24" s="322"/>
      <c r="CI24" s="322"/>
      <c r="CJ24" s="322"/>
      <c r="CK24" s="322"/>
      <c r="CL24" s="322"/>
      <c r="CM24" s="322"/>
      <c r="CN24" s="322"/>
      <c r="CO24" s="322"/>
      <c r="CP24" s="322"/>
      <c r="CQ24" s="322"/>
      <c r="CR24" s="322"/>
      <c r="CS24" s="322"/>
      <c r="CT24" s="322"/>
    </row>
    <row r="25" spans="1:98" x14ac:dyDescent="0.3">
      <c r="A25">
        <f t="shared" si="1"/>
        <v>0</v>
      </c>
      <c r="C25" s="263"/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4"/>
      <c r="U25" s="444"/>
      <c r="V25" s="444"/>
      <c r="W25" s="444"/>
      <c r="X25" s="444"/>
      <c r="Y25" s="444"/>
      <c r="Z25" s="444"/>
      <c r="AA25" s="444"/>
      <c r="AB25" s="444"/>
      <c r="AC25" s="444"/>
      <c r="AD25" s="444"/>
      <c r="AE25" s="444"/>
      <c r="AF25" s="444"/>
      <c r="AG25" s="444"/>
      <c r="AH25" s="444"/>
      <c r="AI25" s="444"/>
      <c r="AJ25" s="444"/>
      <c r="AK25" s="499"/>
      <c r="AL25" s="499"/>
      <c r="BW25" s="322"/>
      <c r="BX25" s="322"/>
      <c r="BY25" s="322"/>
      <c r="BZ25" s="322"/>
      <c r="CA25" s="322"/>
      <c r="CB25" s="322"/>
      <c r="CC25" s="322"/>
      <c r="CD25" s="322"/>
      <c r="CE25" s="322"/>
      <c r="CF25" s="322"/>
      <c r="CG25" s="322"/>
      <c r="CH25" s="322"/>
      <c r="CI25" s="322"/>
      <c r="CJ25" s="322"/>
      <c r="CK25" s="322"/>
      <c r="CL25" s="322"/>
      <c r="CM25" s="322"/>
      <c r="CN25" s="322"/>
      <c r="CO25" s="322"/>
      <c r="CP25" s="322"/>
      <c r="CQ25" s="322"/>
      <c r="CR25" s="322"/>
      <c r="CS25" s="322"/>
      <c r="CT25" s="322"/>
    </row>
    <row r="26" spans="1:98" x14ac:dyDescent="0.3">
      <c r="A26">
        <f t="shared" si="1"/>
        <v>0</v>
      </c>
      <c r="C26" s="263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4"/>
      <c r="W26" s="444"/>
      <c r="X26" s="444"/>
      <c r="Y26" s="444"/>
      <c r="Z26" s="444"/>
      <c r="AA26" s="444"/>
      <c r="AB26" s="444"/>
      <c r="AC26" s="444"/>
      <c r="AD26" s="444"/>
      <c r="AE26" s="444"/>
      <c r="AF26" s="444"/>
      <c r="AG26" s="444"/>
      <c r="AH26" s="444"/>
      <c r="AI26" s="444"/>
      <c r="AJ26" s="444"/>
      <c r="AK26" s="499"/>
      <c r="AL26" s="499"/>
      <c r="BW26" s="322"/>
      <c r="BX26" s="322"/>
      <c r="BY26" s="322"/>
      <c r="BZ26" s="322"/>
      <c r="CA26" s="322"/>
      <c r="CB26" s="322"/>
      <c r="CC26" s="322"/>
      <c r="CD26" s="322"/>
      <c r="CE26" s="322"/>
      <c r="CF26" s="322"/>
      <c r="CG26" s="322"/>
      <c r="CH26" s="322"/>
      <c r="CI26" s="322"/>
      <c r="CJ26" s="322"/>
      <c r="CK26" s="322"/>
      <c r="CL26" s="322"/>
      <c r="CM26" s="322"/>
      <c r="CN26" s="322"/>
      <c r="CO26" s="322"/>
      <c r="CP26" s="322"/>
      <c r="CQ26" s="322"/>
      <c r="CR26" s="322"/>
      <c r="CS26" s="322"/>
      <c r="CT26" s="322"/>
    </row>
    <row r="27" spans="1:98" x14ac:dyDescent="0.3">
      <c r="A27">
        <f t="shared" si="1"/>
        <v>0</v>
      </c>
      <c r="C27" s="263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44"/>
      <c r="R27" s="444"/>
      <c r="S27" s="444"/>
      <c r="T27" s="444"/>
      <c r="U27" s="444"/>
      <c r="V27" s="444"/>
      <c r="W27" s="444"/>
      <c r="X27" s="444"/>
      <c r="Y27" s="444"/>
      <c r="Z27" s="444"/>
      <c r="AA27" s="444"/>
      <c r="AB27" s="444"/>
      <c r="AC27" s="444"/>
      <c r="AD27" s="444"/>
      <c r="AE27" s="444"/>
      <c r="AF27" s="444"/>
      <c r="AG27" s="444"/>
      <c r="AH27" s="444"/>
      <c r="AI27" s="444"/>
      <c r="AJ27" s="444"/>
      <c r="AK27" s="499"/>
      <c r="AL27" s="499"/>
      <c r="BW27" s="322"/>
      <c r="BX27" s="322"/>
      <c r="BY27" s="322"/>
      <c r="BZ27" s="322"/>
      <c r="CA27" s="322"/>
      <c r="CB27" s="322"/>
      <c r="CC27" s="322"/>
      <c r="CD27" s="322"/>
      <c r="CE27" s="322"/>
      <c r="CF27" s="322"/>
      <c r="CG27" s="322"/>
      <c r="CH27" s="322"/>
      <c r="CI27" s="322"/>
      <c r="CJ27" s="322"/>
      <c r="CK27" s="322"/>
      <c r="CL27" s="322"/>
      <c r="CM27" s="322"/>
      <c r="CN27" s="322"/>
      <c r="CO27" s="322"/>
      <c r="CP27" s="322"/>
      <c r="CQ27" s="322"/>
      <c r="CR27" s="322"/>
      <c r="CS27" s="322"/>
      <c r="CT27" s="322"/>
    </row>
    <row r="28" spans="1:98" x14ac:dyDescent="0.3">
      <c r="A28">
        <f t="shared" si="1"/>
        <v>0</v>
      </c>
      <c r="C28" s="263"/>
      <c r="D28" s="444"/>
      <c r="E28" s="444"/>
      <c r="F28" s="444"/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4"/>
      <c r="R28" s="444"/>
      <c r="S28" s="444"/>
      <c r="T28" s="444"/>
      <c r="U28" s="444"/>
      <c r="V28" s="444"/>
      <c r="W28" s="444"/>
      <c r="X28" s="444"/>
      <c r="Y28" s="444"/>
      <c r="Z28" s="444"/>
      <c r="AA28" s="444"/>
      <c r="AB28" s="444"/>
      <c r="AC28" s="444"/>
      <c r="AD28" s="444"/>
      <c r="AE28" s="444"/>
      <c r="AF28" s="444"/>
      <c r="AG28" s="444"/>
      <c r="AH28" s="444"/>
      <c r="AI28" s="444"/>
      <c r="AJ28" s="444"/>
      <c r="AK28" s="499"/>
      <c r="AL28" s="499"/>
      <c r="BW28" s="322"/>
      <c r="BX28" s="322"/>
      <c r="BY28" s="322"/>
      <c r="BZ28" s="322"/>
      <c r="CA28" s="322"/>
      <c r="CB28" s="322"/>
      <c r="CC28" s="322"/>
      <c r="CD28" s="322"/>
      <c r="CE28" s="322"/>
      <c r="CF28" s="322"/>
      <c r="CG28" s="322"/>
      <c r="CH28" s="322"/>
      <c r="CI28" s="322"/>
      <c r="CJ28" s="322"/>
      <c r="CK28" s="322"/>
      <c r="CL28" s="322"/>
      <c r="CM28" s="322"/>
      <c r="CN28" s="322"/>
      <c r="CO28" s="322"/>
      <c r="CP28" s="322"/>
      <c r="CQ28" s="322"/>
      <c r="CR28" s="322"/>
      <c r="CS28" s="322"/>
      <c r="CT28" s="322"/>
    </row>
    <row r="29" spans="1:98" x14ac:dyDescent="0.3">
      <c r="A29">
        <f t="shared" si="1"/>
        <v>0</v>
      </c>
      <c r="C29" s="263"/>
      <c r="D29" s="444"/>
      <c r="E29" s="444"/>
      <c r="F29" s="444"/>
      <c r="G29" s="444"/>
      <c r="H29" s="444"/>
      <c r="I29" s="444"/>
      <c r="J29" s="444"/>
      <c r="K29" s="444"/>
      <c r="L29" s="444"/>
      <c r="M29" s="444"/>
      <c r="N29" s="444"/>
      <c r="O29" s="444"/>
      <c r="P29" s="444"/>
      <c r="Q29" s="444"/>
      <c r="R29" s="444"/>
      <c r="S29" s="444"/>
      <c r="T29" s="444"/>
      <c r="U29" s="444"/>
      <c r="V29" s="444"/>
      <c r="W29" s="444"/>
      <c r="X29" s="444"/>
      <c r="Y29" s="444"/>
      <c r="Z29" s="444"/>
      <c r="AA29" s="444"/>
      <c r="AB29" s="444"/>
      <c r="AC29" s="444"/>
      <c r="AD29" s="444"/>
      <c r="AE29" s="444"/>
      <c r="AF29" s="444"/>
      <c r="AG29" s="444"/>
      <c r="AH29" s="444"/>
      <c r="AI29" s="444"/>
      <c r="AJ29" s="444"/>
      <c r="AK29" s="499"/>
      <c r="AL29" s="499"/>
      <c r="BW29" s="322"/>
      <c r="BX29" s="322"/>
      <c r="BY29" s="322"/>
      <c r="BZ29" s="322"/>
      <c r="CA29" s="322"/>
      <c r="CB29" s="322"/>
      <c r="CC29" s="322"/>
      <c r="CD29" s="322"/>
      <c r="CE29" s="322"/>
      <c r="CF29" s="322"/>
      <c r="CG29" s="322"/>
      <c r="CH29" s="322"/>
      <c r="CI29" s="322"/>
      <c r="CJ29" s="322"/>
      <c r="CK29" s="322"/>
      <c r="CL29" s="322"/>
      <c r="CM29" s="322"/>
      <c r="CN29" s="322"/>
      <c r="CO29" s="322"/>
      <c r="CP29" s="322"/>
      <c r="CQ29" s="322"/>
      <c r="CR29" s="322"/>
      <c r="CS29" s="322"/>
      <c r="CT29" s="322"/>
    </row>
    <row r="30" spans="1:98" x14ac:dyDescent="0.3">
      <c r="A30">
        <f t="shared" si="1"/>
        <v>0</v>
      </c>
      <c r="C30" s="263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4"/>
      <c r="S30" s="444"/>
      <c r="T30" s="444"/>
      <c r="U30" s="444"/>
      <c r="V30" s="444"/>
      <c r="W30" s="444"/>
      <c r="X30" s="444"/>
      <c r="Y30" s="444"/>
      <c r="Z30" s="444"/>
      <c r="AA30" s="444"/>
      <c r="AB30" s="444"/>
      <c r="AC30" s="444"/>
      <c r="AD30" s="444"/>
      <c r="AE30" s="444"/>
      <c r="AF30" s="444"/>
      <c r="AG30" s="444"/>
      <c r="AH30" s="444"/>
      <c r="AI30" s="444"/>
      <c r="AJ30" s="444"/>
      <c r="AK30" s="499"/>
      <c r="AL30" s="499"/>
      <c r="BW30" s="322"/>
      <c r="BX30" s="322"/>
      <c r="BY30" s="322"/>
      <c r="BZ30" s="322"/>
      <c r="CA30" s="322"/>
      <c r="CB30" s="322"/>
      <c r="CC30" s="322"/>
      <c r="CD30" s="322"/>
      <c r="CE30" s="322"/>
      <c r="CF30" s="322"/>
      <c r="CG30" s="322"/>
      <c r="CH30" s="322"/>
      <c r="CI30" s="322"/>
      <c r="CJ30" s="322"/>
      <c r="CK30" s="322"/>
      <c r="CL30" s="322"/>
      <c r="CM30" s="322"/>
      <c r="CN30" s="322"/>
      <c r="CO30" s="322"/>
      <c r="CP30" s="322"/>
      <c r="CQ30" s="322"/>
      <c r="CR30" s="322"/>
      <c r="CS30" s="322"/>
      <c r="CT30" s="322"/>
    </row>
    <row r="31" spans="1:98" x14ac:dyDescent="0.3">
      <c r="A31">
        <f t="shared" si="1"/>
        <v>0</v>
      </c>
      <c r="C31" s="263"/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44"/>
      <c r="R31" s="444"/>
      <c r="S31" s="444"/>
      <c r="T31" s="444"/>
      <c r="U31" s="444"/>
      <c r="V31" s="444"/>
      <c r="W31" s="444"/>
      <c r="X31" s="444"/>
      <c r="Y31" s="444"/>
      <c r="Z31" s="444"/>
      <c r="AA31" s="444"/>
      <c r="AB31" s="444"/>
      <c r="AC31" s="444"/>
      <c r="AD31" s="444"/>
      <c r="AE31" s="444"/>
      <c r="AF31" s="444"/>
      <c r="AG31" s="444"/>
      <c r="AH31" s="444"/>
      <c r="AI31" s="444"/>
      <c r="AJ31" s="444"/>
      <c r="AK31" s="499"/>
      <c r="AL31" s="499"/>
      <c r="BW31" s="322"/>
      <c r="BX31" s="322"/>
      <c r="BY31" s="322"/>
      <c r="BZ31" s="322"/>
      <c r="CA31" s="322"/>
      <c r="CB31" s="322"/>
      <c r="CC31" s="322"/>
      <c r="CD31" s="322"/>
      <c r="CE31" s="322"/>
      <c r="CF31" s="322"/>
      <c r="CG31" s="322"/>
      <c r="CH31" s="322"/>
      <c r="CI31" s="322"/>
      <c r="CJ31" s="322"/>
      <c r="CK31" s="322"/>
      <c r="CL31" s="322"/>
      <c r="CM31" s="322"/>
      <c r="CN31" s="322"/>
      <c r="CO31" s="322"/>
      <c r="CP31" s="322"/>
      <c r="CQ31" s="322"/>
      <c r="CR31" s="322"/>
      <c r="CS31" s="322"/>
      <c r="CT31" s="322"/>
    </row>
    <row r="32" spans="1:98" x14ac:dyDescent="0.3">
      <c r="A32">
        <f t="shared" si="1"/>
        <v>0</v>
      </c>
      <c r="C32" s="263"/>
      <c r="D32" s="444"/>
      <c r="E32" s="444"/>
      <c r="F32" s="444"/>
      <c r="G32" s="444"/>
      <c r="H32" s="444"/>
      <c r="I32" s="444"/>
      <c r="J32" s="444"/>
      <c r="K32" s="444"/>
      <c r="L32" s="444"/>
      <c r="M32" s="444"/>
      <c r="N32" s="444"/>
      <c r="O32" s="444"/>
      <c r="P32" s="444"/>
      <c r="Q32" s="444"/>
      <c r="R32" s="444"/>
      <c r="S32" s="444"/>
      <c r="T32" s="444"/>
      <c r="U32" s="444"/>
      <c r="V32" s="444"/>
      <c r="W32" s="444"/>
      <c r="X32" s="444"/>
      <c r="Y32" s="444"/>
      <c r="Z32" s="444"/>
      <c r="AA32" s="444"/>
      <c r="AB32" s="444"/>
      <c r="AC32" s="444"/>
      <c r="AD32" s="444"/>
      <c r="AE32" s="444"/>
      <c r="AF32" s="444"/>
      <c r="AG32" s="444"/>
      <c r="AH32" s="444"/>
      <c r="AI32" s="444"/>
      <c r="AJ32" s="444"/>
      <c r="AK32" s="499"/>
      <c r="AL32" s="499"/>
      <c r="BW32" s="322"/>
      <c r="BX32" s="322"/>
      <c r="BY32" s="322"/>
      <c r="BZ32" s="322"/>
      <c r="CA32" s="322"/>
      <c r="CB32" s="322"/>
      <c r="CC32" s="322"/>
      <c r="CD32" s="322"/>
      <c r="CE32" s="322"/>
      <c r="CF32" s="322"/>
      <c r="CG32" s="322"/>
      <c r="CH32" s="322"/>
      <c r="CI32" s="322"/>
      <c r="CJ32" s="322"/>
      <c r="CK32" s="322"/>
      <c r="CL32" s="322"/>
      <c r="CM32" s="322"/>
      <c r="CN32" s="322"/>
      <c r="CO32" s="322"/>
      <c r="CP32" s="322"/>
      <c r="CQ32" s="322"/>
      <c r="CR32" s="322"/>
      <c r="CS32" s="322"/>
      <c r="CT32" s="322"/>
    </row>
    <row r="33" spans="1:98" x14ac:dyDescent="0.3">
      <c r="A33">
        <f t="shared" si="1"/>
        <v>0</v>
      </c>
      <c r="C33" s="263"/>
      <c r="D33" s="444"/>
      <c r="E33" s="444"/>
      <c r="F33" s="444"/>
      <c r="G33" s="444"/>
      <c r="H33" s="444"/>
      <c r="I33" s="444"/>
      <c r="J33" s="444"/>
      <c r="K33" s="444"/>
      <c r="L33" s="444"/>
      <c r="M33" s="444"/>
      <c r="N33" s="444"/>
      <c r="O33" s="444"/>
      <c r="P33" s="444"/>
      <c r="Q33" s="444"/>
      <c r="R33" s="444"/>
      <c r="S33" s="444"/>
      <c r="T33" s="444"/>
      <c r="U33" s="444"/>
      <c r="V33" s="444"/>
      <c r="W33" s="444"/>
      <c r="X33" s="444"/>
      <c r="Y33" s="444"/>
      <c r="Z33" s="444"/>
      <c r="AA33" s="444"/>
      <c r="AB33" s="444"/>
      <c r="AC33" s="444"/>
      <c r="AD33" s="444"/>
      <c r="AE33" s="444"/>
      <c r="AF33" s="444"/>
      <c r="AG33" s="444"/>
      <c r="AH33" s="444"/>
      <c r="AI33" s="444"/>
      <c r="AJ33" s="444"/>
      <c r="AK33" s="499"/>
      <c r="AL33" s="499"/>
      <c r="BW33" s="322"/>
      <c r="BX33" s="322"/>
      <c r="BY33" s="322"/>
      <c r="BZ33" s="322"/>
      <c r="CA33" s="322"/>
      <c r="CB33" s="322"/>
      <c r="CC33" s="322"/>
      <c r="CD33" s="322"/>
      <c r="CE33" s="322"/>
      <c r="CF33" s="322"/>
      <c r="CG33" s="322"/>
      <c r="CH33" s="322"/>
      <c r="CI33" s="322"/>
      <c r="CJ33" s="322"/>
      <c r="CK33" s="322"/>
      <c r="CL33" s="322"/>
      <c r="CM33" s="322"/>
      <c r="CN33" s="322"/>
      <c r="CO33" s="322"/>
      <c r="CP33" s="322"/>
      <c r="CQ33" s="322"/>
      <c r="CR33" s="322"/>
      <c r="CS33" s="322"/>
      <c r="CT33" s="322"/>
    </row>
    <row r="34" spans="1:98" x14ac:dyDescent="0.3">
      <c r="A34">
        <f t="shared" si="1"/>
        <v>0</v>
      </c>
      <c r="C34" s="263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44"/>
      <c r="R34" s="444"/>
      <c r="S34" s="444"/>
      <c r="T34" s="444"/>
      <c r="U34" s="444"/>
      <c r="V34" s="444"/>
      <c r="W34" s="444"/>
      <c r="X34" s="444"/>
      <c r="Y34" s="444"/>
      <c r="Z34" s="444"/>
      <c r="AA34" s="444"/>
      <c r="AB34" s="444"/>
      <c r="AC34" s="444"/>
      <c r="AD34" s="444"/>
      <c r="AE34" s="444"/>
      <c r="AF34" s="444"/>
      <c r="AG34" s="444"/>
      <c r="AH34" s="444"/>
      <c r="AI34" s="444"/>
      <c r="AJ34" s="444"/>
      <c r="AK34" s="499"/>
      <c r="AL34" s="499"/>
      <c r="BW34" s="322"/>
      <c r="BX34" s="322"/>
      <c r="BY34" s="322"/>
      <c r="BZ34" s="322"/>
      <c r="CA34" s="322"/>
      <c r="CB34" s="322"/>
      <c r="CC34" s="322"/>
      <c r="CD34" s="322"/>
      <c r="CE34" s="322"/>
      <c r="CF34" s="322"/>
      <c r="CG34" s="322"/>
      <c r="CH34" s="322"/>
      <c r="CI34" s="322"/>
      <c r="CJ34" s="322"/>
      <c r="CK34" s="322"/>
      <c r="CL34" s="322"/>
      <c r="CM34" s="322"/>
      <c r="CN34" s="322"/>
      <c r="CO34" s="322"/>
      <c r="CP34" s="322"/>
      <c r="CQ34" s="322"/>
      <c r="CR34" s="322"/>
      <c r="CS34" s="322"/>
      <c r="CT34" s="322"/>
    </row>
    <row r="35" spans="1:98" x14ac:dyDescent="0.3">
      <c r="A35">
        <f t="shared" si="1"/>
        <v>0</v>
      </c>
      <c r="C35" s="263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444"/>
      <c r="R35" s="444"/>
      <c r="S35" s="444"/>
      <c r="T35" s="444"/>
      <c r="U35" s="444"/>
      <c r="V35" s="444"/>
      <c r="W35" s="444"/>
      <c r="X35" s="444"/>
      <c r="Y35" s="444"/>
      <c r="Z35" s="444"/>
      <c r="AA35" s="444"/>
      <c r="AB35" s="444"/>
      <c r="AC35" s="444"/>
      <c r="AD35" s="444"/>
      <c r="AE35" s="444"/>
      <c r="AF35" s="444"/>
      <c r="AG35" s="444"/>
      <c r="AH35" s="444"/>
      <c r="AI35" s="444"/>
      <c r="AJ35" s="444"/>
      <c r="AK35" s="499"/>
      <c r="AL35" s="499"/>
      <c r="BW35" s="322"/>
      <c r="BX35" s="322"/>
      <c r="BY35" s="322"/>
      <c r="BZ35" s="322"/>
      <c r="CA35" s="322"/>
      <c r="CB35" s="322"/>
      <c r="CC35" s="322"/>
      <c r="CD35" s="322"/>
      <c r="CE35" s="322"/>
      <c r="CF35" s="322"/>
      <c r="CG35" s="322"/>
      <c r="CH35" s="322"/>
      <c r="CI35" s="322"/>
      <c r="CJ35" s="322"/>
      <c r="CK35" s="322"/>
      <c r="CL35" s="322"/>
      <c r="CM35" s="322"/>
      <c r="CN35" s="322"/>
      <c r="CO35" s="322"/>
      <c r="CP35" s="322"/>
      <c r="CQ35" s="322"/>
      <c r="CR35" s="322"/>
      <c r="CS35" s="322"/>
      <c r="CT35" s="322"/>
    </row>
    <row r="36" spans="1:98" x14ac:dyDescent="0.3">
      <c r="A36">
        <f t="shared" si="1"/>
        <v>0</v>
      </c>
      <c r="C36" s="263"/>
      <c r="D36" s="444"/>
      <c r="E36" s="444"/>
      <c r="F36" s="444"/>
      <c r="G36" s="444"/>
      <c r="H36" s="444"/>
      <c r="I36" s="444"/>
      <c r="J36" s="444"/>
      <c r="K36" s="444"/>
      <c r="L36" s="444"/>
      <c r="M36" s="444"/>
      <c r="N36" s="444"/>
      <c r="O36" s="444"/>
      <c r="P36" s="444"/>
      <c r="Q36" s="444"/>
      <c r="R36" s="444"/>
      <c r="S36" s="444"/>
      <c r="T36" s="444"/>
      <c r="U36" s="444"/>
      <c r="V36" s="444"/>
      <c r="W36" s="444"/>
      <c r="X36" s="444"/>
      <c r="Y36" s="444"/>
      <c r="Z36" s="444"/>
      <c r="AA36" s="444"/>
      <c r="AB36" s="444"/>
      <c r="AC36" s="444"/>
      <c r="AD36" s="444"/>
      <c r="AE36" s="444"/>
      <c r="AF36" s="444"/>
      <c r="AG36" s="444"/>
      <c r="AH36" s="444"/>
      <c r="AI36" s="444"/>
      <c r="AJ36" s="444"/>
      <c r="AK36" s="499"/>
      <c r="AL36" s="499"/>
      <c r="BW36" s="322"/>
      <c r="BX36" s="322"/>
      <c r="BY36" s="322"/>
      <c r="BZ36" s="322"/>
      <c r="CA36" s="322"/>
      <c r="CB36" s="322"/>
      <c r="CC36" s="322"/>
      <c r="CD36" s="322"/>
      <c r="CE36" s="322"/>
      <c r="CF36" s="322"/>
      <c r="CG36" s="322"/>
      <c r="CH36" s="322"/>
      <c r="CI36" s="322"/>
      <c r="CJ36" s="322"/>
      <c r="CK36" s="322"/>
      <c r="CL36" s="322"/>
      <c r="CM36" s="322"/>
      <c r="CN36" s="322"/>
      <c r="CO36" s="322"/>
      <c r="CP36" s="322"/>
      <c r="CQ36" s="322"/>
      <c r="CR36" s="322"/>
      <c r="CS36" s="322"/>
      <c r="CT36" s="322"/>
    </row>
    <row r="37" spans="1:98" x14ac:dyDescent="0.3">
      <c r="A37">
        <f t="shared" si="1"/>
        <v>0</v>
      </c>
      <c r="C37" s="263"/>
      <c r="D37" s="444"/>
      <c r="E37" s="444"/>
      <c r="F37" s="444"/>
      <c r="G37" s="444"/>
      <c r="H37" s="444"/>
      <c r="I37" s="444"/>
      <c r="J37" s="444"/>
      <c r="K37" s="444"/>
      <c r="L37" s="444"/>
      <c r="M37" s="444"/>
      <c r="N37" s="444"/>
      <c r="O37" s="444"/>
      <c r="P37" s="444"/>
      <c r="Q37" s="444"/>
      <c r="R37" s="444"/>
      <c r="S37" s="444"/>
      <c r="T37" s="444"/>
      <c r="U37" s="444"/>
      <c r="V37" s="444"/>
      <c r="W37" s="444"/>
      <c r="X37" s="444"/>
      <c r="Y37" s="444"/>
      <c r="Z37" s="444"/>
      <c r="AA37" s="444"/>
      <c r="AB37" s="444"/>
      <c r="AC37" s="444"/>
      <c r="AD37" s="444"/>
      <c r="AE37" s="444"/>
      <c r="AF37" s="444"/>
      <c r="AG37" s="444"/>
      <c r="AH37" s="444"/>
      <c r="AI37" s="444"/>
      <c r="AJ37" s="444"/>
      <c r="AK37" s="499"/>
      <c r="AL37" s="499"/>
      <c r="BW37" s="322"/>
      <c r="BX37" s="322"/>
      <c r="BY37" s="322"/>
      <c r="BZ37" s="322"/>
      <c r="CA37" s="322"/>
      <c r="CB37" s="322"/>
      <c r="CC37" s="322"/>
      <c r="CD37" s="322"/>
      <c r="CE37" s="322"/>
      <c r="CF37" s="322"/>
      <c r="CG37" s="322"/>
      <c r="CH37" s="322"/>
      <c r="CI37" s="322"/>
      <c r="CJ37" s="322"/>
      <c r="CK37" s="322"/>
      <c r="CL37" s="322"/>
      <c r="CM37" s="322"/>
      <c r="CN37" s="322"/>
      <c r="CO37" s="322"/>
      <c r="CP37" s="322"/>
      <c r="CQ37" s="322"/>
      <c r="CR37" s="322"/>
      <c r="CS37" s="322"/>
      <c r="CT37" s="322"/>
    </row>
    <row r="38" spans="1:98" x14ac:dyDescent="0.3">
      <c r="A38">
        <f t="shared" si="1"/>
        <v>0</v>
      </c>
      <c r="C38" s="263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44"/>
      <c r="R38" s="444"/>
      <c r="S38" s="444"/>
      <c r="T38" s="444"/>
      <c r="U38" s="444"/>
      <c r="V38" s="444"/>
      <c r="W38" s="444"/>
      <c r="X38" s="444"/>
      <c r="Y38" s="444"/>
      <c r="Z38" s="444"/>
      <c r="AA38" s="444"/>
      <c r="AB38" s="444"/>
      <c r="AC38" s="444"/>
      <c r="AD38" s="444"/>
      <c r="AE38" s="444"/>
      <c r="AF38" s="444"/>
      <c r="AG38" s="444"/>
      <c r="AH38" s="444"/>
      <c r="AI38" s="444"/>
      <c r="AJ38" s="444"/>
      <c r="AK38" s="499"/>
      <c r="AL38" s="499"/>
      <c r="BW38" s="322"/>
      <c r="BX38" s="322"/>
      <c r="BY38" s="322"/>
      <c r="BZ38" s="322"/>
      <c r="CA38" s="322"/>
      <c r="CB38" s="322"/>
      <c r="CC38" s="322"/>
      <c r="CD38" s="322"/>
      <c r="CE38" s="322"/>
      <c r="CF38" s="322"/>
      <c r="CG38" s="322"/>
      <c r="CH38" s="322"/>
      <c r="CI38" s="322"/>
      <c r="CJ38" s="322"/>
      <c r="CK38" s="322"/>
      <c r="CL38" s="322"/>
      <c r="CM38" s="322"/>
      <c r="CN38" s="322"/>
      <c r="CO38" s="322"/>
      <c r="CP38" s="322"/>
      <c r="CQ38" s="322"/>
      <c r="CR38" s="322"/>
      <c r="CS38" s="322"/>
      <c r="CT38" s="322"/>
    </row>
    <row r="39" spans="1:98" x14ac:dyDescent="0.3">
      <c r="AM39" s="273"/>
      <c r="AN39" s="273"/>
      <c r="AO39" s="273"/>
      <c r="AP39" s="273"/>
      <c r="AQ39" s="273"/>
      <c r="AR39" s="273"/>
      <c r="AS39" s="265"/>
      <c r="AT39" s="282"/>
      <c r="AU39" s="281"/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2"/>
      <c r="BG39" s="322"/>
      <c r="BH39" s="322"/>
      <c r="BI39" s="322"/>
      <c r="BJ39" s="322"/>
      <c r="BK39" s="322"/>
      <c r="BL39" s="322"/>
      <c r="BM39" s="322"/>
      <c r="BN39" s="322"/>
      <c r="BO39" s="322"/>
      <c r="BP39" s="322"/>
      <c r="BQ39" s="322"/>
      <c r="BR39" s="322"/>
      <c r="BS39" s="322"/>
      <c r="BT39" s="282"/>
      <c r="BU39" s="282"/>
      <c r="BV39" s="281"/>
      <c r="BW39" s="322"/>
      <c r="BX39" s="322"/>
      <c r="BY39" s="322"/>
      <c r="BZ39" s="322"/>
      <c r="CA39" s="322"/>
      <c r="CB39" s="322"/>
      <c r="CC39" s="322"/>
      <c r="CD39" s="322"/>
      <c r="CE39" s="322"/>
      <c r="CF39" s="322"/>
      <c r="CG39" s="322"/>
      <c r="CH39" s="322"/>
      <c r="CI39" s="322"/>
      <c r="CJ39" s="322"/>
      <c r="CK39" s="322"/>
      <c r="CL39" s="322"/>
      <c r="CM39" s="322"/>
      <c r="CN39" s="322"/>
      <c r="CO39" s="322"/>
      <c r="CP39" s="322"/>
      <c r="CQ39" s="322"/>
      <c r="CR39" s="322"/>
      <c r="CS39" s="322"/>
      <c r="CT39" s="322"/>
    </row>
    <row r="40" spans="1:98" x14ac:dyDescent="0.3">
      <c r="AI40" s="496"/>
      <c r="AM40" s="273"/>
      <c r="AN40" s="273"/>
      <c r="AO40" s="273"/>
      <c r="AP40" s="273"/>
      <c r="AQ40" s="273"/>
      <c r="AR40" s="273"/>
      <c r="AS40" s="265"/>
      <c r="AT40" s="282"/>
      <c r="AU40" s="281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322"/>
      <c r="BH40" s="322"/>
      <c r="BI40" s="322"/>
      <c r="BJ40" s="322"/>
      <c r="BK40" s="322"/>
      <c r="BL40" s="322"/>
      <c r="BM40" s="322"/>
      <c r="BN40" s="322"/>
      <c r="BO40" s="322"/>
      <c r="BP40" s="322"/>
      <c r="BQ40" s="322"/>
      <c r="BR40" s="322"/>
      <c r="BS40" s="322"/>
      <c r="BT40" s="282"/>
      <c r="BU40" s="282"/>
      <c r="BV40" s="281"/>
      <c r="BW40" s="322"/>
      <c r="BX40" s="322"/>
      <c r="BY40" s="322"/>
      <c r="BZ40" s="322"/>
      <c r="CA40" s="322"/>
      <c r="CB40" s="322"/>
      <c r="CC40" s="322"/>
      <c r="CD40" s="322"/>
      <c r="CE40" s="322"/>
      <c r="CF40" s="322"/>
      <c r="CG40" s="322"/>
      <c r="CH40" s="322"/>
      <c r="CI40" s="322"/>
      <c r="CJ40" s="322"/>
      <c r="CK40" s="322"/>
      <c r="CL40" s="322"/>
      <c r="CM40" s="322"/>
      <c r="CN40" s="322"/>
      <c r="CO40" s="322"/>
      <c r="CP40" s="322"/>
      <c r="CQ40" s="322"/>
      <c r="CR40" s="322"/>
      <c r="CS40" s="322"/>
      <c r="CT40" s="322"/>
    </row>
    <row r="41" spans="1:98" x14ac:dyDescent="0.3">
      <c r="C41" s="246"/>
      <c r="D41" s="246"/>
      <c r="AM41" s="273"/>
      <c r="AN41" s="273"/>
      <c r="AO41" s="273"/>
      <c r="AP41" s="273"/>
      <c r="AQ41" s="273"/>
      <c r="AR41" s="273"/>
      <c r="AS41" s="265"/>
      <c r="AT41" s="282"/>
      <c r="AU41" s="281"/>
      <c r="AV41" s="322"/>
      <c r="AW41" s="322"/>
      <c r="AX41" s="322"/>
      <c r="AY41" s="322"/>
      <c r="AZ41" s="322"/>
      <c r="BA41" s="322"/>
      <c r="BB41" s="322"/>
      <c r="BC41" s="322"/>
      <c r="BD41" s="322"/>
      <c r="BE41" s="322"/>
      <c r="BF41" s="322"/>
      <c r="BG41" s="322"/>
      <c r="BH41" s="322"/>
      <c r="BI41" s="322"/>
      <c r="BJ41" s="322"/>
      <c r="BK41" s="322"/>
      <c r="BL41" s="322"/>
      <c r="BM41" s="322"/>
      <c r="BN41" s="322"/>
      <c r="BO41" s="322"/>
      <c r="BP41" s="322"/>
      <c r="BQ41" s="322"/>
      <c r="BR41" s="322"/>
      <c r="BS41" s="322"/>
      <c r="BT41" s="272"/>
      <c r="BU41" s="282"/>
      <c r="BV41" s="281"/>
      <c r="BW41" s="322"/>
      <c r="BX41" s="322"/>
      <c r="BY41" s="322"/>
      <c r="BZ41" s="322"/>
      <c r="CA41" s="322"/>
      <c r="CB41" s="322"/>
      <c r="CC41" s="322"/>
      <c r="CD41" s="322"/>
      <c r="CE41" s="322"/>
      <c r="CF41" s="322"/>
      <c r="CG41" s="322"/>
      <c r="CH41" s="322"/>
      <c r="CI41" s="322"/>
      <c r="CJ41" s="322"/>
      <c r="CK41" s="322"/>
      <c r="CL41" s="322"/>
      <c r="CM41" s="322"/>
      <c r="CN41" s="322"/>
      <c r="CO41" s="322"/>
      <c r="CP41" s="322"/>
      <c r="CQ41" s="322"/>
      <c r="CR41" s="322"/>
      <c r="CS41" s="322"/>
      <c r="CT41" s="322"/>
    </row>
    <row r="42" spans="1:98" x14ac:dyDescent="0.3">
      <c r="C42" s="481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M42" s="273"/>
      <c r="AN42" s="273"/>
      <c r="AO42" s="273"/>
      <c r="AP42" s="273"/>
      <c r="AQ42" s="273"/>
      <c r="AR42" s="273"/>
      <c r="AS42" s="265"/>
      <c r="AT42" s="282"/>
      <c r="AU42" s="281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  <c r="BN42" s="322"/>
      <c r="BO42" s="322"/>
      <c r="BP42" s="322"/>
      <c r="BQ42" s="322"/>
      <c r="BR42" s="322"/>
      <c r="BS42" s="322"/>
      <c r="BT42" s="272"/>
      <c r="BU42" s="282"/>
      <c r="BV42" s="281"/>
      <c r="BW42" s="322"/>
      <c r="BX42" s="322"/>
      <c r="BY42" s="322"/>
      <c r="BZ42" s="322"/>
      <c r="CA42" s="322"/>
      <c r="CB42" s="322"/>
      <c r="CC42" s="322"/>
      <c r="CD42" s="322"/>
      <c r="CE42" s="322"/>
      <c r="CF42" s="322"/>
      <c r="CG42" s="322"/>
      <c r="CH42" s="322"/>
      <c r="CI42" s="322"/>
      <c r="CJ42" s="322"/>
      <c r="CK42" s="322"/>
      <c r="CL42" s="322"/>
      <c r="CM42" s="322"/>
      <c r="CN42" s="322"/>
      <c r="CO42" s="322"/>
      <c r="CP42" s="322"/>
      <c r="CQ42" s="322"/>
      <c r="CR42" s="322"/>
      <c r="CS42" s="322"/>
      <c r="CT42" s="322"/>
    </row>
    <row r="43" spans="1:98" x14ac:dyDescent="0.3">
      <c r="A43">
        <f t="shared" ref="A43:A58" si="2">B43*100+$B$42</f>
        <v>0</v>
      </c>
      <c r="C43" s="263"/>
      <c r="D43" s="444"/>
      <c r="E43" s="444"/>
      <c r="F43" s="444"/>
      <c r="G43" s="444"/>
      <c r="H43" s="444"/>
      <c r="I43" s="444"/>
      <c r="J43" s="444"/>
      <c r="K43" s="444"/>
      <c r="L43" s="444"/>
      <c r="M43" s="444"/>
      <c r="N43" s="444"/>
      <c r="O43" s="444"/>
      <c r="P43" s="444"/>
      <c r="Q43" s="444"/>
      <c r="R43" s="444"/>
      <c r="S43" s="444"/>
      <c r="T43" s="444"/>
      <c r="U43" s="444"/>
      <c r="V43" s="444"/>
      <c r="W43" s="444"/>
      <c r="X43" s="444"/>
      <c r="Y43" s="444"/>
      <c r="Z43" s="444"/>
      <c r="AA43" s="444"/>
      <c r="AB43" s="444"/>
      <c r="AC43" s="444"/>
      <c r="AD43" s="444"/>
      <c r="AE43" s="444"/>
      <c r="AF43" s="444"/>
      <c r="AG43" s="444"/>
      <c r="AH43" s="444"/>
      <c r="AI43" s="444"/>
      <c r="AJ43" s="444"/>
      <c r="AK43" s="499"/>
      <c r="AL43" s="499"/>
      <c r="AM43" s="273"/>
      <c r="AN43" s="273"/>
      <c r="AO43" s="273"/>
      <c r="AP43" s="273"/>
      <c r="AQ43" s="273"/>
      <c r="AR43" s="273"/>
      <c r="AS43" s="265"/>
      <c r="AT43" s="282"/>
      <c r="AU43" s="281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F43" s="322"/>
      <c r="BG43" s="322"/>
      <c r="BH43" s="322"/>
      <c r="BI43" s="322"/>
      <c r="BJ43" s="322"/>
      <c r="BK43" s="322"/>
      <c r="BL43" s="322"/>
      <c r="BM43" s="322"/>
      <c r="BN43" s="322"/>
      <c r="BO43" s="322"/>
      <c r="BP43" s="322"/>
      <c r="BQ43" s="322"/>
      <c r="BR43" s="322"/>
      <c r="BS43" s="322"/>
      <c r="BT43" s="272"/>
      <c r="BU43" s="282"/>
      <c r="BV43" s="281"/>
      <c r="BW43" s="322"/>
      <c r="BX43" s="322"/>
      <c r="BY43" s="322"/>
      <c r="BZ43" s="322"/>
      <c r="CA43" s="322"/>
      <c r="CB43" s="322"/>
      <c r="CC43" s="322"/>
      <c r="CD43" s="322"/>
      <c r="CE43" s="322"/>
      <c r="CF43" s="322"/>
      <c r="CG43" s="322"/>
      <c r="CH43" s="322"/>
      <c r="CI43" s="322"/>
      <c r="CJ43" s="322"/>
      <c r="CK43" s="322"/>
      <c r="CL43" s="322"/>
      <c r="CM43" s="322"/>
      <c r="CN43" s="322"/>
      <c r="CO43" s="322"/>
      <c r="CP43" s="322"/>
      <c r="CQ43" s="322"/>
      <c r="CR43" s="322"/>
      <c r="CS43" s="322"/>
      <c r="CT43" s="322"/>
    </row>
    <row r="44" spans="1:98" x14ac:dyDescent="0.3">
      <c r="A44">
        <f t="shared" si="2"/>
        <v>0</v>
      </c>
      <c r="C44" s="263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  <c r="X44" s="444"/>
      <c r="Y44" s="444"/>
      <c r="Z44" s="444"/>
      <c r="AA44" s="444"/>
      <c r="AB44" s="444"/>
      <c r="AC44" s="444"/>
      <c r="AD44" s="444"/>
      <c r="AE44" s="444"/>
      <c r="AF44" s="444"/>
      <c r="AG44" s="444"/>
      <c r="AH44" s="444"/>
      <c r="AI44" s="444"/>
      <c r="AJ44" s="444"/>
      <c r="AK44" s="499"/>
      <c r="AL44" s="499"/>
      <c r="AM44" s="273"/>
      <c r="AN44" s="273"/>
      <c r="AO44" s="273"/>
      <c r="AP44" s="273"/>
      <c r="AQ44" s="273"/>
      <c r="AR44" s="273"/>
      <c r="AS44" s="265"/>
      <c r="AT44" s="282"/>
      <c r="AU44" s="281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  <c r="BK44" s="322"/>
      <c r="BL44" s="322"/>
      <c r="BM44" s="322"/>
      <c r="BN44" s="322"/>
      <c r="BO44" s="322"/>
      <c r="BP44" s="322"/>
      <c r="BQ44" s="322"/>
      <c r="BR44" s="322"/>
      <c r="BS44" s="322"/>
      <c r="BT44" s="282"/>
      <c r="BU44" s="282"/>
      <c r="BV44" s="281"/>
      <c r="BW44" s="322"/>
      <c r="BX44" s="322"/>
      <c r="BY44" s="322"/>
      <c r="BZ44" s="322"/>
      <c r="CA44" s="322"/>
      <c r="CB44" s="322"/>
      <c r="CC44" s="322"/>
      <c r="CD44" s="322"/>
      <c r="CE44" s="322"/>
      <c r="CF44" s="322"/>
      <c r="CG44" s="322"/>
      <c r="CH44" s="322"/>
      <c r="CI44" s="322"/>
      <c r="CJ44" s="322"/>
      <c r="CK44" s="322"/>
      <c r="CL44" s="322"/>
      <c r="CM44" s="322"/>
      <c r="CN44" s="322"/>
      <c r="CO44" s="322"/>
      <c r="CP44" s="322"/>
      <c r="CQ44" s="322"/>
      <c r="CR44" s="322"/>
      <c r="CS44" s="322"/>
      <c r="CT44" s="322"/>
    </row>
    <row r="45" spans="1:98" x14ac:dyDescent="0.3">
      <c r="A45">
        <f t="shared" si="2"/>
        <v>0</v>
      </c>
      <c r="C45" s="263"/>
      <c r="D45" s="444"/>
      <c r="E45" s="444"/>
      <c r="F45" s="444"/>
      <c r="G45" s="444"/>
      <c r="H45" s="444"/>
      <c r="I45" s="444"/>
      <c r="J45" s="444"/>
      <c r="K45" s="444"/>
      <c r="L45" s="444"/>
      <c r="M45" s="444"/>
      <c r="N45" s="444"/>
      <c r="O45" s="444"/>
      <c r="P45" s="444"/>
      <c r="Q45" s="444"/>
      <c r="R45" s="444"/>
      <c r="S45" s="444"/>
      <c r="T45" s="444"/>
      <c r="U45" s="444"/>
      <c r="V45" s="444"/>
      <c r="W45" s="444"/>
      <c r="X45" s="444"/>
      <c r="Y45" s="444"/>
      <c r="Z45" s="444"/>
      <c r="AA45" s="444"/>
      <c r="AB45" s="444"/>
      <c r="AC45" s="444"/>
      <c r="AD45" s="444"/>
      <c r="AE45" s="444"/>
      <c r="AF45" s="444"/>
      <c r="AG45" s="444"/>
      <c r="AH45" s="444"/>
      <c r="AI45" s="444"/>
      <c r="AJ45" s="444"/>
      <c r="AK45" s="499"/>
      <c r="AL45" s="499"/>
      <c r="AM45" s="273"/>
      <c r="AN45" s="273"/>
      <c r="AO45" s="273"/>
      <c r="AP45" s="273"/>
      <c r="AQ45" s="273"/>
      <c r="AR45" s="273"/>
      <c r="AS45" s="265"/>
      <c r="AT45" s="282"/>
      <c r="AU45" s="281"/>
      <c r="AV45" s="322"/>
      <c r="AW45" s="322"/>
      <c r="AX45" s="322"/>
      <c r="AY45" s="322"/>
      <c r="AZ45" s="322"/>
      <c r="BA45" s="322"/>
      <c r="BB45" s="322"/>
      <c r="BC45" s="322"/>
      <c r="BD45" s="322"/>
      <c r="BE45" s="322"/>
      <c r="BF45" s="322"/>
      <c r="BG45" s="322"/>
      <c r="BH45" s="322"/>
      <c r="BI45" s="322"/>
      <c r="BJ45" s="322"/>
      <c r="BK45" s="322"/>
      <c r="BL45" s="322"/>
      <c r="BM45" s="322"/>
      <c r="BN45" s="322"/>
      <c r="BO45" s="322"/>
      <c r="BP45" s="322"/>
      <c r="BQ45" s="322"/>
      <c r="BR45" s="322"/>
      <c r="BS45" s="322"/>
      <c r="BT45" s="282"/>
      <c r="BU45" s="282"/>
      <c r="BV45" s="281"/>
      <c r="BW45" s="322"/>
      <c r="BX45" s="322"/>
      <c r="BY45" s="322"/>
      <c r="BZ45" s="322"/>
      <c r="CA45" s="322"/>
      <c r="CB45" s="322"/>
      <c r="CC45" s="322"/>
      <c r="CD45" s="322"/>
      <c r="CE45" s="322"/>
      <c r="CF45" s="322"/>
      <c r="CG45" s="322"/>
      <c r="CH45" s="322"/>
      <c r="CI45" s="322"/>
      <c r="CJ45" s="322"/>
      <c r="CK45" s="322"/>
      <c r="CL45" s="322"/>
      <c r="CM45" s="322"/>
      <c r="CN45" s="322"/>
      <c r="CO45" s="322"/>
      <c r="CP45" s="322"/>
      <c r="CQ45" s="322"/>
      <c r="CR45" s="322"/>
      <c r="CS45" s="322"/>
      <c r="CT45" s="322"/>
    </row>
    <row r="46" spans="1:98" x14ac:dyDescent="0.3">
      <c r="A46">
        <f t="shared" si="2"/>
        <v>0</v>
      </c>
      <c r="C46" s="263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/>
      <c r="V46" s="444"/>
      <c r="W46" s="444"/>
      <c r="X46" s="444"/>
      <c r="Y46" s="444"/>
      <c r="Z46" s="444"/>
      <c r="AA46" s="444"/>
      <c r="AB46" s="444"/>
      <c r="AC46" s="444"/>
      <c r="AD46" s="444"/>
      <c r="AE46" s="444"/>
      <c r="AF46" s="444"/>
      <c r="AG46" s="444"/>
      <c r="AH46" s="444"/>
      <c r="AI46" s="444"/>
      <c r="AJ46" s="444"/>
      <c r="AK46" s="499"/>
      <c r="AL46" s="499"/>
      <c r="AM46" s="273"/>
      <c r="AN46" s="273"/>
      <c r="AO46" s="273"/>
      <c r="AP46" s="273"/>
      <c r="AQ46" s="273"/>
      <c r="AR46" s="273"/>
      <c r="AS46" s="265"/>
      <c r="AT46" s="282"/>
      <c r="AU46" s="281"/>
      <c r="AV46" s="322"/>
      <c r="AW46" s="322"/>
      <c r="AX46" s="322"/>
      <c r="AY46" s="322"/>
      <c r="AZ46" s="322"/>
      <c r="BA46" s="322"/>
      <c r="BB46" s="322"/>
      <c r="BC46" s="322"/>
      <c r="BD46" s="322"/>
      <c r="BE46" s="322"/>
      <c r="BF46" s="322"/>
      <c r="BG46" s="322"/>
      <c r="BH46" s="322"/>
      <c r="BI46" s="322"/>
      <c r="BJ46" s="322"/>
      <c r="BK46" s="322"/>
      <c r="BL46" s="322"/>
      <c r="BM46" s="322"/>
      <c r="BN46" s="322"/>
      <c r="BO46" s="322"/>
      <c r="BP46" s="322"/>
      <c r="BQ46" s="322"/>
      <c r="BR46" s="322"/>
      <c r="BS46" s="322"/>
      <c r="BT46" s="282"/>
      <c r="BU46" s="282"/>
      <c r="BV46" s="281"/>
      <c r="BW46" s="322"/>
      <c r="BX46" s="322"/>
      <c r="BY46" s="322"/>
      <c r="BZ46" s="322"/>
      <c r="CA46" s="322"/>
      <c r="CB46" s="322"/>
      <c r="CC46" s="322"/>
      <c r="CD46" s="322"/>
      <c r="CE46" s="322"/>
      <c r="CF46" s="322"/>
      <c r="CG46" s="322"/>
      <c r="CH46" s="322"/>
      <c r="CI46" s="322"/>
      <c r="CJ46" s="322"/>
      <c r="CK46" s="322"/>
      <c r="CL46" s="322"/>
      <c r="CM46" s="322"/>
      <c r="CN46" s="322"/>
      <c r="CO46" s="322"/>
      <c r="CP46" s="322"/>
      <c r="CQ46" s="322"/>
      <c r="CR46" s="322"/>
      <c r="CS46" s="322"/>
      <c r="CT46" s="322"/>
    </row>
    <row r="47" spans="1:98" x14ac:dyDescent="0.3">
      <c r="A47">
        <f t="shared" si="2"/>
        <v>0</v>
      </c>
      <c r="C47" s="263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P47" s="444"/>
      <c r="Q47" s="444"/>
      <c r="R47" s="444"/>
      <c r="S47" s="444"/>
      <c r="T47" s="444"/>
      <c r="U47" s="444"/>
      <c r="V47" s="444"/>
      <c r="W47" s="444"/>
      <c r="X47" s="444"/>
      <c r="Y47" s="444"/>
      <c r="Z47" s="444"/>
      <c r="AA47" s="444"/>
      <c r="AB47" s="444"/>
      <c r="AC47" s="444"/>
      <c r="AD47" s="444"/>
      <c r="AE47" s="444"/>
      <c r="AF47" s="444"/>
      <c r="AG47" s="444"/>
      <c r="AH47" s="444"/>
      <c r="AI47" s="444"/>
      <c r="AJ47" s="444"/>
      <c r="AK47" s="499"/>
      <c r="AL47" s="499"/>
      <c r="AM47" s="273"/>
      <c r="AN47" s="273"/>
      <c r="AO47" s="273"/>
      <c r="AP47" s="273"/>
      <c r="AQ47" s="273"/>
      <c r="AR47" s="273"/>
      <c r="AS47" s="265"/>
      <c r="AT47" s="282"/>
      <c r="AU47" s="281"/>
      <c r="AV47" s="322"/>
      <c r="AW47" s="322"/>
      <c r="AX47" s="322"/>
      <c r="AY47" s="322"/>
      <c r="AZ47" s="322"/>
      <c r="BA47" s="322"/>
      <c r="BB47" s="322"/>
      <c r="BC47" s="322"/>
      <c r="BD47" s="322"/>
      <c r="BE47" s="322"/>
      <c r="BF47" s="322"/>
      <c r="BG47" s="322"/>
      <c r="BH47" s="322"/>
      <c r="BI47" s="322"/>
      <c r="BJ47" s="322"/>
      <c r="BK47" s="322"/>
      <c r="BL47" s="322"/>
      <c r="BM47" s="322"/>
      <c r="BN47" s="322"/>
      <c r="BO47" s="322"/>
      <c r="BP47" s="322"/>
      <c r="BQ47" s="322"/>
      <c r="BR47" s="322"/>
      <c r="BS47" s="322"/>
      <c r="BT47" s="282"/>
      <c r="BU47" s="282"/>
      <c r="BV47" s="281"/>
      <c r="BW47" s="322"/>
      <c r="BX47" s="322"/>
      <c r="BY47" s="322"/>
      <c r="BZ47" s="322"/>
      <c r="CA47" s="322"/>
      <c r="CB47" s="322"/>
      <c r="CC47" s="322"/>
      <c r="CD47" s="322"/>
      <c r="CE47" s="322"/>
      <c r="CF47" s="322"/>
      <c r="CG47" s="322"/>
      <c r="CH47" s="322"/>
      <c r="CI47" s="322"/>
      <c r="CJ47" s="322"/>
      <c r="CK47" s="322"/>
      <c r="CL47" s="322"/>
      <c r="CM47" s="322"/>
      <c r="CN47" s="322"/>
      <c r="CO47" s="322"/>
      <c r="CP47" s="322"/>
      <c r="CQ47" s="322"/>
      <c r="CR47" s="322"/>
      <c r="CS47" s="322"/>
      <c r="CT47" s="322"/>
    </row>
    <row r="48" spans="1:98" x14ac:dyDescent="0.3">
      <c r="A48">
        <f t="shared" si="2"/>
        <v>0</v>
      </c>
      <c r="C48" s="263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4"/>
      <c r="X48" s="444"/>
      <c r="Y48" s="444"/>
      <c r="Z48" s="444"/>
      <c r="AA48" s="444"/>
      <c r="AB48" s="444"/>
      <c r="AC48" s="444"/>
      <c r="AD48" s="444"/>
      <c r="AE48" s="444"/>
      <c r="AF48" s="444"/>
      <c r="AG48" s="444"/>
      <c r="AH48" s="444"/>
      <c r="AI48" s="444"/>
      <c r="AJ48" s="444"/>
      <c r="AK48" s="499"/>
      <c r="AL48" s="499"/>
      <c r="AM48" s="273"/>
      <c r="AN48" s="273"/>
      <c r="AO48" s="273"/>
      <c r="AP48" s="273"/>
      <c r="AQ48" s="273"/>
      <c r="AR48" s="273"/>
      <c r="AS48" s="265"/>
      <c r="AT48" s="282"/>
      <c r="AU48" s="281"/>
      <c r="AV48" s="322"/>
      <c r="AW48" s="322"/>
      <c r="AX48" s="322"/>
      <c r="AY48" s="322"/>
      <c r="AZ48" s="322"/>
      <c r="BA48" s="322"/>
      <c r="BB48" s="322"/>
      <c r="BC48" s="322"/>
      <c r="BD48" s="322"/>
      <c r="BE48" s="322"/>
      <c r="BF48" s="322"/>
      <c r="BG48" s="322"/>
      <c r="BH48" s="322"/>
      <c r="BI48" s="322"/>
      <c r="BJ48" s="322"/>
      <c r="BK48" s="322"/>
      <c r="BL48" s="322"/>
      <c r="BM48" s="322"/>
      <c r="BN48" s="322"/>
      <c r="BO48" s="322"/>
      <c r="BP48" s="322"/>
      <c r="BQ48" s="322"/>
      <c r="BR48" s="322"/>
      <c r="BS48" s="322"/>
      <c r="BT48" s="282"/>
      <c r="BU48" s="282"/>
      <c r="BV48" s="281"/>
      <c r="BW48" s="322"/>
      <c r="BX48" s="322"/>
      <c r="BY48" s="322"/>
      <c r="BZ48" s="322"/>
      <c r="CA48" s="322"/>
      <c r="CB48" s="322"/>
      <c r="CC48" s="322"/>
      <c r="CD48" s="322"/>
      <c r="CE48" s="322"/>
      <c r="CF48" s="322"/>
      <c r="CG48" s="322"/>
      <c r="CH48" s="322"/>
      <c r="CI48" s="322"/>
      <c r="CJ48" s="322"/>
      <c r="CK48" s="322"/>
      <c r="CL48" s="322"/>
      <c r="CM48" s="322"/>
      <c r="CN48" s="322"/>
      <c r="CO48" s="322"/>
      <c r="CP48" s="322"/>
      <c r="CQ48" s="322"/>
      <c r="CR48" s="322"/>
      <c r="CS48" s="322"/>
      <c r="CT48" s="322"/>
    </row>
    <row r="49" spans="1:98" x14ac:dyDescent="0.3">
      <c r="A49">
        <f t="shared" si="2"/>
        <v>0</v>
      </c>
      <c r="C49" s="263"/>
      <c r="D49" s="444"/>
      <c r="E49" s="444"/>
      <c r="F49" s="444"/>
      <c r="G49" s="444"/>
      <c r="H49" s="444"/>
      <c r="I49" s="444"/>
      <c r="J49" s="444"/>
      <c r="K49" s="444"/>
      <c r="L49" s="444"/>
      <c r="M49" s="444"/>
      <c r="N49" s="444"/>
      <c r="O49" s="444"/>
      <c r="P49" s="444"/>
      <c r="Q49" s="444"/>
      <c r="R49" s="444"/>
      <c r="S49" s="444"/>
      <c r="T49" s="444"/>
      <c r="U49" s="444"/>
      <c r="V49" s="444"/>
      <c r="W49" s="444"/>
      <c r="X49" s="444"/>
      <c r="Y49" s="444"/>
      <c r="Z49" s="444"/>
      <c r="AA49" s="444"/>
      <c r="AB49" s="444"/>
      <c r="AC49" s="444"/>
      <c r="AD49" s="444"/>
      <c r="AE49" s="444"/>
      <c r="AF49" s="444"/>
      <c r="AG49" s="444"/>
      <c r="AH49" s="444"/>
      <c r="AI49" s="444"/>
      <c r="AJ49" s="444"/>
      <c r="AK49" s="499"/>
      <c r="AL49" s="499"/>
      <c r="AM49" s="273"/>
      <c r="AN49" s="273"/>
      <c r="AO49" s="273"/>
      <c r="AP49" s="273"/>
      <c r="AQ49" s="273"/>
      <c r="AR49" s="273"/>
      <c r="AS49" s="265"/>
      <c r="AT49" s="282"/>
      <c r="AU49" s="281"/>
      <c r="AV49" s="322"/>
      <c r="AW49" s="322"/>
      <c r="AX49" s="322"/>
      <c r="AY49" s="322"/>
      <c r="AZ49" s="322"/>
      <c r="BA49" s="322"/>
      <c r="BB49" s="322"/>
      <c r="BC49" s="322"/>
      <c r="BD49" s="322"/>
      <c r="BE49" s="322"/>
      <c r="BF49" s="322"/>
      <c r="BG49" s="322"/>
      <c r="BH49" s="322"/>
      <c r="BI49" s="322"/>
      <c r="BJ49" s="322"/>
      <c r="BK49" s="322"/>
      <c r="BL49" s="322"/>
      <c r="BM49" s="322"/>
      <c r="BN49" s="322"/>
      <c r="BO49" s="322"/>
      <c r="BP49" s="322"/>
      <c r="BQ49" s="322"/>
      <c r="BR49" s="322"/>
      <c r="BS49" s="322"/>
      <c r="BT49" s="282"/>
      <c r="BU49" s="282"/>
      <c r="BV49" s="281"/>
      <c r="BW49" s="322"/>
      <c r="BX49" s="322"/>
      <c r="BY49" s="322"/>
      <c r="BZ49" s="322"/>
      <c r="CA49" s="322"/>
      <c r="CB49" s="322"/>
      <c r="CC49" s="322"/>
      <c r="CD49" s="322"/>
      <c r="CE49" s="322"/>
      <c r="CF49" s="322"/>
      <c r="CG49" s="322"/>
      <c r="CH49" s="322"/>
      <c r="CI49" s="322"/>
      <c r="CJ49" s="322"/>
      <c r="CK49" s="322"/>
      <c r="CL49" s="322"/>
      <c r="CM49" s="322"/>
      <c r="CN49" s="322"/>
      <c r="CO49" s="322"/>
      <c r="CP49" s="322"/>
      <c r="CQ49" s="322"/>
      <c r="CR49" s="322"/>
      <c r="CS49" s="322"/>
      <c r="CT49" s="322"/>
    </row>
    <row r="50" spans="1:98" x14ac:dyDescent="0.3">
      <c r="A50">
        <f t="shared" si="2"/>
        <v>0</v>
      </c>
      <c r="C50" s="263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44"/>
      <c r="AB50" s="444"/>
      <c r="AC50" s="444"/>
      <c r="AD50" s="444"/>
      <c r="AE50" s="444"/>
      <c r="AF50" s="444"/>
      <c r="AG50" s="444"/>
      <c r="AH50" s="444"/>
      <c r="AI50" s="444"/>
      <c r="AJ50" s="444"/>
      <c r="AK50" s="499"/>
      <c r="AL50" s="499"/>
      <c r="AM50" s="273"/>
      <c r="AN50" s="273"/>
      <c r="AO50" s="273"/>
      <c r="AP50" s="273"/>
      <c r="AQ50" s="273"/>
      <c r="AR50" s="273"/>
      <c r="AS50" s="265"/>
      <c r="AT50" s="282"/>
      <c r="AU50" s="281"/>
      <c r="AV50" s="322"/>
      <c r="AW50" s="322"/>
      <c r="AX50" s="322"/>
      <c r="AY50" s="322"/>
      <c r="AZ50" s="322"/>
      <c r="BA50" s="322"/>
      <c r="BB50" s="322"/>
      <c r="BC50" s="322"/>
      <c r="BD50" s="322"/>
      <c r="BE50" s="322"/>
      <c r="BF50" s="322"/>
      <c r="BG50" s="322"/>
      <c r="BH50" s="322"/>
      <c r="BI50" s="322"/>
      <c r="BJ50" s="322"/>
      <c r="BK50" s="322"/>
      <c r="BL50" s="322"/>
      <c r="BM50" s="322"/>
      <c r="BN50" s="322"/>
      <c r="BO50" s="322"/>
      <c r="BP50" s="322"/>
      <c r="BQ50" s="322"/>
      <c r="BR50" s="322"/>
      <c r="BS50" s="322"/>
      <c r="BT50" s="282"/>
      <c r="BU50" s="282"/>
      <c r="BV50" s="281"/>
      <c r="BW50" s="322"/>
      <c r="BX50" s="322"/>
      <c r="BY50" s="322"/>
      <c r="BZ50" s="322"/>
      <c r="CA50" s="322"/>
      <c r="CB50" s="322"/>
      <c r="CC50" s="322"/>
      <c r="CD50" s="322"/>
      <c r="CE50" s="322"/>
      <c r="CF50" s="322"/>
      <c r="CG50" s="322"/>
      <c r="CH50" s="322"/>
      <c r="CI50" s="322"/>
      <c r="CJ50" s="322"/>
      <c r="CK50" s="322"/>
      <c r="CL50" s="322"/>
      <c r="CM50" s="322"/>
      <c r="CN50" s="322"/>
      <c r="CO50" s="322"/>
      <c r="CP50" s="322"/>
      <c r="CQ50" s="322"/>
      <c r="CR50" s="322"/>
      <c r="CS50" s="322"/>
      <c r="CT50" s="322"/>
    </row>
    <row r="51" spans="1:98" x14ac:dyDescent="0.3">
      <c r="A51">
        <f t="shared" si="2"/>
        <v>0</v>
      </c>
      <c r="C51" s="263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444"/>
      <c r="AB51" s="444"/>
      <c r="AC51" s="444"/>
      <c r="AD51" s="444"/>
      <c r="AE51" s="444"/>
      <c r="AF51" s="444"/>
      <c r="AG51" s="444"/>
      <c r="AH51" s="444"/>
      <c r="AI51" s="444"/>
      <c r="AJ51" s="444"/>
      <c r="AK51" s="499"/>
      <c r="AL51" s="499"/>
      <c r="AM51" s="273"/>
      <c r="AN51" s="273"/>
      <c r="AO51" s="273"/>
      <c r="AP51" s="273"/>
      <c r="AQ51" s="273"/>
      <c r="AR51" s="273"/>
      <c r="AS51" s="265"/>
      <c r="AT51" s="282"/>
      <c r="AU51" s="281"/>
      <c r="AV51" s="322"/>
      <c r="AW51" s="322"/>
      <c r="AX51" s="322"/>
      <c r="AY51" s="322"/>
      <c r="AZ51" s="322"/>
      <c r="BA51" s="322"/>
      <c r="BB51" s="322"/>
      <c r="BC51" s="322"/>
      <c r="BD51" s="322"/>
      <c r="BE51" s="322"/>
      <c r="BF51" s="322"/>
      <c r="BG51" s="322"/>
      <c r="BH51" s="322"/>
      <c r="BI51" s="322"/>
      <c r="BJ51" s="322"/>
      <c r="BK51" s="322"/>
      <c r="BL51" s="322"/>
      <c r="BM51" s="322"/>
      <c r="BN51" s="322"/>
      <c r="BO51" s="322"/>
      <c r="BP51" s="322"/>
      <c r="BQ51" s="322"/>
      <c r="BR51" s="322"/>
      <c r="BS51" s="322"/>
      <c r="BT51" s="282"/>
      <c r="BU51" s="282"/>
      <c r="BV51" s="281"/>
      <c r="BW51" s="322"/>
      <c r="BX51" s="322"/>
      <c r="BY51" s="322"/>
      <c r="BZ51" s="322"/>
      <c r="CA51" s="322"/>
      <c r="CB51" s="322"/>
      <c r="CC51" s="322"/>
      <c r="CD51" s="322"/>
      <c r="CE51" s="322"/>
      <c r="CF51" s="322"/>
      <c r="CG51" s="322"/>
      <c r="CH51" s="322"/>
      <c r="CI51" s="322"/>
      <c r="CJ51" s="322"/>
      <c r="CK51" s="322"/>
      <c r="CL51" s="322"/>
      <c r="CM51" s="322"/>
      <c r="CN51" s="322"/>
      <c r="CO51" s="322"/>
      <c r="CP51" s="322"/>
      <c r="CQ51" s="322"/>
      <c r="CR51" s="322"/>
      <c r="CS51" s="322"/>
      <c r="CT51" s="322"/>
    </row>
    <row r="52" spans="1:98" x14ac:dyDescent="0.3">
      <c r="A52">
        <f t="shared" si="2"/>
        <v>0</v>
      </c>
      <c r="C52" s="263"/>
      <c r="D52" s="444"/>
      <c r="E52" s="444"/>
      <c r="F52" s="444"/>
      <c r="G52" s="444"/>
      <c r="H52" s="444"/>
      <c r="I52" s="444"/>
      <c r="J52" s="444"/>
      <c r="K52" s="444"/>
      <c r="L52" s="444"/>
      <c r="M52" s="444"/>
      <c r="N52" s="444"/>
      <c r="O52" s="444"/>
      <c r="P52" s="444"/>
      <c r="Q52" s="444"/>
      <c r="R52" s="444"/>
      <c r="S52" s="444"/>
      <c r="T52" s="444"/>
      <c r="U52" s="444"/>
      <c r="V52" s="444"/>
      <c r="W52" s="444"/>
      <c r="X52" s="444"/>
      <c r="Y52" s="444"/>
      <c r="Z52" s="444"/>
      <c r="AA52" s="444"/>
      <c r="AB52" s="444"/>
      <c r="AC52" s="444"/>
      <c r="AD52" s="444"/>
      <c r="AE52" s="444"/>
      <c r="AF52" s="444"/>
      <c r="AG52" s="444"/>
      <c r="AH52" s="444"/>
      <c r="AI52" s="444"/>
      <c r="AJ52" s="444"/>
      <c r="AK52" s="499"/>
      <c r="AL52" s="499"/>
      <c r="AM52" s="273"/>
      <c r="AN52" s="273"/>
      <c r="AO52" s="273"/>
      <c r="AP52" s="273"/>
      <c r="AQ52" s="273"/>
      <c r="AR52" s="273"/>
      <c r="AS52" s="265"/>
      <c r="AT52" s="282"/>
      <c r="AU52" s="281"/>
      <c r="AV52" s="322"/>
      <c r="AW52" s="322"/>
      <c r="AX52" s="322"/>
      <c r="AY52" s="322"/>
      <c r="AZ52" s="322"/>
      <c r="BA52" s="322"/>
      <c r="BB52" s="322"/>
      <c r="BC52" s="322"/>
      <c r="BD52" s="322"/>
      <c r="BE52" s="322"/>
      <c r="BF52" s="322"/>
      <c r="BG52" s="322"/>
      <c r="BH52" s="322"/>
      <c r="BI52" s="322"/>
      <c r="BJ52" s="322"/>
      <c r="BK52" s="322"/>
      <c r="BL52" s="322"/>
      <c r="BM52" s="322"/>
      <c r="BN52" s="322"/>
      <c r="BO52" s="322"/>
      <c r="BP52" s="322"/>
      <c r="BQ52" s="322"/>
      <c r="BR52" s="322"/>
      <c r="BS52" s="322"/>
      <c r="BT52" s="282"/>
      <c r="BU52" s="282"/>
      <c r="BV52" s="281"/>
      <c r="BW52" s="322"/>
      <c r="BX52" s="322"/>
      <c r="BY52" s="322"/>
      <c r="BZ52" s="322"/>
      <c r="CA52" s="322"/>
      <c r="CB52" s="322"/>
      <c r="CC52" s="322"/>
      <c r="CD52" s="322"/>
      <c r="CE52" s="322"/>
      <c r="CF52" s="322"/>
      <c r="CG52" s="322"/>
      <c r="CH52" s="322"/>
      <c r="CI52" s="322"/>
      <c r="CJ52" s="322"/>
      <c r="CK52" s="322"/>
      <c r="CL52" s="322"/>
      <c r="CM52" s="322"/>
      <c r="CN52" s="322"/>
      <c r="CO52" s="322"/>
      <c r="CP52" s="322"/>
      <c r="CQ52" s="322"/>
      <c r="CR52" s="322"/>
      <c r="CS52" s="322"/>
      <c r="CT52" s="322"/>
    </row>
    <row r="53" spans="1:98" x14ac:dyDescent="0.3">
      <c r="A53">
        <f t="shared" si="2"/>
        <v>0</v>
      </c>
      <c r="C53" s="263"/>
      <c r="D53" s="444"/>
      <c r="E53" s="444"/>
      <c r="F53" s="444"/>
      <c r="G53" s="444"/>
      <c r="H53" s="444"/>
      <c r="I53" s="444"/>
      <c r="J53" s="444"/>
      <c r="K53" s="444"/>
      <c r="L53" s="444"/>
      <c r="M53" s="444"/>
      <c r="N53" s="444"/>
      <c r="O53" s="444"/>
      <c r="P53" s="444"/>
      <c r="Q53" s="444"/>
      <c r="R53" s="444"/>
      <c r="S53" s="444"/>
      <c r="T53" s="444"/>
      <c r="U53" s="444"/>
      <c r="V53" s="444"/>
      <c r="W53" s="444"/>
      <c r="X53" s="444"/>
      <c r="Y53" s="444"/>
      <c r="Z53" s="444"/>
      <c r="AA53" s="444"/>
      <c r="AB53" s="444"/>
      <c r="AC53" s="444"/>
      <c r="AD53" s="444"/>
      <c r="AE53" s="444"/>
      <c r="AF53" s="444"/>
      <c r="AG53" s="444"/>
      <c r="AH53" s="444"/>
      <c r="AI53" s="444"/>
      <c r="AJ53" s="444"/>
      <c r="AK53" s="499"/>
      <c r="AL53" s="499"/>
      <c r="AM53" s="273"/>
      <c r="AN53" s="273"/>
      <c r="AO53" s="273"/>
      <c r="AP53" s="273"/>
      <c r="AQ53" s="273"/>
      <c r="AR53" s="273"/>
      <c r="AS53" s="265"/>
      <c r="AT53" s="282"/>
      <c r="AU53" s="281"/>
      <c r="AV53" s="322"/>
      <c r="AW53" s="322"/>
      <c r="AX53" s="322"/>
      <c r="AY53" s="322"/>
      <c r="AZ53" s="322"/>
      <c r="BA53" s="322"/>
      <c r="BB53" s="322"/>
      <c r="BC53" s="322"/>
      <c r="BD53" s="322"/>
      <c r="BE53" s="322"/>
      <c r="BF53" s="322"/>
      <c r="BG53" s="322"/>
      <c r="BH53" s="322"/>
      <c r="BI53" s="322"/>
      <c r="BJ53" s="322"/>
      <c r="BK53" s="322"/>
      <c r="BL53" s="322"/>
      <c r="BM53" s="322"/>
      <c r="BN53" s="322"/>
      <c r="BO53" s="322"/>
      <c r="BP53" s="322"/>
      <c r="BQ53" s="322"/>
      <c r="BR53" s="322"/>
      <c r="BS53" s="322"/>
      <c r="BT53" s="282"/>
      <c r="BU53" s="282"/>
      <c r="BV53" s="281"/>
      <c r="BW53" s="322"/>
      <c r="BX53" s="322"/>
      <c r="BY53" s="322"/>
      <c r="BZ53" s="322"/>
      <c r="CA53" s="322"/>
      <c r="CB53" s="322"/>
      <c r="CC53" s="322"/>
      <c r="CD53" s="322"/>
      <c r="CE53" s="322"/>
      <c r="CF53" s="322"/>
      <c r="CG53" s="322"/>
      <c r="CH53" s="322"/>
      <c r="CI53" s="322"/>
      <c r="CJ53" s="322"/>
      <c r="CK53" s="322"/>
      <c r="CL53" s="322"/>
      <c r="CM53" s="322"/>
      <c r="CN53" s="322"/>
      <c r="CO53" s="322"/>
      <c r="CP53" s="322"/>
      <c r="CQ53" s="322"/>
      <c r="CR53" s="322"/>
      <c r="CS53" s="322"/>
      <c r="CT53" s="322"/>
    </row>
    <row r="54" spans="1:98" x14ac:dyDescent="0.3">
      <c r="A54">
        <f t="shared" si="2"/>
        <v>0</v>
      </c>
      <c r="C54" s="263"/>
      <c r="D54" s="444"/>
      <c r="E54" s="444"/>
      <c r="F54" s="444"/>
      <c r="G54" s="444"/>
      <c r="H54" s="444"/>
      <c r="I54" s="444"/>
      <c r="J54" s="444"/>
      <c r="K54" s="444"/>
      <c r="L54" s="444"/>
      <c r="M54" s="444"/>
      <c r="N54" s="444"/>
      <c r="O54" s="444"/>
      <c r="P54" s="444"/>
      <c r="Q54" s="444"/>
      <c r="R54" s="444"/>
      <c r="S54" s="444"/>
      <c r="T54" s="444"/>
      <c r="U54" s="444"/>
      <c r="V54" s="444"/>
      <c r="W54" s="444"/>
      <c r="X54" s="444"/>
      <c r="Y54" s="444"/>
      <c r="Z54" s="444"/>
      <c r="AA54" s="444"/>
      <c r="AB54" s="444"/>
      <c r="AC54" s="444"/>
      <c r="AD54" s="444"/>
      <c r="AE54" s="444"/>
      <c r="AF54" s="444"/>
      <c r="AG54" s="444"/>
      <c r="AH54" s="444"/>
      <c r="AI54" s="444"/>
      <c r="AJ54" s="444"/>
      <c r="AK54" s="499"/>
      <c r="AL54" s="499"/>
      <c r="AM54" s="273"/>
      <c r="AN54" s="273"/>
      <c r="AO54" s="273"/>
      <c r="AP54" s="273"/>
      <c r="AQ54" s="273"/>
      <c r="AR54" s="273"/>
      <c r="AS54" s="265"/>
      <c r="AT54" s="282"/>
      <c r="AU54" s="281"/>
      <c r="AV54" s="322"/>
      <c r="AW54" s="322"/>
      <c r="AX54" s="322"/>
      <c r="AY54" s="322"/>
      <c r="AZ54" s="322"/>
      <c r="BA54" s="322"/>
      <c r="BB54" s="322"/>
      <c r="BC54" s="322"/>
      <c r="BD54" s="322"/>
      <c r="BE54" s="322"/>
      <c r="BF54" s="322"/>
      <c r="BG54" s="322"/>
      <c r="BH54" s="322"/>
      <c r="BI54" s="322"/>
      <c r="BJ54" s="322"/>
      <c r="BK54" s="322"/>
      <c r="BL54" s="322"/>
      <c r="BM54" s="322"/>
      <c r="BN54" s="322"/>
      <c r="BO54" s="322"/>
      <c r="BP54" s="322"/>
      <c r="BQ54" s="322"/>
      <c r="BR54" s="322"/>
      <c r="BS54" s="322"/>
      <c r="BT54" s="282"/>
      <c r="BU54" s="282"/>
      <c r="BV54" s="281"/>
      <c r="BW54" s="322"/>
      <c r="BX54" s="322"/>
      <c r="BY54" s="322"/>
      <c r="BZ54" s="322"/>
      <c r="CA54" s="322"/>
      <c r="CB54" s="322"/>
      <c r="CC54" s="322"/>
      <c r="CD54" s="322"/>
      <c r="CE54" s="322"/>
      <c r="CF54" s="322"/>
      <c r="CG54" s="322"/>
      <c r="CH54" s="322"/>
      <c r="CI54" s="322"/>
      <c r="CJ54" s="322"/>
      <c r="CK54" s="322"/>
      <c r="CL54" s="322"/>
      <c r="CM54" s="322"/>
      <c r="CN54" s="322"/>
      <c r="CO54" s="322"/>
      <c r="CP54" s="322"/>
      <c r="CQ54" s="322"/>
      <c r="CR54" s="322"/>
      <c r="CS54" s="322"/>
      <c r="CT54" s="322"/>
    </row>
    <row r="55" spans="1:98" x14ac:dyDescent="0.3">
      <c r="A55">
        <f t="shared" si="2"/>
        <v>0</v>
      </c>
      <c r="C55" s="263"/>
      <c r="D55" s="444"/>
      <c r="E55" s="444"/>
      <c r="F55" s="444"/>
      <c r="G55" s="444"/>
      <c r="H55" s="444"/>
      <c r="I55" s="444"/>
      <c r="J55" s="444"/>
      <c r="K55" s="444"/>
      <c r="L55" s="444"/>
      <c r="M55" s="444"/>
      <c r="N55" s="444"/>
      <c r="O55" s="444"/>
      <c r="P55" s="444"/>
      <c r="Q55" s="444"/>
      <c r="R55" s="444"/>
      <c r="S55" s="444"/>
      <c r="T55" s="444"/>
      <c r="U55" s="444"/>
      <c r="V55" s="444"/>
      <c r="W55" s="444"/>
      <c r="X55" s="444"/>
      <c r="Y55" s="444"/>
      <c r="Z55" s="444"/>
      <c r="AA55" s="444"/>
      <c r="AB55" s="444"/>
      <c r="AC55" s="444"/>
      <c r="AD55" s="444"/>
      <c r="AE55" s="444"/>
      <c r="AF55" s="444"/>
      <c r="AG55" s="444"/>
      <c r="AH55" s="444"/>
      <c r="AI55" s="444"/>
      <c r="AJ55" s="444"/>
      <c r="AK55" s="499"/>
      <c r="AL55" s="499"/>
      <c r="AM55" s="273"/>
      <c r="AN55" s="273"/>
      <c r="AO55" s="273"/>
      <c r="AP55" s="273"/>
      <c r="AQ55" s="273"/>
      <c r="AR55" s="273"/>
      <c r="AS55" s="265"/>
      <c r="AT55" s="282"/>
      <c r="AU55" s="281"/>
      <c r="AV55" s="322"/>
      <c r="AW55" s="322"/>
      <c r="AX55" s="322"/>
      <c r="AY55" s="322"/>
      <c r="AZ55" s="322"/>
      <c r="BA55" s="322"/>
      <c r="BB55" s="322"/>
      <c r="BC55" s="322"/>
      <c r="BD55" s="322"/>
      <c r="BE55" s="322"/>
      <c r="BF55" s="322"/>
      <c r="BG55" s="322"/>
      <c r="BH55" s="322"/>
      <c r="BI55" s="322"/>
      <c r="BJ55" s="322"/>
      <c r="BK55" s="322"/>
      <c r="BL55" s="322"/>
      <c r="BM55" s="322"/>
      <c r="BN55" s="322"/>
      <c r="BO55" s="322"/>
      <c r="BP55" s="322"/>
      <c r="BQ55" s="322"/>
      <c r="BR55" s="322"/>
      <c r="BS55" s="322"/>
      <c r="BT55" s="282"/>
      <c r="BU55" s="282"/>
      <c r="BV55" s="281"/>
      <c r="BW55" s="322"/>
      <c r="BX55" s="322"/>
      <c r="BY55" s="322"/>
      <c r="BZ55" s="322"/>
      <c r="CA55" s="322"/>
      <c r="CB55" s="322"/>
      <c r="CC55" s="322"/>
      <c r="CD55" s="322"/>
      <c r="CE55" s="322"/>
      <c r="CF55" s="322"/>
      <c r="CG55" s="322"/>
      <c r="CH55" s="322"/>
      <c r="CI55" s="322"/>
      <c r="CJ55" s="322"/>
      <c r="CK55" s="322"/>
      <c r="CL55" s="322"/>
      <c r="CM55" s="322"/>
      <c r="CN55" s="322"/>
      <c r="CO55" s="322"/>
      <c r="CP55" s="322"/>
      <c r="CQ55" s="322"/>
      <c r="CR55" s="322"/>
      <c r="CS55" s="322"/>
      <c r="CT55" s="322"/>
    </row>
    <row r="56" spans="1:98" x14ac:dyDescent="0.3">
      <c r="A56">
        <f t="shared" si="2"/>
        <v>0</v>
      </c>
      <c r="C56" s="263"/>
      <c r="D56" s="444"/>
      <c r="E56" s="444"/>
      <c r="F56" s="444"/>
      <c r="G56" s="444"/>
      <c r="H56" s="444"/>
      <c r="I56" s="444"/>
      <c r="J56" s="444"/>
      <c r="K56" s="444"/>
      <c r="L56" s="444"/>
      <c r="M56" s="444"/>
      <c r="N56" s="444"/>
      <c r="O56" s="444"/>
      <c r="P56" s="444"/>
      <c r="Q56" s="444"/>
      <c r="R56" s="444"/>
      <c r="S56" s="444"/>
      <c r="T56" s="444"/>
      <c r="U56" s="444"/>
      <c r="V56" s="444"/>
      <c r="W56" s="444"/>
      <c r="X56" s="444"/>
      <c r="Y56" s="444"/>
      <c r="Z56" s="444"/>
      <c r="AA56" s="444"/>
      <c r="AB56" s="444"/>
      <c r="AC56" s="444"/>
      <c r="AD56" s="444"/>
      <c r="AE56" s="444"/>
      <c r="AF56" s="444"/>
      <c r="AG56" s="444"/>
      <c r="AH56" s="444"/>
      <c r="AI56" s="444"/>
      <c r="AJ56" s="444"/>
      <c r="AK56" s="499"/>
      <c r="AL56" s="499"/>
      <c r="AM56" s="273"/>
      <c r="AN56" s="273"/>
      <c r="AO56" s="273"/>
      <c r="AP56" s="273"/>
      <c r="AQ56" s="273"/>
      <c r="AR56" s="273"/>
      <c r="AS56" s="265"/>
      <c r="AT56" s="282"/>
      <c r="AU56" s="281"/>
      <c r="AV56" s="322"/>
      <c r="AW56" s="322"/>
      <c r="AX56" s="322"/>
      <c r="AY56" s="322"/>
      <c r="AZ56" s="322"/>
      <c r="BA56" s="322"/>
      <c r="BB56" s="322"/>
      <c r="BC56" s="322"/>
      <c r="BD56" s="322"/>
      <c r="BE56" s="322"/>
      <c r="BF56" s="322"/>
      <c r="BG56" s="322"/>
      <c r="BH56" s="322"/>
      <c r="BI56" s="322"/>
      <c r="BJ56" s="322"/>
      <c r="BK56" s="322"/>
      <c r="BL56" s="322"/>
      <c r="BM56" s="322"/>
      <c r="BN56" s="322"/>
      <c r="BO56" s="322"/>
      <c r="BP56" s="322"/>
      <c r="BQ56" s="322"/>
      <c r="BR56" s="322"/>
      <c r="BS56" s="322"/>
      <c r="BT56" s="282"/>
      <c r="BU56" s="282"/>
      <c r="BV56" s="281"/>
      <c r="BW56" s="322"/>
      <c r="BX56" s="322"/>
      <c r="BY56" s="322"/>
      <c r="BZ56" s="322"/>
      <c r="CA56" s="322"/>
      <c r="CB56" s="322"/>
      <c r="CC56" s="322"/>
      <c r="CD56" s="322"/>
      <c r="CE56" s="322"/>
      <c r="CF56" s="322"/>
      <c r="CG56" s="322"/>
      <c r="CH56" s="322"/>
      <c r="CI56" s="322"/>
      <c r="CJ56" s="322"/>
      <c r="CK56" s="322"/>
      <c r="CL56" s="322"/>
      <c r="CM56" s="322"/>
      <c r="CN56" s="322"/>
      <c r="CO56" s="322"/>
      <c r="CP56" s="322"/>
      <c r="CQ56" s="322"/>
      <c r="CR56" s="322"/>
      <c r="CS56" s="322"/>
      <c r="CT56" s="322"/>
    </row>
    <row r="57" spans="1:98" x14ac:dyDescent="0.3">
      <c r="A57">
        <f t="shared" si="2"/>
        <v>0</v>
      </c>
      <c r="C57" s="263"/>
      <c r="D57" s="444"/>
      <c r="E57" s="444"/>
      <c r="F57" s="444"/>
      <c r="G57" s="444"/>
      <c r="H57" s="444"/>
      <c r="I57" s="444"/>
      <c r="J57" s="444"/>
      <c r="K57" s="444"/>
      <c r="L57" s="444"/>
      <c r="M57" s="444"/>
      <c r="N57" s="444"/>
      <c r="O57" s="444"/>
      <c r="P57" s="444"/>
      <c r="Q57" s="444"/>
      <c r="R57" s="444"/>
      <c r="S57" s="444"/>
      <c r="T57" s="444"/>
      <c r="U57" s="444"/>
      <c r="V57" s="444"/>
      <c r="W57" s="444"/>
      <c r="X57" s="444"/>
      <c r="Y57" s="444"/>
      <c r="Z57" s="444"/>
      <c r="AA57" s="444"/>
      <c r="AB57" s="444"/>
      <c r="AC57" s="444"/>
      <c r="AD57" s="444"/>
      <c r="AE57" s="444"/>
      <c r="AF57" s="444"/>
      <c r="AG57" s="444"/>
      <c r="AH57" s="444"/>
      <c r="AI57" s="444"/>
      <c r="AJ57" s="444"/>
      <c r="AK57" s="499"/>
      <c r="AL57" s="499"/>
      <c r="AM57" s="273"/>
      <c r="AN57" s="273"/>
      <c r="AO57" s="273"/>
      <c r="AP57" s="273"/>
      <c r="AQ57" s="273"/>
      <c r="AR57" s="273"/>
      <c r="AS57" s="265"/>
      <c r="AT57" s="282"/>
      <c r="AU57" s="281"/>
      <c r="AV57" s="322"/>
      <c r="AW57" s="322"/>
      <c r="AX57" s="322"/>
      <c r="AY57" s="322"/>
      <c r="AZ57" s="322"/>
      <c r="BA57" s="322"/>
      <c r="BB57" s="322"/>
      <c r="BC57" s="322"/>
      <c r="BD57" s="322"/>
      <c r="BE57" s="322"/>
      <c r="BF57" s="322"/>
      <c r="BG57" s="322"/>
      <c r="BH57" s="322"/>
      <c r="BI57" s="322"/>
      <c r="BJ57" s="322"/>
      <c r="BK57" s="322"/>
      <c r="BL57" s="322"/>
      <c r="BM57" s="322"/>
      <c r="BN57" s="322"/>
      <c r="BO57" s="322"/>
      <c r="BP57" s="322"/>
      <c r="BQ57" s="322"/>
      <c r="BR57" s="322"/>
      <c r="BS57" s="322"/>
      <c r="BT57" s="282"/>
      <c r="BU57" s="282"/>
      <c r="BV57" s="281"/>
      <c r="BW57" s="322"/>
      <c r="BX57" s="322"/>
      <c r="BY57" s="322"/>
      <c r="BZ57" s="322"/>
      <c r="CA57" s="322"/>
      <c r="CB57" s="322"/>
      <c r="CC57" s="322"/>
      <c r="CD57" s="322"/>
      <c r="CE57" s="322"/>
      <c r="CF57" s="322"/>
      <c r="CG57" s="322"/>
      <c r="CH57" s="322"/>
      <c r="CI57" s="322"/>
      <c r="CJ57" s="322"/>
      <c r="CK57" s="322"/>
      <c r="CL57" s="322"/>
      <c r="CM57" s="322"/>
      <c r="CN57" s="322"/>
      <c r="CO57" s="322"/>
      <c r="CP57" s="322"/>
      <c r="CQ57" s="322"/>
      <c r="CR57" s="322"/>
      <c r="CS57" s="322"/>
      <c r="CT57" s="322"/>
    </row>
    <row r="58" spans="1:98" x14ac:dyDescent="0.3">
      <c r="A58">
        <f t="shared" si="2"/>
        <v>0</v>
      </c>
      <c r="C58" s="263"/>
      <c r="D58" s="444"/>
      <c r="E58" s="444"/>
      <c r="F58" s="444"/>
      <c r="G58" s="444"/>
      <c r="H58" s="444"/>
      <c r="I58" s="444"/>
      <c r="J58" s="444"/>
      <c r="K58" s="444"/>
      <c r="L58" s="444"/>
      <c r="M58" s="444"/>
      <c r="N58" s="444"/>
      <c r="O58" s="444"/>
      <c r="P58" s="444"/>
      <c r="Q58" s="444"/>
      <c r="R58" s="444"/>
      <c r="S58" s="444"/>
      <c r="T58" s="444"/>
      <c r="U58" s="444"/>
      <c r="V58" s="444"/>
      <c r="W58" s="444"/>
      <c r="X58" s="444"/>
      <c r="Y58" s="444"/>
      <c r="Z58" s="444"/>
      <c r="AA58" s="444"/>
      <c r="AB58" s="444"/>
      <c r="AC58" s="444"/>
      <c r="AD58" s="444"/>
      <c r="AE58" s="444"/>
      <c r="AF58" s="444"/>
      <c r="AG58" s="444"/>
      <c r="AH58" s="444"/>
      <c r="AI58" s="444"/>
      <c r="AJ58" s="444"/>
      <c r="AK58" s="499"/>
      <c r="AL58" s="499"/>
      <c r="AM58" s="273"/>
      <c r="AN58" s="273"/>
      <c r="AO58" s="273"/>
      <c r="AP58" s="273"/>
      <c r="AQ58" s="273"/>
      <c r="AR58" s="273"/>
      <c r="AS58" s="265"/>
      <c r="AT58" s="282"/>
      <c r="AU58" s="281"/>
      <c r="AV58" s="322"/>
      <c r="AW58" s="322"/>
      <c r="AX58" s="322"/>
      <c r="AY58" s="322"/>
      <c r="AZ58" s="322"/>
      <c r="BA58" s="322"/>
      <c r="BB58" s="322"/>
      <c r="BC58" s="322"/>
      <c r="BD58" s="322"/>
      <c r="BE58" s="322"/>
      <c r="BF58" s="322"/>
      <c r="BG58" s="322"/>
      <c r="BH58" s="322"/>
      <c r="BI58" s="322"/>
      <c r="BJ58" s="322"/>
      <c r="BK58" s="322"/>
      <c r="BL58" s="322"/>
      <c r="BM58" s="322"/>
      <c r="BN58" s="322"/>
      <c r="BO58" s="322"/>
      <c r="BP58" s="322"/>
      <c r="BQ58" s="322"/>
      <c r="BR58" s="322"/>
      <c r="BS58" s="322"/>
      <c r="BT58" s="282"/>
      <c r="BU58" s="282"/>
      <c r="BV58" s="281"/>
      <c r="BW58" s="322"/>
      <c r="BX58" s="322"/>
      <c r="BY58" s="322"/>
      <c r="BZ58" s="322"/>
      <c r="CA58" s="322"/>
      <c r="CB58" s="322"/>
      <c r="CC58" s="322"/>
      <c r="CD58" s="322"/>
      <c r="CE58" s="322"/>
      <c r="CF58" s="322"/>
      <c r="CG58" s="322"/>
      <c r="CH58" s="322"/>
      <c r="CI58" s="322"/>
      <c r="CJ58" s="322"/>
      <c r="CK58" s="322"/>
      <c r="CL58" s="322"/>
      <c r="CM58" s="322"/>
      <c r="CN58" s="322"/>
      <c r="CO58" s="322"/>
      <c r="CP58" s="322"/>
      <c r="CQ58" s="322"/>
      <c r="CR58" s="322"/>
      <c r="CS58" s="322"/>
      <c r="CT58" s="322"/>
    </row>
    <row r="59" spans="1:98" x14ac:dyDescent="0.3">
      <c r="C59" s="284"/>
      <c r="D59" s="284"/>
      <c r="E59" s="267"/>
      <c r="F59" s="267"/>
      <c r="G59" s="267"/>
      <c r="H59" s="267"/>
      <c r="L59" s="323"/>
      <c r="M59" s="269"/>
      <c r="N59" s="269"/>
      <c r="O59" s="269"/>
      <c r="Q59" s="4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  <c r="AM59" s="273"/>
      <c r="AN59" s="273"/>
      <c r="AO59" s="273"/>
      <c r="AP59" s="273"/>
      <c r="AQ59" s="273"/>
      <c r="AR59" s="273"/>
      <c r="AS59" s="265"/>
      <c r="AT59" s="282"/>
      <c r="AU59" s="281"/>
      <c r="AV59" s="322"/>
      <c r="AW59" s="322"/>
      <c r="AX59" s="322"/>
      <c r="AY59" s="322"/>
      <c r="AZ59" s="322"/>
      <c r="BA59" s="322"/>
      <c r="BB59" s="322"/>
      <c r="BC59" s="322"/>
      <c r="BD59" s="322"/>
      <c r="BE59" s="322"/>
      <c r="BF59" s="322"/>
      <c r="BG59" s="322"/>
      <c r="BH59" s="322"/>
      <c r="BI59" s="322"/>
      <c r="BJ59" s="322"/>
      <c r="BK59" s="322"/>
      <c r="BL59" s="322"/>
      <c r="BM59" s="322"/>
      <c r="BN59" s="322"/>
      <c r="BO59" s="322"/>
      <c r="BP59" s="322"/>
      <c r="BQ59" s="322"/>
      <c r="BR59" s="322"/>
      <c r="BS59" s="322"/>
      <c r="BT59" s="282"/>
      <c r="BU59" s="282"/>
      <c r="BV59" s="281"/>
      <c r="BW59" s="322"/>
      <c r="BX59" s="322"/>
      <c r="BY59" s="322"/>
      <c r="BZ59" s="322"/>
      <c r="CA59" s="322"/>
      <c r="CB59" s="322"/>
      <c r="CC59" s="322"/>
      <c r="CD59" s="322"/>
      <c r="CE59" s="322"/>
      <c r="CF59" s="322"/>
      <c r="CG59" s="322"/>
      <c r="CH59" s="322"/>
      <c r="CI59" s="322"/>
      <c r="CJ59" s="322"/>
      <c r="CK59" s="322"/>
      <c r="CL59" s="322"/>
      <c r="CM59" s="322"/>
      <c r="CN59" s="322"/>
      <c r="CO59" s="322"/>
      <c r="CP59" s="322"/>
      <c r="CQ59" s="322"/>
      <c r="CR59" s="322"/>
      <c r="CS59" s="322"/>
      <c r="CT59" s="322"/>
    </row>
    <row r="60" spans="1:98" x14ac:dyDescent="0.3">
      <c r="C60" s="284"/>
      <c r="D60" s="284"/>
      <c r="E60" s="267"/>
      <c r="F60" s="267"/>
      <c r="G60" s="267"/>
      <c r="H60" s="267"/>
      <c r="L60" s="323"/>
      <c r="M60" s="269"/>
      <c r="N60" s="269"/>
      <c r="O60" s="269"/>
      <c r="Q60" s="4"/>
      <c r="S60" s="273"/>
      <c r="T60" s="273"/>
      <c r="U60" s="273"/>
      <c r="V60" s="273"/>
      <c r="W60" s="273"/>
      <c r="X60" s="273"/>
      <c r="Y60" s="273"/>
      <c r="Z60" s="273"/>
      <c r="AA60" s="273"/>
      <c r="AB60" s="273"/>
      <c r="AC60" s="273"/>
      <c r="AD60" s="273"/>
      <c r="AE60" s="273"/>
      <c r="AF60" s="273"/>
      <c r="AG60" s="273"/>
      <c r="AH60" s="273"/>
      <c r="AI60" s="273"/>
      <c r="AJ60" s="273"/>
      <c r="AK60" s="273"/>
      <c r="AL60" s="273"/>
      <c r="AM60" s="273"/>
      <c r="AN60" s="273"/>
      <c r="AO60" s="273"/>
      <c r="AP60" s="273"/>
      <c r="AQ60" s="273"/>
      <c r="AR60" s="273"/>
      <c r="AS60" s="265"/>
      <c r="AT60" s="282"/>
      <c r="AU60" s="281"/>
      <c r="AV60" s="322"/>
      <c r="AW60" s="322"/>
      <c r="AX60" s="322"/>
      <c r="AY60" s="322"/>
      <c r="AZ60" s="322"/>
      <c r="BA60" s="322"/>
      <c r="BB60" s="322"/>
      <c r="BC60" s="322"/>
      <c r="BD60" s="322"/>
      <c r="BE60" s="322"/>
      <c r="BF60" s="322"/>
      <c r="BG60" s="322"/>
      <c r="BH60" s="322"/>
      <c r="BI60" s="322"/>
      <c r="BJ60" s="322"/>
      <c r="BK60" s="322"/>
      <c r="BL60" s="322"/>
      <c r="BM60" s="322"/>
      <c r="BN60" s="322"/>
      <c r="BO60" s="322"/>
      <c r="BP60" s="322"/>
      <c r="BQ60" s="322"/>
      <c r="BR60" s="322"/>
      <c r="BS60" s="322"/>
      <c r="BT60" s="282"/>
      <c r="BU60" s="282"/>
      <c r="BV60" s="281"/>
      <c r="BW60" s="322"/>
      <c r="BX60" s="322"/>
      <c r="BY60" s="322"/>
      <c r="BZ60" s="322"/>
      <c r="CA60" s="322"/>
      <c r="CB60" s="322"/>
      <c r="CC60" s="322"/>
      <c r="CD60" s="322"/>
      <c r="CE60" s="322"/>
      <c r="CF60" s="322"/>
      <c r="CG60" s="322"/>
      <c r="CH60" s="322"/>
      <c r="CI60" s="322"/>
      <c r="CJ60" s="322"/>
      <c r="CK60" s="322"/>
      <c r="CL60" s="322"/>
      <c r="CM60" s="322"/>
      <c r="CN60" s="322"/>
      <c r="CO60" s="322"/>
      <c r="CP60" s="322"/>
      <c r="CQ60" s="322"/>
      <c r="CR60" s="322"/>
      <c r="CS60" s="322"/>
      <c r="CT60" s="322"/>
    </row>
    <row r="61" spans="1:98" x14ac:dyDescent="0.3">
      <c r="C61" s="510"/>
      <c r="D61" s="510"/>
      <c r="E61" s="510"/>
      <c r="AK61" s="273"/>
      <c r="AL61" s="273"/>
      <c r="AM61" s="273"/>
      <c r="AN61" s="273"/>
      <c r="AO61" s="273"/>
      <c r="AP61" s="273"/>
      <c r="AQ61" s="273"/>
      <c r="AR61" s="273"/>
      <c r="AS61" s="265"/>
      <c r="AT61" s="282"/>
      <c r="AU61" s="281"/>
      <c r="AV61" s="322"/>
      <c r="AW61" s="322"/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2"/>
      <c r="BM61" s="322"/>
      <c r="BN61" s="322"/>
      <c r="BO61" s="322"/>
      <c r="BP61" s="322"/>
      <c r="BQ61" s="322"/>
      <c r="BR61" s="322"/>
      <c r="BS61" s="322"/>
      <c r="BT61" s="282"/>
      <c r="BU61" s="282"/>
      <c r="BV61" s="281"/>
      <c r="BW61" s="322"/>
      <c r="BX61" s="322"/>
      <c r="BY61" s="322"/>
      <c r="BZ61" s="322"/>
      <c r="CA61" s="322"/>
      <c r="CB61" s="322"/>
      <c r="CC61" s="322"/>
      <c r="CD61" s="322"/>
      <c r="CE61" s="322"/>
      <c r="CF61" s="322"/>
      <c r="CG61" s="322"/>
      <c r="CH61" s="322"/>
      <c r="CI61" s="322"/>
      <c r="CJ61" s="322"/>
      <c r="CK61" s="322"/>
      <c r="CL61" s="322"/>
      <c r="CM61" s="322"/>
      <c r="CN61" s="322"/>
      <c r="CO61" s="322"/>
      <c r="CP61" s="322"/>
      <c r="CQ61" s="322"/>
      <c r="CR61" s="322"/>
      <c r="CS61" s="322"/>
      <c r="CT61" s="322"/>
    </row>
    <row r="62" spans="1:98" x14ac:dyDescent="0.3">
      <c r="C62" s="481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73"/>
      <c r="AL62" s="273"/>
      <c r="AM62" s="273"/>
      <c r="AN62" s="273"/>
      <c r="AO62" s="273"/>
      <c r="AP62" s="273"/>
      <c r="AQ62" s="273"/>
      <c r="AR62" s="273"/>
      <c r="AS62" s="265"/>
      <c r="BY62" s="322"/>
      <c r="BZ62" s="322"/>
      <c r="CA62" s="322"/>
      <c r="CB62" s="322"/>
      <c r="CC62" s="322"/>
      <c r="CD62" s="322"/>
    </row>
    <row r="63" spans="1:98" ht="16.5" customHeight="1" x14ac:dyDescent="0.3">
      <c r="A63">
        <f t="shared" ref="A63:A78" si="3">B63*100+$B$62</f>
        <v>0</v>
      </c>
      <c r="C63" s="263"/>
      <c r="D63" s="444"/>
      <c r="E63" s="444"/>
      <c r="F63" s="444"/>
      <c r="G63" s="444"/>
      <c r="H63" s="444"/>
      <c r="I63" s="444"/>
      <c r="J63" s="444"/>
      <c r="K63" s="444"/>
      <c r="L63" s="444"/>
      <c r="M63" s="444"/>
      <c r="N63" s="444"/>
      <c r="O63" s="444"/>
      <c r="P63" s="444"/>
      <c r="Q63" s="444"/>
      <c r="R63" s="444"/>
      <c r="S63" s="444"/>
      <c r="T63" s="444"/>
      <c r="U63" s="444"/>
      <c r="V63" s="444"/>
      <c r="W63" s="444"/>
      <c r="X63" s="444"/>
      <c r="Y63" s="444"/>
      <c r="Z63" s="444"/>
      <c r="AA63" s="444"/>
      <c r="AB63" s="444"/>
      <c r="AC63" s="444"/>
      <c r="AD63" s="444"/>
      <c r="AE63" s="444"/>
      <c r="AF63" s="444"/>
      <c r="AG63" s="444"/>
      <c r="AH63" s="444"/>
      <c r="AI63" s="444"/>
      <c r="AJ63" s="444"/>
      <c r="AK63" s="273"/>
      <c r="AL63" s="273"/>
      <c r="AM63" s="273"/>
      <c r="AN63" s="273"/>
      <c r="AO63" s="273"/>
      <c r="AP63" s="273"/>
      <c r="AQ63" s="273"/>
      <c r="AR63" s="273"/>
      <c r="AS63" s="265"/>
    </row>
    <row r="64" spans="1:98" x14ac:dyDescent="0.3">
      <c r="A64">
        <f t="shared" si="3"/>
        <v>0</v>
      </c>
      <c r="C64" s="263"/>
      <c r="D64" s="444"/>
      <c r="E64" s="444"/>
      <c r="F64" s="444"/>
      <c r="G64" s="444"/>
      <c r="H64" s="444"/>
      <c r="I64" s="444"/>
      <c r="J64" s="444"/>
      <c r="K64" s="444"/>
      <c r="L64" s="444"/>
      <c r="M64" s="444"/>
      <c r="N64" s="444"/>
      <c r="O64" s="444"/>
      <c r="P64" s="444"/>
      <c r="Q64" s="444"/>
      <c r="R64" s="444"/>
      <c r="S64" s="444"/>
      <c r="T64" s="444"/>
      <c r="U64" s="444"/>
      <c r="V64" s="444"/>
      <c r="W64" s="444"/>
      <c r="X64" s="444"/>
      <c r="Y64" s="444"/>
      <c r="Z64" s="444"/>
      <c r="AA64" s="444"/>
      <c r="AB64" s="444"/>
      <c r="AC64" s="444"/>
      <c r="AD64" s="444"/>
      <c r="AE64" s="444"/>
      <c r="AF64" s="444"/>
      <c r="AG64" s="444"/>
      <c r="AH64" s="444"/>
      <c r="AI64" s="444"/>
      <c r="AJ64" s="444"/>
      <c r="AK64" s="273"/>
      <c r="AL64" s="273"/>
      <c r="AM64" s="273"/>
      <c r="AN64" s="273"/>
      <c r="AO64" s="273"/>
      <c r="AP64" s="273"/>
      <c r="AQ64" s="273"/>
      <c r="AR64" s="273"/>
      <c r="AS64" s="265"/>
    </row>
    <row r="65" spans="1:77" x14ac:dyDescent="0.3">
      <c r="A65">
        <f t="shared" si="3"/>
        <v>0</v>
      </c>
      <c r="C65" s="263"/>
      <c r="D65" s="444"/>
      <c r="E65" s="444"/>
      <c r="F65" s="444"/>
      <c r="G65" s="444"/>
      <c r="H65" s="444"/>
      <c r="I65" s="444"/>
      <c r="J65" s="444"/>
      <c r="K65" s="444"/>
      <c r="L65" s="444"/>
      <c r="M65" s="444"/>
      <c r="N65" s="444"/>
      <c r="O65" s="444"/>
      <c r="P65" s="444"/>
      <c r="Q65" s="444"/>
      <c r="R65" s="444"/>
      <c r="S65" s="444"/>
      <c r="T65" s="444"/>
      <c r="U65" s="444"/>
      <c r="V65" s="444"/>
      <c r="W65" s="444"/>
      <c r="X65" s="444"/>
      <c r="Y65" s="444"/>
      <c r="Z65" s="444"/>
      <c r="AA65" s="444"/>
      <c r="AB65" s="444"/>
      <c r="AC65" s="444"/>
      <c r="AD65" s="444"/>
      <c r="AE65" s="444"/>
      <c r="AF65" s="444"/>
      <c r="AG65" s="444"/>
      <c r="AH65" s="444"/>
      <c r="AI65" s="444"/>
      <c r="AJ65" s="444"/>
      <c r="AK65" s="273"/>
      <c r="AL65" s="273"/>
      <c r="AM65" s="273"/>
      <c r="AN65" s="273"/>
      <c r="AO65" s="273"/>
      <c r="AP65" s="273"/>
      <c r="AQ65" s="273"/>
      <c r="AR65" s="273"/>
      <c r="AS65" s="265"/>
    </row>
    <row r="66" spans="1:77" x14ac:dyDescent="0.3">
      <c r="A66">
        <f t="shared" si="3"/>
        <v>0</v>
      </c>
      <c r="C66" s="263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444"/>
      <c r="AB66" s="444"/>
      <c r="AC66" s="444"/>
      <c r="AD66" s="444"/>
      <c r="AE66" s="444"/>
      <c r="AF66" s="444"/>
      <c r="AG66" s="444"/>
      <c r="AH66" s="444"/>
      <c r="AI66" s="444"/>
      <c r="AJ66" s="444"/>
      <c r="AK66" s="273"/>
      <c r="AL66" s="273"/>
      <c r="AM66" s="273"/>
      <c r="AN66" s="273"/>
      <c r="AO66" s="273"/>
      <c r="AP66" s="273"/>
      <c r="AQ66" s="273"/>
      <c r="AR66" s="273"/>
      <c r="AS66" s="265"/>
    </row>
    <row r="67" spans="1:77" x14ac:dyDescent="0.3">
      <c r="A67">
        <f t="shared" si="3"/>
        <v>0</v>
      </c>
      <c r="C67" s="263"/>
      <c r="D67" s="444"/>
      <c r="E67" s="444"/>
      <c r="F67" s="444"/>
      <c r="G67" s="444"/>
      <c r="H67" s="444"/>
      <c r="I67" s="444"/>
      <c r="J67" s="444"/>
      <c r="K67" s="444"/>
      <c r="L67" s="444"/>
      <c r="M67" s="444"/>
      <c r="N67" s="444"/>
      <c r="O67" s="444"/>
      <c r="P67" s="444"/>
      <c r="Q67" s="444"/>
      <c r="R67" s="444"/>
      <c r="S67" s="444"/>
      <c r="T67" s="444"/>
      <c r="U67" s="444"/>
      <c r="V67" s="444"/>
      <c r="W67" s="444"/>
      <c r="X67" s="444"/>
      <c r="Y67" s="444"/>
      <c r="Z67" s="444"/>
      <c r="AA67" s="444"/>
      <c r="AB67" s="444"/>
      <c r="AC67" s="444"/>
      <c r="AD67" s="444"/>
      <c r="AE67" s="444"/>
      <c r="AF67" s="444"/>
      <c r="AG67" s="444"/>
      <c r="AH67" s="444"/>
      <c r="AI67" s="444"/>
      <c r="AJ67" s="444"/>
      <c r="AK67" s="273"/>
      <c r="AL67" s="273"/>
      <c r="AM67" s="273"/>
      <c r="AN67" s="273"/>
      <c r="AO67" s="273"/>
      <c r="AP67" s="273"/>
      <c r="AQ67" s="273"/>
      <c r="AR67" s="273"/>
      <c r="AS67" s="265"/>
    </row>
    <row r="68" spans="1:77" x14ac:dyDescent="0.3">
      <c r="A68">
        <f t="shared" si="3"/>
        <v>0</v>
      </c>
      <c r="C68" s="263"/>
      <c r="D68" s="444"/>
      <c r="E68" s="444"/>
      <c r="F68" s="444"/>
      <c r="G68" s="444"/>
      <c r="H68" s="444"/>
      <c r="I68" s="444"/>
      <c r="J68" s="444"/>
      <c r="K68" s="444"/>
      <c r="L68" s="444"/>
      <c r="M68" s="444"/>
      <c r="N68" s="444"/>
      <c r="O68" s="444"/>
      <c r="P68" s="444"/>
      <c r="Q68" s="444"/>
      <c r="R68" s="444"/>
      <c r="S68" s="444"/>
      <c r="T68" s="444"/>
      <c r="U68" s="444"/>
      <c r="V68" s="444"/>
      <c r="W68" s="444"/>
      <c r="X68" s="444"/>
      <c r="Y68" s="444"/>
      <c r="Z68" s="444"/>
      <c r="AA68" s="444"/>
      <c r="AB68" s="444"/>
      <c r="AC68" s="444"/>
      <c r="AD68" s="444"/>
      <c r="AE68" s="444"/>
      <c r="AF68" s="444"/>
      <c r="AG68" s="444"/>
      <c r="AH68" s="444"/>
      <c r="AI68" s="444"/>
      <c r="AJ68" s="444"/>
      <c r="AK68" s="273"/>
      <c r="AL68" s="273"/>
      <c r="AM68" s="273"/>
      <c r="AN68" s="273"/>
      <c r="AO68" s="273"/>
      <c r="AP68" s="273"/>
      <c r="AQ68" s="273"/>
      <c r="AR68" s="273"/>
      <c r="AS68" s="265"/>
      <c r="BY68" s="268"/>
    </row>
    <row r="69" spans="1:77" x14ac:dyDescent="0.3">
      <c r="A69">
        <f t="shared" si="3"/>
        <v>0</v>
      </c>
      <c r="C69" s="263"/>
      <c r="D69" s="444"/>
      <c r="E69" s="444"/>
      <c r="F69" s="444"/>
      <c r="G69" s="444"/>
      <c r="H69" s="444"/>
      <c r="I69" s="444"/>
      <c r="J69" s="444"/>
      <c r="K69" s="444"/>
      <c r="L69" s="444"/>
      <c r="M69" s="444"/>
      <c r="N69" s="444"/>
      <c r="O69" s="444"/>
      <c r="P69" s="444"/>
      <c r="Q69" s="444"/>
      <c r="R69" s="444"/>
      <c r="S69" s="444"/>
      <c r="T69" s="444"/>
      <c r="U69" s="444"/>
      <c r="V69" s="444"/>
      <c r="W69" s="444"/>
      <c r="X69" s="444"/>
      <c r="Y69" s="444"/>
      <c r="Z69" s="444"/>
      <c r="AA69" s="444"/>
      <c r="AB69" s="444"/>
      <c r="AC69" s="444"/>
      <c r="AD69" s="444"/>
      <c r="AE69" s="444"/>
      <c r="AF69" s="444"/>
      <c r="AG69" s="444"/>
      <c r="AH69" s="444"/>
      <c r="AI69" s="444"/>
      <c r="AJ69" s="444"/>
      <c r="AK69" s="273"/>
      <c r="AL69" s="273"/>
      <c r="AM69" s="273"/>
      <c r="AN69" s="273"/>
      <c r="AO69" s="273"/>
      <c r="AP69" s="273"/>
      <c r="AQ69" s="273"/>
      <c r="AR69" s="273"/>
      <c r="AS69" s="265"/>
      <c r="BY69" s="268"/>
    </row>
    <row r="70" spans="1:77" x14ac:dyDescent="0.3">
      <c r="A70">
        <f t="shared" si="3"/>
        <v>0</v>
      </c>
      <c r="C70" s="263"/>
      <c r="D70" s="444"/>
      <c r="E70" s="444"/>
      <c r="F70" s="444"/>
      <c r="G70" s="444"/>
      <c r="H70" s="444"/>
      <c r="I70" s="444"/>
      <c r="J70" s="444"/>
      <c r="K70" s="444"/>
      <c r="L70" s="444"/>
      <c r="M70" s="444"/>
      <c r="N70" s="444"/>
      <c r="O70" s="444"/>
      <c r="P70" s="444"/>
      <c r="Q70" s="444"/>
      <c r="R70" s="444"/>
      <c r="S70" s="444"/>
      <c r="T70" s="444"/>
      <c r="U70" s="444"/>
      <c r="V70" s="444"/>
      <c r="W70" s="444"/>
      <c r="X70" s="444"/>
      <c r="Y70" s="444"/>
      <c r="Z70" s="444"/>
      <c r="AA70" s="444"/>
      <c r="AB70" s="444"/>
      <c r="AC70" s="444"/>
      <c r="AD70" s="444"/>
      <c r="AE70" s="444"/>
      <c r="AF70" s="444"/>
      <c r="AG70" s="444"/>
      <c r="AH70" s="444"/>
      <c r="AI70" s="444"/>
      <c r="AJ70" s="444"/>
      <c r="AK70" s="273"/>
      <c r="AL70" s="273"/>
      <c r="AM70" s="273"/>
      <c r="AN70" s="273"/>
      <c r="AO70" s="273"/>
      <c r="AP70" s="273"/>
      <c r="AQ70" s="273"/>
      <c r="AR70" s="273"/>
      <c r="AS70" s="265"/>
      <c r="BY70" s="268"/>
    </row>
    <row r="71" spans="1:77" ht="12.75" customHeight="1" x14ac:dyDescent="0.3">
      <c r="A71">
        <f t="shared" si="3"/>
        <v>0</v>
      </c>
      <c r="C71" s="263"/>
      <c r="D71" s="444"/>
      <c r="E71" s="444"/>
      <c r="F71" s="444"/>
      <c r="G71" s="444"/>
      <c r="H71" s="444"/>
      <c r="I71" s="444"/>
      <c r="J71" s="444"/>
      <c r="K71" s="444"/>
      <c r="L71" s="444"/>
      <c r="M71" s="444"/>
      <c r="N71" s="444"/>
      <c r="O71" s="444"/>
      <c r="P71" s="444"/>
      <c r="Q71" s="444"/>
      <c r="R71" s="444"/>
      <c r="S71" s="444"/>
      <c r="T71" s="444"/>
      <c r="U71" s="444"/>
      <c r="V71" s="444"/>
      <c r="W71" s="444"/>
      <c r="X71" s="444"/>
      <c r="Y71" s="444"/>
      <c r="Z71" s="444"/>
      <c r="AA71" s="444"/>
      <c r="AB71" s="444"/>
      <c r="AC71" s="444"/>
      <c r="AD71" s="444"/>
      <c r="AE71" s="444"/>
      <c r="AF71" s="444"/>
      <c r="AG71" s="444"/>
      <c r="AH71" s="444"/>
      <c r="AI71" s="444"/>
      <c r="AJ71" s="444"/>
      <c r="AK71" s="273"/>
      <c r="AL71" s="273"/>
      <c r="AM71" s="273"/>
      <c r="AN71" s="273"/>
      <c r="AO71" s="273"/>
      <c r="AP71" s="273"/>
      <c r="AQ71" s="273"/>
      <c r="AR71" s="273"/>
      <c r="AS71" s="265"/>
    </row>
    <row r="72" spans="1:77" x14ac:dyDescent="0.3">
      <c r="A72">
        <f t="shared" si="3"/>
        <v>0</v>
      </c>
      <c r="C72" s="263"/>
      <c r="D72" s="444"/>
      <c r="E72" s="444"/>
      <c r="F72" s="444"/>
      <c r="G72" s="444"/>
      <c r="H72" s="444"/>
      <c r="I72" s="444"/>
      <c r="J72" s="444"/>
      <c r="K72" s="444"/>
      <c r="L72" s="444"/>
      <c r="M72" s="444"/>
      <c r="N72" s="444"/>
      <c r="O72" s="444"/>
      <c r="P72" s="444"/>
      <c r="Q72" s="444"/>
      <c r="R72" s="444"/>
      <c r="S72" s="444"/>
      <c r="T72" s="444"/>
      <c r="U72" s="444"/>
      <c r="V72" s="444"/>
      <c r="W72" s="444"/>
      <c r="X72" s="444"/>
      <c r="Y72" s="444"/>
      <c r="Z72" s="444"/>
      <c r="AA72" s="444"/>
      <c r="AB72" s="444"/>
      <c r="AC72" s="444"/>
      <c r="AD72" s="444"/>
      <c r="AE72" s="444"/>
      <c r="AF72" s="444"/>
      <c r="AG72" s="444"/>
      <c r="AH72" s="444"/>
      <c r="AI72" s="444"/>
      <c r="AJ72" s="444"/>
      <c r="AK72" s="273"/>
      <c r="AL72" s="273"/>
      <c r="AM72" s="273"/>
      <c r="AN72" s="273"/>
      <c r="AO72" s="273"/>
      <c r="AP72" s="273"/>
      <c r="AQ72" s="273"/>
      <c r="AR72" s="273"/>
      <c r="AS72" s="265"/>
    </row>
    <row r="73" spans="1:77" x14ac:dyDescent="0.3">
      <c r="A73">
        <f t="shared" si="3"/>
        <v>0</v>
      </c>
      <c r="C73" s="263"/>
      <c r="D73" s="444"/>
      <c r="E73" s="444"/>
      <c r="F73" s="444"/>
      <c r="G73" s="444"/>
      <c r="H73" s="444"/>
      <c r="I73" s="444"/>
      <c r="J73" s="444"/>
      <c r="K73" s="444"/>
      <c r="L73" s="444"/>
      <c r="M73" s="444"/>
      <c r="N73" s="444"/>
      <c r="O73" s="444"/>
      <c r="P73" s="444"/>
      <c r="Q73" s="444"/>
      <c r="R73" s="444"/>
      <c r="S73" s="444"/>
      <c r="T73" s="444"/>
      <c r="U73" s="444"/>
      <c r="V73" s="444"/>
      <c r="W73" s="444"/>
      <c r="X73" s="444"/>
      <c r="Y73" s="444"/>
      <c r="Z73" s="444"/>
      <c r="AA73" s="444"/>
      <c r="AB73" s="444"/>
      <c r="AC73" s="444"/>
      <c r="AD73" s="444"/>
      <c r="AE73" s="444"/>
      <c r="AF73" s="444"/>
      <c r="AG73" s="444"/>
      <c r="AH73" s="444"/>
      <c r="AI73" s="444"/>
      <c r="AJ73" s="444"/>
      <c r="AK73" s="273"/>
      <c r="AL73" s="273"/>
      <c r="AM73" s="273"/>
      <c r="AN73" s="273"/>
      <c r="AO73" s="273"/>
      <c r="AP73" s="273"/>
      <c r="AQ73" s="273"/>
      <c r="AR73" s="273"/>
      <c r="AS73" s="265"/>
    </row>
    <row r="74" spans="1:77" x14ac:dyDescent="0.3">
      <c r="A74">
        <f t="shared" si="3"/>
        <v>0</v>
      </c>
      <c r="C74" s="263"/>
      <c r="D74" s="444"/>
      <c r="E74" s="444"/>
      <c r="F74" s="444"/>
      <c r="G74" s="444"/>
      <c r="H74" s="444"/>
      <c r="I74" s="444"/>
      <c r="J74" s="444"/>
      <c r="K74" s="444"/>
      <c r="L74" s="444"/>
      <c r="M74" s="444"/>
      <c r="N74" s="444"/>
      <c r="O74" s="444"/>
      <c r="P74" s="444"/>
      <c r="Q74" s="444"/>
      <c r="R74" s="444"/>
      <c r="S74" s="444"/>
      <c r="T74" s="444"/>
      <c r="U74" s="444"/>
      <c r="V74" s="444"/>
      <c r="W74" s="444"/>
      <c r="X74" s="444"/>
      <c r="Y74" s="444"/>
      <c r="Z74" s="444"/>
      <c r="AA74" s="444"/>
      <c r="AB74" s="444"/>
      <c r="AC74" s="444"/>
      <c r="AD74" s="444"/>
      <c r="AE74" s="444"/>
      <c r="AF74" s="444"/>
      <c r="AG74" s="444"/>
      <c r="AH74" s="444"/>
      <c r="AI74" s="444"/>
      <c r="AJ74" s="444"/>
      <c r="AK74" s="273"/>
      <c r="AL74" s="273"/>
      <c r="AM74" s="273"/>
      <c r="AN74" s="273"/>
      <c r="AO74" s="273"/>
      <c r="AP74" s="273"/>
      <c r="AQ74" s="273"/>
      <c r="AR74" s="273"/>
      <c r="AS74" s="265"/>
    </row>
    <row r="75" spans="1:77" x14ac:dyDescent="0.3">
      <c r="A75">
        <f t="shared" si="3"/>
        <v>0</v>
      </c>
      <c r="C75" s="263"/>
      <c r="D75" s="444"/>
      <c r="E75" s="444"/>
      <c r="F75" s="444"/>
      <c r="G75" s="444"/>
      <c r="H75" s="444"/>
      <c r="I75" s="444"/>
      <c r="J75" s="444"/>
      <c r="K75" s="444"/>
      <c r="L75" s="444"/>
      <c r="M75" s="444"/>
      <c r="N75" s="444"/>
      <c r="O75" s="444"/>
      <c r="P75" s="444"/>
      <c r="Q75" s="444"/>
      <c r="R75" s="444"/>
      <c r="S75" s="444"/>
      <c r="T75" s="444"/>
      <c r="U75" s="444"/>
      <c r="V75" s="444"/>
      <c r="W75" s="444"/>
      <c r="X75" s="444"/>
      <c r="Y75" s="444"/>
      <c r="Z75" s="444"/>
      <c r="AA75" s="444"/>
      <c r="AB75" s="444"/>
      <c r="AC75" s="444"/>
      <c r="AD75" s="444"/>
      <c r="AE75" s="444"/>
      <c r="AF75" s="444"/>
      <c r="AG75" s="444"/>
      <c r="AH75" s="444"/>
      <c r="AI75" s="444"/>
      <c r="AJ75" s="444"/>
      <c r="AK75" s="273"/>
      <c r="AL75" s="273"/>
      <c r="AM75" s="273"/>
      <c r="AN75" s="273"/>
      <c r="AO75" s="273"/>
      <c r="AP75" s="273"/>
      <c r="AQ75" s="273"/>
      <c r="AR75" s="273"/>
      <c r="AS75" s="265"/>
      <c r="BY75" s="268"/>
    </row>
    <row r="76" spans="1:77" x14ac:dyDescent="0.3">
      <c r="A76">
        <f t="shared" si="3"/>
        <v>0</v>
      </c>
      <c r="C76" s="263"/>
      <c r="D76" s="444"/>
      <c r="E76" s="444"/>
      <c r="F76" s="444"/>
      <c r="G76" s="444"/>
      <c r="H76" s="444"/>
      <c r="I76" s="444"/>
      <c r="J76" s="444"/>
      <c r="K76" s="444"/>
      <c r="L76" s="444"/>
      <c r="M76" s="444"/>
      <c r="N76" s="444"/>
      <c r="O76" s="444"/>
      <c r="P76" s="444"/>
      <c r="Q76" s="444"/>
      <c r="R76" s="444"/>
      <c r="S76" s="444"/>
      <c r="T76" s="444"/>
      <c r="U76" s="444"/>
      <c r="V76" s="444"/>
      <c r="W76" s="444"/>
      <c r="X76" s="444"/>
      <c r="Y76" s="444"/>
      <c r="Z76" s="444"/>
      <c r="AA76" s="444"/>
      <c r="AB76" s="444"/>
      <c r="AC76" s="444"/>
      <c r="AD76" s="444"/>
      <c r="AE76" s="444"/>
      <c r="AF76" s="444"/>
      <c r="AG76" s="444"/>
      <c r="AH76" s="444"/>
      <c r="AI76" s="444"/>
      <c r="AJ76" s="444"/>
      <c r="AK76" s="273"/>
      <c r="AL76" s="273"/>
      <c r="AM76" s="273"/>
      <c r="AN76" s="273"/>
      <c r="AO76" s="273"/>
      <c r="AP76" s="273"/>
      <c r="AQ76" s="273"/>
      <c r="AR76" s="273"/>
      <c r="AS76" s="265"/>
      <c r="BY76" s="268"/>
    </row>
    <row r="77" spans="1:77" x14ac:dyDescent="0.3">
      <c r="A77">
        <f t="shared" si="3"/>
        <v>0</v>
      </c>
      <c r="C77" s="263"/>
      <c r="D77" s="444"/>
      <c r="E77" s="444"/>
      <c r="F77" s="444"/>
      <c r="G77" s="444"/>
      <c r="H77" s="444"/>
      <c r="I77" s="444"/>
      <c r="J77" s="444"/>
      <c r="K77" s="444"/>
      <c r="L77" s="444"/>
      <c r="M77" s="444"/>
      <c r="N77" s="444"/>
      <c r="O77" s="444"/>
      <c r="P77" s="444"/>
      <c r="Q77" s="444"/>
      <c r="R77" s="444"/>
      <c r="S77" s="444"/>
      <c r="T77" s="444"/>
      <c r="U77" s="444"/>
      <c r="V77" s="444"/>
      <c r="W77" s="444"/>
      <c r="X77" s="444"/>
      <c r="Y77" s="444"/>
      <c r="Z77" s="444"/>
      <c r="AA77" s="444"/>
      <c r="AB77" s="444"/>
      <c r="AC77" s="444"/>
      <c r="AD77" s="444"/>
      <c r="AE77" s="444"/>
      <c r="AF77" s="444"/>
      <c r="AG77" s="444"/>
      <c r="AH77" s="444"/>
      <c r="AI77" s="444"/>
      <c r="AJ77" s="444"/>
      <c r="AK77" s="273"/>
      <c r="AL77" s="273"/>
      <c r="AM77" s="273"/>
      <c r="AN77" s="273"/>
      <c r="AO77" s="273"/>
      <c r="AP77" s="273"/>
      <c r="AQ77" s="273"/>
      <c r="AR77" s="273"/>
      <c r="AS77" s="265"/>
      <c r="BY77" s="268"/>
    </row>
    <row r="78" spans="1:77" x14ac:dyDescent="0.3">
      <c r="A78">
        <f t="shared" si="3"/>
        <v>0</v>
      </c>
      <c r="C78" s="263"/>
      <c r="D78" s="444"/>
      <c r="E78" s="444"/>
      <c r="F78" s="444"/>
      <c r="G78" s="444"/>
      <c r="H78" s="444"/>
      <c r="I78" s="444"/>
      <c r="J78" s="444"/>
      <c r="K78" s="444"/>
      <c r="L78" s="444"/>
      <c r="M78" s="444"/>
      <c r="N78" s="444"/>
      <c r="O78" s="444"/>
      <c r="P78" s="444"/>
      <c r="Q78" s="444"/>
      <c r="R78" s="444"/>
      <c r="S78" s="444"/>
      <c r="T78" s="444"/>
      <c r="U78" s="444"/>
      <c r="V78" s="444"/>
      <c r="W78" s="444"/>
      <c r="X78" s="444"/>
      <c r="Y78" s="444"/>
      <c r="Z78" s="444"/>
      <c r="AA78" s="444"/>
      <c r="AB78" s="444"/>
      <c r="AC78" s="444"/>
      <c r="AD78" s="444"/>
      <c r="AE78" s="444"/>
      <c r="AF78" s="444"/>
      <c r="AG78" s="444"/>
      <c r="AH78" s="444"/>
      <c r="AI78" s="444"/>
      <c r="AJ78" s="444"/>
      <c r="AK78" s="273"/>
      <c r="AL78" s="273"/>
      <c r="AM78" s="273"/>
      <c r="AN78" s="273"/>
      <c r="AO78" s="273"/>
      <c r="AP78" s="273"/>
      <c r="AQ78" s="273"/>
      <c r="AR78" s="273"/>
      <c r="AS78" s="265"/>
      <c r="BY78" s="268"/>
    </row>
    <row r="79" spans="1:77" x14ac:dyDescent="0.3">
      <c r="A79" s="273"/>
      <c r="B79" s="273"/>
      <c r="AK79" s="273"/>
      <c r="AL79" s="273"/>
      <c r="AM79" s="273"/>
      <c r="AN79" s="273"/>
      <c r="AO79" s="273"/>
      <c r="AP79" s="273"/>
      <c r="AQ79" s="273"/>
      <c r="AR79" s="273"/>
      <c r="AS79" s="265"/>
      <c r="BY79" s="268"/>
    </row>
    <row r="80" spans="1:77" x14ac:dyDescent="0.3">
      <c r="A80" s="273"/>
      <c r="B80" s="273"/>
      <c r="AK80" s="273"/>
      <c r="AL80" s="273"/>
      <c r="AM80" s="273"/>
      <c r="AN80" s="273"/>
      <c r="AO80" s="273"/>
      <c r="AP80" s="273"/>
      <c r="AQ80" s="273"/>
      <c r="AR80" s="273"/>
      <c r="AS80" s="265"/>
      <c r="BY80" s="268"/>
    </row>
    <row r="81" spans="1:77" x14ac:dyDescent="0.3">
      <c r="A81" s="273"/>
      <c r="B81" s="273"/>
      <c r="C81" s="510"/>
      <c r="D81" s="510"/>
      <c r="E81" s="510"/>
      <c r="AK81" s="273"/>
      <c r="AL81" s="273"/>
      <c r="AM81" s="273"/>
      <c r="AN81" s="273"/>
      <c r="AO81" s="273"/>
      <c r="AP81" s="273"/>
      <c r="AQ81" s="273"/>
      <c r="AR81" s="273"/>
      <c r="AS81" s="265"/>
      <c r="BY81" s="268"/>
    </row>
    <row r="82" spans="1:77" x14ac:dyDescent="0.3">
      <c r="C82" s="481"/>
      <c r="D82" s="263"/>
      <c r="E82" s="263"/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73"/>
      <c r="AL82" s="273"/>
      <c r="AM82" s="273"/>
      <c r="AN82" s="273"/>
      <c r="AO82" s="273"/>
      <c r="AP82" s="273"/>
      <c r="AQ82" s="273"/>
      <c r="AR82" s="273"/>
      <c r="AS82" s="265"/>
      <c r="BY82" s="268"/>
    </row>
    <row r="83" spans="1:77" x14ac:dyDescent="0.3">
      <c r="A83">
        <f t="shared" ref="A83:A98" si="4">B83*100+$B$82</f>
        <v>0</v>
      </c>
      <c r="C83" s="263"/>
      <c r="D83" s="444"/>
      <c r="E83" s="444"/>
      <c r="F83" s="444"/>
      <c r="G83" s="444"/>
      <c r="H83" s="444"/>
      <c r="I83" s="444"/>
      <c r="J83" s="444"/>
      <c r="K83" s="444"/>
      <c r="L83" s="444"/>
      <c r="M83" s="444"/>
      <c r="N83" s="444"/>
      <c r="O83" s="444"/>
      <c r="P83" s="444"/>
      <c r="Q83" s="444"/>
      <c r="R83" s="444"/>
      <c r="S83" s="444"/>
      <c r="T83" s="444"/>
      <c r="U83" s="444"/>
      <c r="V83" s="444"/>
      <c r="W83" s="444"/>
      <c r="X83" s="444"/>
      <c r="Y83" s="444"/>
      <c r="Z83" s="444"/>
      <c r="AA83" s="444"/>
      <c r="AB83" s="444"/>
      <c r="AC83" s="444"/>
      <c r="AD83" s="444"/>
      <c r="AE83" s="444"/>
      <c r="AF83" s="444"/>
      <c r="AG83" s="444"/>
      <c r="AH83" s="444"/>
      <c r="AI83" s="444"/>
      <c r="AJ83" s="444"/>
      <c r="AK83" s="273"/>
      <c r="AL83" s="273"/>
      <c r="AM83" s="273"/>
      <c r="AN83" s="273"/>
      <c r="AO83" s="273"/>
      <c r="AP83" s="273"/>
      <c r="AQ83" s="273"/>
      <c r="AR83" s="273"/>
      <c r="AS83" s="265"/>
      <c r="BY83" s="268"/>
    </row>
    <row r="84" spans="1:77" x14ac:dyDescent="0.3">
      <c r="A84">
        <f t="shared" si="4"/>
        <v>0</v>
      </c>
      <c r="C84" s="263"/>
      <c r="D84" s="444"/>
      <c r="E84" s="444"/>
      <c r="F84" s="444"/>
      <c r="G84" s="444"/>
      <c r="H84" s="444"/>
      <c r="I84" s="444"/>
      <c r="J84" s="444"/>
      <c r="K84" s="444"/>
      <c r="L84" s="444"/>
      <c r="M84" s="444"/>
      <c r="N84" s="444"/>
      <c r="O84" s="444"/>
      <c r="P84" s="444"/>
      <c r="Q84" s="444"/>
      <c r="R84" s="444"/>
      <c r="S84" s="444"/>
      <c r="T84" s="444"/>
      <c r="U84" s="444"/>
      <c r="V84" s="444"/>
      <c r="W84" s="444"/>
      <c r="X84" s="444"/>
      <c r="Y84" s="444"/>
      <c r="Z84" s="444"/>
      <c r="AA84" s="444"/>
      <c r="AB84" s="444"/>
      <c r="AC84" s="444"/>
      <c r="AD84" s="444"/>
      <c r="AE84" s="444"/>
      <c r="AF84" s="444"/>
      <c r="AG84" s="444"/>
      <c r="AH84" s="444"/>
      <c r="AI84" s="444"/>
      <c r="AJ84" s="444"/>
      <c r="AK84" s="273"/>
      <c r="AL84" s="273"/>
      <c r="AM84" s="273"/>
      <c r="AN84" s="273"/>
      <c r="AO84" s="273"/>
      <c r="AP84" s="273"/>
      <c r="AQ84" s="273"/>
      <c r="AR84" s="273"/>
      <c r="AS84" s="265"/>
      <c r="BY84" s="268"/>
    </row>
    <row r="85" spans="1:77" x14ac:dyDescent="0.3">
      <c r="A85">
        <f t="shared" si="4"/>
        <v>0</v>
      </c>
      <c r="C85" s="263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273"/>
      <c r="AL85" s="273"/>
      <c r="AM85" s="273"/>
      <c r="AN85" s="273"/>
      <c r="AO85" s="273"/>
      <c r="AP85" s="273"/>
      <c r="AQ85" s="273"/>
      <c r="AR85" s="273"/>
      <c r="AS85" s="265"/>
      <c r="BY85" s="268"/>
    </row>
    <row r="86" spans="1:77" x14ac:dyDescent="0.3">
      <c r="A86">
        <f t="shared" si="4"/>
        <v>0</v>
      </c>
      <c r="C86" s="263"/>
      <c r="D86" s="444"/>
      <c r="E86" s="444"/>
      <c r="F86" s="444"/>
      <c r="G86" s="444"/>
      <c r="H86" s="444"/>
      <c r="I86" s="444"/>
      <c r="J86" s="444"/>
      <c r="K86" s="444"/>
      <c r="L86" s="444"/>
      <c r="M86" s="444"/>
      <c r="N86" s="444"/>
      <c r="O86" s="444"/>
      <c r="P86" s="444"/>
      <c r="Q86" s="444"/>
      <c r="R86" s="444"/>
      <c r="S86" s="444"/>
      <c r="T86" s="444"/>
      <c r="U86" s="444"/>
      <c r="V86" s="444"/>
      <c r="W86" s="444"/>
      <c r="X86" s="444"/>
      <c r="Y86" s="444"/>
      <c r="Z86" s="444"/>
      <c r="AA86" s="444"/>
      <c r="AB86" s="444"/>
      <c r="AC86" s="444"/>
      <c r="AD86" s="444"/>
      <c r="AE86" s="444"/>
      <c r="AF86" s="444"/>
      <c r="AG86" s="444"/>
      <c r="AH86" s="444"/>
      <c r="AI86" s="444"/>
      <c r="AJ86" s="444"/>
      <c r="AK86" s="273"/>
      <c r="AL86" s="273"/>
      <c r="AM86" s="273"/>
      <c r="AN86" s="273"/>
      <c r="AO86" s="273"/>
      <c r="AP86" s="273"/>
      <c r="AQ86" s="273"/>
      <c r="AR86" s="273"/>
      <c r="AS86" s="265"/>
    </row>
    <row r="87" spans="1:77" x14ac:dyDescent="0.3">
      <c r="A87">
        <f t="shared" si="4"/>
        <v>0</v>
      </c>
      <c r="C87" s="263"/>
      <c r="D87" s="444"/>
      <c r="E87" s="444"/>
      <c r="F87" s="444"/>
      <c r="G87" s="444"/>
      <c r="H87" s="444"/>
      <c r="I87" s="444"/>
      <c r="J87" s="444"/>
      <c r="K87" s="444"/>
      <c r="L87" s="444"/>
      <c r="M87" s="444"/>
      <c r="N87" s="444"/>
      <c r="O87" s="444"/>
      <c r="P87" s="444"/>
      <c r="Q87" s="444"/>
      <c r="R87" s="444"/>
      <c r="S87" s="444"/>
      <c r="T87" s="444"/>
      <c r="U87" s="444"/>
      <c r="V87" s="444"/>
      <c r="W87" s="444"/>
      <c r="X87" s="444"/>
      <c r="Y87" s="444"/>
      <c r="Z87" s="444"/>
      <c r="AA87" s="444"/>
      <c r="AB87" s="444"/>
      <c r="AC87" s="444"/>
      <c r="AD87" s="444"/>
      <c r="AE87" s="444"/>
      <c r="AF87" s="444"/>
      <c r="AG87" s="444"/>
      <c r="AH87" s="444"/>
      <c r="AI87" s="444"/>
      <c r="AJ87" s="444"/>
      <c r="AK87" s="273"/>
      <c r="AL87" s="273"/>
      <c r="AM87" s="273"/>
      <c r="AN87" s="273"/>
      <c r="AO87" s="273"/>
      <c r="AP87" s="273"/>
      <c r="AQ87" s="273"/>
      <c r="AR87" s="273"/>
      <c r="AS87" s="265"/>
    </row>
    <row r="88" spans="1:77" x14ac:dyDescent="0.3">
      <c r="A88">
        <f t="shared" si="4"/>
        <v>0</v>
      </c>
      <c r="C88" s="263"/>
      <c r="D88" s="444"/>
      <c r="E88" s="444"/>
      <c r="F88" s="444"/>
      <c r="G88" s="444"/>
      <c r="H88" s="444"/>
      <c r="I88" s="444"/>
      <c r="J88" s="444"/>
      <c r="K88" s="444"/>
      <c r="L88" s="444"/>
      <c r="M88" s="444"/>
      <c r="N88" s="444"/>
      <c r="O88" s="444"/>
      <c r="P88" s="444"/>
      <c r="Q88" s="444"/>
      <c r="R88" s="444"/>
      <c r="S88" s="444"/>
      <c r="T88" s="444"/>
      <c r="U88" s="444"/>
      <c r="V88" s="444"/>
      <c r="W88" s="444"/>
      <c r="X88" s="444"/>
      <c r="Y88" s="444"/>
      <c r="Z88" s="444"/>
      <c r="AA88" s="444"/>
      <c r="AB88" s="444"/>
      <c r="AC88" s="444"/>
      <c r="AD88" s="444"/>
      <c r="AE88" s="444"/>
      <c r="AF88" s="444"/>
      <c r="AG88" s="444"/>
      <c r="AH88" s="444"/>
      <c r="AI88" s="444"/>
      <c r="AJ88" s="444"/>
      <c r="AK88" s="273"/>
      <c r="AL88" s="273"/>
      <c r="AM88" s="273"/>
      <c r="AN88" s="273"/>
      <c r="AO88" s="273"/>
      <c r="AP88" s="273"/>
      <c r="AQ88" s="273"/>
      <c r="AR88" s="273"/>
      <c r="AS88" s="265"/>
    </row>
    <row r="89" spans="1:77" x14ac:dyDescent="0.3">
      <c r="A89">
        <f t="shared" si="4"/>
        <v>0</v>
      </c>
      <c r="C89" s="263"/>
      <c r="D89" s="444"/>
      <c r="E89" s="444"/>
      <c r="F89" s="444"/>
      <c r="G89" s="444"/>
      <c r="H89" s="444"/>
      <c r="I89" s="444"/>
      <c r="J89" s="444"/>
      <c r="K89" s="444"/>
      <c r="L89" s="444"/>
      <c r="M89" s="444"/>
      <c r="N89" s="444"/>
      <c r="O89" s="444"/>
      <c r="P89" s="444"/>
      <c r="Q89" s="444"/>
      <c r="R89" s="444"/>
      <c r="S89" s="444"/>
      <c r="T89" s="444"/>
      <c r="U89" s="444"/>
      <c r="V89" s="444"/>
      <c r="W89" s="444"/>
      <c r="X89" s="444"/>
      <c r="Y89" s="444"/>
      <c r="Z89" s="444"/>
      <c r="AA89" s="444"/>
      <c r="AB89" s="444"/>
      <c r="AC89" s="444"/>
      <c r="AD89" s="444"/>
      <c r="AE89" s="444"/>
      <c r="AF89" s="444"/>
      <c r="AG89" s="444"/>
      <c r="AH89" s="444"/>
      <c r="AI89" s="444"/>
      <c r="AJ89" s="444"/>
      <c r="AK89" s="273"/>
      <c r="AL89" s="273"/>
      <c r="AM89" s="273"/>
      <c r="AN89" s="273"/>
      <c r="AO89" s="273"/>
      <c r="AP89" s="273"/>
      <c r="AQ89" s="273"/>
      <c r="AR89" s="273"/>
      <c r="AS89" s="265"/>
      <c r="BY89" s="268"/>
    </row>
    <row r="90" spans="1:77" x14ac:dyDescent="0.3">
      <c r="A90">
        <f t="shared" si="4"/>
        <v>0</v>
      </c>
      <c r="C90" s="263"/>
      <c r="D90" s="444"/>
      <c r="E90" s="444"/>
      <c r="F90" s="444"/>
      <c r="G90" s="444"/>
      <c r="H90" s="444"/>
      <c r="I90" s="444"/>
      <c r="J90" s="444"/>
      <c r="K90" s="444"/>
      <c r="L90" s="444"/>
      <c r="M90" s="444"/>
      <c r="N90" s="444"/>
      <c r="O90" s="444"/>
      <c r="P90" s="444"/>
      <c r="Q90" s="444"/>
      <c r="R90" s="444"/>
      <c r="S90" s="444"/>
      <c r="T90" s="444"/>
      <c r="U90" s="444"/>
      <c r="V90" s="444"/>
      <c r="W90" s="444"/>
      <c r="X90" s="444"/>
      <c r="Y90" s="444"/>
      <c r="Z90" s="444"/>
      <c r="AA90" s="444"/>
      <c r="AB90" s="444"/>
      <c r="AC90" s="444"/>
      <c r="AD90" s="444"/>
      <c r="AE90" s="444"/>
      <c r="AF90" s="444"/>
      <c r="AG90" s="444"/>
      <c r="AH90" s="444"/>
      <c r="AI90" s="444"/>
      <c r="AJ90" s="444"/>
      <c r="AK90" s="273"/>
      <c r="AL90" s="273"/>
      <c r="AM90" s="273"/>
      <c r="AN90" s="273"/>
      <c r="AO90" s="273"/>
      <c r="AP90" s="273"/>
      <c r="AQ90" s="273"/>
      <c r="AR90" s="273"/>
      <c r="AS90" s="265"/>
      <c r="BY90" s="268"/>
    </row>
    <row r="91" spans="1:77" x14ac:dyDescent="0.3">
      <c r="A91">
        <f t="shared" si="4"/>
        <v>0</v>
      </c>
      <c r="C91" s="263"/>
      <c r="D91" s="444"/>
      <c r="E91" s="444"/>
      <c r="F91" s="444"/>
      <c r="G91" s="444"/>
      <c r="H91" s="444"/>
      <c r="I91" s="444"/>
      <c r="J91" s="444"/>
      <c r="K91" s="444"/>
      <c r="L91" s="444"/>
      <c r="M91" s="444"/>
      <c r="N91" s="444"/>
      <c r="O91" s="444"/>
      <c r="P91" s="444"/>
      <c r="Q91" s="444"/>
      <c r="R91" s="444"/>
      <c r="S91" s="444"/>
      <c r="T91" s="444"/>
      <c r="U91" s="444"/>
      <c r="V91" s="444"/>
      <c r="W91" s="444"/>
      <c r="X91" s="444"/>
      <c r="Y91" s="444"/>
      <c r="Z91" s="444"/>
      <c r="AA91" s="444"/>
      <c r="AB91" s="444"/>
      <c r="AC91" s="444"/>
      <c r="AD91" s="444"/>
      <c r="AE91" s="444"/>
      <c r="AF91" s="444"/>
      <c r="AG91" s="444"/>
      <c r="AH91" s="444"/>
      <c r="AI91" s="444"/>
      <c r="AJ91" s="444"/>
      <c r="AK91" s="273"/>
      <c r="AL91" s="273"/>
      <c r="AM91" s="273"/>
      <c r="AN91" s="273"/>
      <c r="AO91" s="273"/>
      <c r="AP91" s="273"/>
      <c r="AQ91" s="273"/>
      <c r="AR91" s="273"/>
      <c r="AS91" s="265"/>
      <c r="BY91" s="268"/>
    </row>
    <row r="92" spans="1:77" x14ac:dyDescent="0.3">
      <c r="A92">
        <f t="shared" si="4"/>
        <v>0</v>
      </c>
      <c r="C92" s="263"/>
      <c r="D92" s="444"/>
      <c r="E92" s="444"/>
      <c r="F92" s="444"/>
      <c r="G92" s="444"/>
      <c r="H92" s="444"/>
      <c r="I92" s="444"/>
      <c r="J92" s="444"/>
      <c r="K92" s="444"/>
      <c r="L92" s="444"/>
      <c r="M92" s="444"/>
      <c r="N92" s="444"/>
      <c r="O92" s="444"/>
      <c r="P92" s="444"/>
      <c r="Q92" s="444"/>
      <c r="R92" s="444"/>
      <c r="S92" s="444"/>
      <c r="T92" s="444"/>
      <c r="U92" s="444"/>
      <c r="V92" s="444"/>
      <c r="W92" s="444"/>
      <c r="X92" s="444"/>
      <c r="Y92" s="444"/>
      <c r="Z92" s="444"/>
      <c r="AA92" s="444"/>
      <c r="AB92" s="444"/>
      <c r="AC92" s="444"/>
      <c r="AD92" s="444"/>
      <c r="AE92" s="444"/>
      <c r="AF92" s="444"/>
      <c r="AG92" s="444"/>
      <c r="AH92" s="444"/>
      <c r="AI92" s="444"/>
      <c r="AJ92" s="444"/>
      <c r="AK92" s="273"/>
      <c r="AL92" s="273"/>
      <c r="AM92" s="273"/>
      <c r="AN92" s="273"/>
      <c r="AO92" s="273"/>
      <c r="AP92" s="273"/>
      <c r="AQ92" s="273"/>
      <c r="AR92" s="273"/>
      <c r="AS92" s="265"/>
      <c r="BY92" s="268"/>
    </row>
    <row r="93" spans="1:77" x14ac:dyDescent="0.3">
      <c r="A93">
        <f t="shared" si="4"/>
        <v>0</v>
      </c>
      <c r="C93" s="263"/>
      <c r="D93" s="444"/>
      <c r="E93" s="444"/>
      <c r="F93" s="444"/>
      <c r="G93" s="444"/>
      <c r="H93" s="444"/>
      <c r="I93" s="444"/>
      <c r="J93" s="444"/>
      <c r="K93" s="444"/>
      <c r="L93" s="444"/>
      <c r="M93" s="444"/>
      <c r="N93" s="444"/>
      <c r="O93" s="444"/>
      <c r="P93" s="444"/>
      <c r="Q93" s="444"/>
      <c r="R93" s="444"/>
      <c r="S93" s="444"/>
      <c r="T93" s="444"/>
      <c r="U93" s="444"/>
      <c r="V93" s="444"/>
      <c r="W93" s="444"/>
      <c r="X93" s="444"/>
      <c r="Y93" s="444"/>
      <c r="Z93" s="444"/>
      <c r="AA93" s="444"/>
      <c r="AB93" s="444"/>
      <c r="AC93" s="444"/>
      <c r="AD93" s="444"/>
      <c r="AE93" s="444"/>
      <c r="AF93" s="444"/>
      <c r="AG93" s="444"/>
      <c r="AH93" s="444"/>
      <c r="AI93" s="444"/>
      <c r="AJ93" s="444"/>
      <c r="AK93" s="273"/>
      <c r="AL93" s="273"/>
      <c r="AM93" s="273"/>
      <c r="AN93" s="273"/>
      <c r="AO93" s="273"/>
      <c r="AP93" s="273"/>
      <c r="AQ93" s="273"/>
      <c r="AR93" s="273"/>
      <c r="AS93" s="265"/>
      <c r="BY93" s="268"/>
    </row>
    <row r="94" spans="1:77" x14ac:dyDescent="0.3">
      <c r="A94">
        <f t="shared" si="4"/>
        <v>0</v>
      </c>
      <c r="C94" s="263"/>
      <c r="D94" s="444"/>
      <c r="E94" s="444"/>
      <c r="F94" s="444"/>
      <c r="G94" s="444"/>
      <c r="H94" s="444"/>
      <c r="I94" s="444"/>
      <c r="J94" s="444"/>
      <c r="K94" s="444"/>
      <c r="L94" s="444"/>
      <c r="M94" s="444"/>
      <c r="N94" s="444"/>
      <c r="O94" s="444"/>
      <c r="P94" s="444"/>
      <c r="Q94" s="444"/>
      <c r="R94" s="444"/>
      <c r="S94" s="444"/>
      <c r="T94" s="444"/>
      <c r="U94" s="444"/>
      <c r="V94" s="444"/>
      <c r="W94" s="444"/>
      <c r="X94" s="444"/>
      <c r="Y94" s="444"/>
      <c r="Z94" s="444"/>
      <c r="AA94" s="444"/>
      <c r="AB94" s="444"/>
      <c r="AC94" s="444"/>
      <c r="AD94" s="444"/>
      <c r="AE94" s="444"/>
      <c r="AF94" s="444"/>
      <c r="AG94" s="444"/>
      <c r="AH94" s="444"/>
      <c r="AI94" s="444"/>
      <c r="AJ94" s="444"/>
      <c r="AK94" s="273"/>
      <c r="AL94" s="273"/>
      <c r="AM94" s="273"/>
      <c r="AN94" s="273"/>
      <c r="AO94" s="273"/>
      <c r="AP94" s="273"/>
      <c r="AQ94" s="273"/>
      <c r="AR94" s="273"/>
      <c r="AS94" s="265"/>
      <c r="BY94" s="268"/>
    </row>
    <row r="95" spans="1:77" x14ac:dyDescent="0.3">
      <c r="A95">
        <f t="shared" si="4"/>
        <v>0</v>
      </c>
      <c r="C95" s="263"/>
      <c r="D95" s="444"/>
      <c r="E95" s="444"/>
      <c r="F95" s="444"/>
      <c r="G95" s="444"/>
      <c r="H95" s="444"/>
      <c r="I95" s="444"/>
      <c r="J95" s="444"/>
      <c r="K95" s="444"/>
      <c r="L95" s="444"/>
      <c r="M95" s="444"/>
      <c r="N95" s="444"/>
      <c r="O95" s="444"/>
      <c r="P95" s="444"/>
      <c r="Q95" s="444"/>
      <c r="R95" s="444"/>
      <c r="S95" s="444"/>
      <c r="T95" s="444"/>
      <c r="U95" s="444"/>
      <c r="V95" s="444"/>
      <c r="W95" s="444"/>
      <c r="X95" s="444"/>
      <c r="Y95" s="444"/>
      <c r="Z95" s="444"/>
      <c r="AA95" s="444"/>
      <c r="AB95" s="444"/>
      <c r="AC95" s="444"/>
      <c r="AD95" s="444"/>
      <c r="AE95" s="444"/>
      <c r="AF95" s="444"/>
      <c r="AG95" s="444"/>
      <c r="AH95" s="444"/>
      <c r="AI95" s="444"/>
      <c r="AJ95" s="444"/>
      <c r="AK95" s="273"/>
      <c r="AL95" s="273"/>
      <c r="AM95" s="273"/>
      <c r="AN95" s="273"/>
      <c r="AO95" s="273"/>
      <c r="AP95" s="273"/>
      <c r="AQ95" s="273"/>
      <c r="AR95" s="273"/>
      <c r="AS95" s="265"/>
      <c r="BY95" s="268"/>
    </row>
    <row r="96" spans="1:77" x14ac:dyDescent="0.3">
      <c r="A96">
        <f t="shared" si="4"/>
        <v>0</v>
      </c>
      <c r="C96" s="263"/>
      <c r="D96" s="444"/>
      <c r="E96" s="444"/>
      <c r="F96" s="444"/>
      <c r="G96" s="444"/>
      <c r="H96" s="444"/>
      <c r="I96" s="444"/>
      <c r="J96" s="444"/>
      <c r="K96" s="444"/>
      <c r="L96" s="444"/>
      <c r="M96" s="444"/>
      <c r="N96" s="444"/>
      <c r="O96" s="444"/>
      <c r="P96" s="444"/>
      <c r="Q96" s="444"/>
      <c r="R96" s="444"/>
      <c r="S96" s="444"/>
      <c r="T96" s="444"/>
      <c r="U96" s="444"/>
      <c r="V96" s="444"/>
      <c r="W96" s="444"/>
      <c r="X96" s="444"/>
      <c r="Y96" s="444"/>
      <c r="Z96" s="444"/>
      <c r="AA96" s="444"/>
      <c r="AB96" s="444"/>
      <c r="AC96" s="444"/>
      <c r="AD96" s="444"/>
      <c r="AE96" s="444"/>
      <c r="AF96" s="444"/>
      <c r="AG96" s="444"/>
      <c r="AH96" s="444"/>
      <c r="AI96" s="444"/>
      <c r="AJ96" s="444"/>
      <c r="AK96" s="273"/>
      <c r="AL96" s="273"/>
      <c r="AM96" s="273"/>
      <c r="AN96" s="273"/>
      <c r="AO96" s="273"/>
      <c r="AP96" s="273"/>
      <c r="AQ96" s="273"/>
      <c r="AR96" s="273"/>
      <c r="AS96" s="265"/>
    </row>
    <row r="97" spans="1:77" x14ac:dyDescent="0.3">
      <c r="A97">
        <f t="shared" si="4"/>
        <v>0</v>
      </c>
      <c r="C97" s="263"/>
      <c r="D97" s="444"/>
      <c r="E97" s="444"/>
      <c r="F97" s="444"/>
      <c r="G97" s="444"/>
      <c r="H97" s="444"/>
      <c r="I97" s="444"/>
      <c r="J97" s="444"/>
      <c r="K97" s="444"/>
      <c r="L97" s="444"/>
      <c r="M97" s="444"/>
      <c r="N97" s="444"/>
      <c r="O97" s="444"/>
      <c r="P97" s="444"/>
      <c r="Q97" s="444"/>
      <c r="R97" s="444"/>
      <c r="S97" s="444"/>
      <c r="T97" s="444"/>
      <c r="U97" s="444"/>
      <c r="V97" s="444"/>
      <c r="W97" s="444"/>
      <c r="X97" s="444"/>
      <c r="Y97" s="444"/>
      <c r="Z97" s="444"/>
      <c r="AA97" s="444"/>
      <c r="AB97" s="444"/>
      <c r="AC97" s="444"/>
      <c r="AD97" s="444"/>
      <c r="AE97" s="444"/>
      <c r="AF97" s="444"/>
      <c r="AG97" s="444"/>
      <c r="AH97" s="444"/>
      <c r="AI97" s="444"/>
      <c r="AJ97" s="444"/>
      <c r="AK97" s="273"/>
      <c r="AL97" s="273"/>
      <c r="AM97" s="273"/>
      <c r="AN97" s="273"/>
      <c r="AO97" s="273"/>
      <c r="AP97" s="273"/>
      <c r="AQ97" s="273"/>
      <c r="AR97" s="273"/>
      <c r="AS97" s="265"/>
    </row>
    <row r="98" spans="1:77" x14ac:dyDescent="0.3">
      <c r="A98">
        <f t="shared" si="4"/>
        <v>0</v>
      </c>
      <c r="C98" s="263"/>
      <c r="D98" s="444"/>
      <c r="E98" s="444"/>
      <c r="F98" s="444"/>
      <c r="G98" s="444"/>
      <c r="H98" s="444"/>
      <c r="I98" s="444"/>
      <c r="J98" s="444"/>
      <c r="K98" s="444"/>
      <c r="L98" s="444"/>
      <c r="M98" s="444"/>
      <c r="N98" s="444"/>
      <c r="O98" s="444"/>
      <c r="P98" s="444"/>
      <c r="Q98" s="444"/>
      <c r="R98" s="444"/>
      <c r="S98" s="444"/>
      <c r="T98" s="444"/>
      <c r="U98" s="444"/>
      <c r="V98" s="444"/>
      <c r="W98" s="444"/>
      <c r="X98" s="444"/>
      <c r="Y98" s="444"/>
      <c r="Z98" s="444"/>
      <c r="AA98" s="444"/>
      <c r="AB98" s="444"/>
      <c r="AC98" s="444"/>
      <c r="AD98" s="444"/>
      <c r="AE98" s="444"/>
      <c r="AF98" s="444"/>
      <c r="AG98" s="444"/>
      <c r="AH98" s="444"/>
      <c r="AI98" s="444"/>
      <c r="AJ98" s="444"/>
      <c r="AK98" s="273"/>
      <c r="AL98" s="273"/>
      <c r="AM98" s="273"/>
      <c r="AN98" s="273"/>
      <c r="AO98" s="273"/>
      <c r="AP98" s="273"/>
      <c r="AQ98" s="273"/>
      <c r="AR98" s="273"/>
      <c r="AS98" s="265"/>
      <c r="BY98" s="268"/>
    </row>
    <row r="99" spans="1:77" x14ac:dyDescent="0.3">
      <c r="C99" s="284"/>
      <c r="D99" s="284"/>
      <c r="E99" s="267"/>
      <c r="F99" s="267"/>
      <c r="G99" s="267"/>
      <c r="H99" s="267"/>
      <c r="I99" s="269"/>
      <c r="L99" s="323"/>
      <c r="M99" s="269"/>
      <c r="N99" s="269"/>
      <c r="O99" s="269"/>
      <c r="Q99" s="4"/>
      <c r="S99" s="273"/>
      <c r="T99" s="273"/>
      <c r="U99" s="273"/>
      <c r="V99" s="273"/>
      <c r="W99" s="273"/>
      <c r="X99" s="273"/>
      <c r="Y99" s="273"/>
      <c r="Z99" s="273"/>
      <c r="AA99" s="273"/>
      <c r="AB99" s="273"/>
      <c r="AC99" s="273"/>
      <c r="AD99" s="273"/>
      <c r="AE99" s="273"/>
      <c r="AF99" s="273"/>
      <c r="AG99" s="273"/>
      <c r="AH99" s="273"/>
      <c r="AI99" s="273"/>
      <c r="AJ99" s="273"/>
      <c r="AK99" s="273"/>
      <c r="AL99" s="273"/>
      <c r="AM99" s="273"/>
      <c r="AN99" s="273"/>
      <c r="AO99" s="273"/>
      <c r="AP99" s="273"/>
      <c r="AQ99" s="273"/>
      <c r="AR99" s="273"/>
      <c r="AS99" s="265"/>
      <c r="BY99" s="268"/>
    </row>
    <row r="100" spans="1:77" x14ac:dyDescent="0.3">
      <c r="C100" s="284"/>
      <c r="D100" s="284"/>
      <c r="E100" s="267"/>
      <c r="F100" s="267"/>
      <c r="G100" s="267"/>
      <c r="H100" s="267"/>
      <c r="I100" s="269"/>
      <c r="L100" s="323"/>
      <c r="M100" s="269"/>
      <c r="N100" s="269"/>
      <c r="O100" s="269"/>
      <c r="Q100" s="4"/>
      <c r="S100" s="273"/>
      <c r="T100" s="273"/>
      <c r="U100" s="273"/>
      <c r="V100" s="273"/>
      <c r="W100" s="273"/>
      <c r="X100" s="273"/>
      <c r="Y100" s="273"/>
      <c r="Z100" s="273"/>
      <c r="AA100" s="273"/>
      <c r="AB100" s="273"/>
      <c r="AC100" s="273"/>
      <c r="AD100" s="273"/>
      <c r="AE100" s="273"/>
      <c r="AF100" s="273"/>
      <c r="AG100" s="273"/>
      <c r="AH100" s="273"/>
      <c r="AI100" s="273"/>
      <c r="AJ100" s="273"/>
      <c r="AK100" s="273"/>
      <c r="AL100" s="273"/>
      <c r="AM100" s="273"/>
      <c r="AN100" s="273"/>
      <c r="AO100" s="273"/>
      <c r="AP100" s="273"/>
      <c r="AQ100" s="273"/>
      <c r="AR100" s="273"/>
      <c r="AS100" s="265"/>
      <c r="BY100" s="268"/>
    </row>
    <row r="101" spans="1:77" x14ac:dyDescent="0.3">
      <c r="C101" s="284"/>
      <c r="D101" s="284"/>
      <c r="E101" s="267"/>
      <c r="F101" s="267"/>
      <c r="G101" s="267"/>
      <c r="H101" s="267"/>
      <c r="I101" s="269"/>
      <c r="L101" s="323"/>
      <c r="M101" s="269"/>
      <c r="N101" s="269"/>
      <c r="O101" s="269"/>
      <c r="Q101" s="4"/>
      <c r="S101" s="273"/>
      <c r="T101" s="27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273"/>
      <c r="AE101" s="273"/>
      <c r="AF101" s="273"/>
      <c r="AG101" s="273"/>
      <c r="AH101" s="273"/>
      <c r="AI101" s="273"/>
      <c r="AJ101" s="273"/>
      <c r="AK101" s="273"/>
      <c r="AL101" s="273"/>
      <c r="AM101" s="273"/>
      <c r="AN101" s="273"/>
      <c r="AO101" s="273"/>
      <c r="AP101" s="273"/>
      <c r="AQ101" s="273"/>
      <c r="AR101" s="273"/>
      <c r="AS101" s="265"/>
      <c r="BY101" s="268"/>
    </row>
    <row r="102" spans="1:77" x14ac:dyDescent="0.3">
      <c r="C102" s="284"/>
      <c r="D102" s="284"/>
      <c r="E102" s="267"/>
      <c r="F102" s="267"/>
      <c r="G102" s="267"/>
      <c r="H102" s="267"/>
      <c r="L102" s="323"/>
      <c r="M102" s="269"/>
      <c r="N102" s="269"/>
      <c r="O102" s="269"/>
      <c r="Q102" s="4"/>
      <c r="S102" s="273"/>
      <c r="T102" s="273"/>
      <c r="U102" s="273"/>
      <c r="V102" s="273"/>
      <c r="W102" s="273"/>
      <c r="X102" s="273"/>
      <c r="Y102" s="273"/>
      <c r="Z102" s="273"/>
      <c r="AA102" s="273"/>
      <c r="AB102" s="273"/>
      <c r="AC102" s="273"/>
      <c r="AD102" s="273"/>
      <c r="AE102" s="273"/>
      <c r="AF102" s="273"/>
      <c r="AG102" s="273"/>
      <c r="AH102" s="273"/>
      <c r="AI102" s="273"/>
      <c r="AJ102" s="273"/>
      <c r="AK102" s="273"/>
      <c r="AL102" s="273"/>
      <c r="AM102" s="273"/>
      <c r="AN102" s="273"/>
      <c r="AO102" s="273"/>
      <c r="AP102" s="273"/>
      <c r="AQ102" s="273"/>
      <c r="AR102" s="273"/>
      <c r="AS102" s="265"/>
      <c r="BY102" s="268"/>
    </row>
    <row r="103" spans="1:77" x14ac:dyDescent="0.3">
      <c r="C103" s="284"/>
      <c r="D103" s="284"/>
      <c r="E103" s="267"/>
      <c r="F103" s="267"/>
      <c r="G103" s="267"/>
      <c r="H103" s="267"/>
      <c r="L103" s="323"/>
      <c r="M103" s="269"/>
      <c r="N103" s="269"/>
      <c r="O103" s="269"/>
      <c r="Q103" s="4"/>
      <c r="S103" s="273"/>
      <c r="T103" s="273"/>
      <c r="U103" s="273"/>
      <c r="V103" s="273"/>
      <c r="W103" s="273"/>
      <c r="X103" s="273"/>
      <c r="Y103" s="273"/>
      <c r="Z103" s="273"/>
      <c r="AA103" s="273"/>
      <c r="AB103" s="273"/>
      <c r="AC103" s="273"/>
      <c r="AD103" s="273"/>
      <c r="AE103" s="273"/>
      <c r="AF103" s="273"/>
      <c r="AG103" s="273"/>
      <c r="AH103" s="273"/>
      <c r="AI103" s="273"/>
      <c r="AJ103" s="273"/>
      <c r="AK103" s="273"/>
      <c r="AL103" s="273"/>
      <c r="AM103" s="273"/>
      <c r="AN103" s="273"/>
      <c r="AO103" s="273"/>
      <c r="AP103" s="273"/>
      <c r="AQ103" s="273"/>
      <c r="AR103" s="273"/>
      <c r="AS103" s="265"/>
      <c r="BY103" s="268"/>
    </row>
    <row r="104" spans="1:77" x14ac:dyDescent="0.3">
      <c r="C104" s="284"/>
      <c r="D104" s="284"/>
      <c r="E104" s="267"/>
      <c r="F104" s="267"/>
      <c r="G104" s="267"/>
      <c r="H104" s="267"/>
      <c r="L104" s="323"/>
      <c r="M104" s="269"/>
      <c r="N104" s="269"/>
      <c r="O104" s="269"/>
      <c r="Q104" s="4"/>
      <c r="S104" s="273"/>
      <c r="T104" s="273"/>
      <c r="U104" s="273"/>
      <c r="V104" s="273"/>
      <c r="W104" s="273"/>
      <c r="X104" s="273"/>
      <c r="Y104" s="273"/>
      <c r="Z104" s="273"/>
      <c r="AA104" s="273"/>
      <c r="AB104" s="273"/>
      <c r="AC104" s="273"/>
      <c r="AD104" s="273"/>
      <c r="AE104" s="273"/>
      <c r="AF104" s="273"/>
      <c r="AG104" s="273"/>
      <c r="AH104" s="273"/>
      <c r="AI104" s="273"/>
      <c r="AJ104" s="273"/>
      <c r="AK104" s="273"/>
      <c r="AL104" s="273"/>
      <c r="AM104" s="273"/>
      <c r="AN104" s="273"/>
      <c r="AO104" s="273"/>
      <c r="AP104" s="273"/>
      <c r="AQ104" s="273"/>
      <c r="AR104" s="273"/>
      <c r="AS104" s="265"/>
      <c r="BY104" s="268"/>
    </row>
    <row r="105" spans="1:77" x14ac:dyDescent="0.3">
      <c r="C105" s="284"/>
      <c r="D105" s="284"/>
      <c r="E105" s="267"/>
      <c r="F105" s="267"/>
      <c r="G105" s="267"/>
      <c r="H105" s="267"/>
      <c r="L105" s="323"/>
      <c r="M105" s="269"/>
      <c r="N105" s="269"/>
      <c r="O105" s="269"/>
      <c r="Q105" s="4"/>
      <c r="S105" s="273"/>
      <c r="T105" s="273"/>
      <c r="U105" s="273"/>
      <c r="V105" s="273"/>
      <c r="W105" s="273"/>
      <c r="X105" s="273"/>
      <c r="Y105" s="273"/>
      <c r="Z105" s="273"/>
      <c r="AA105" s="273"/>
      <c r="AB105" s="273"/>
      <c r="AC105" s="273"/>
      <c r="AD105" s="273"/>
      <c r="AE105" s="273"/>
      <c r="AF105" s="273"/>
      <c r="AG105" s="273"/>
      <c r="AH105" s="273"/>
      <c r="AI105" s="273"/>
      <c r="AJ105" s="273"/>
      <c r="AK105" s="273"/>
      <c r="AL105" s="273"/>
      <c r="AM105" s="273"/>
      <c r="AN105" s="273"/>
      <c r="AO105" s="273"/>
      <c r="AP105" s="273"/>
      <c r="AQ105" s="273"/>
      <c r="AR105" s="273"/>
      <c r="AS105" s="265"/>
      <c r="BY105" s="268"/>
    </row>
    <row r="106" spans="1:77" x14ac:dyDescent="0.3">
      <c r="C106" s="284"/>
      <c r="D106" s="284"/>
      <c r="E106" s="267"/>
      <c r="F106" s="267"/>
      <c r="G106" s="267"/>
      <c r="H106" s="267"/>
      <c r="L106" s="323"/>
      <c r="M106" s="269"/>
      <c r="N106" s="269"/>
      <c r="O106" s="269"/>
      <c r="P106" s="269"/>
      <c r="Q106" s="4"/>
      <c r="S106" s="273"/>
      <c r="T106" s="273"/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273"/>
      <c r="AN106" s="273"/>
      <c r="AO106" s="273"/>
      <c r="AP106" s="273"/>
      <c r="AQ106" s="273"/>
      <c r="AR106" s="273"/>
      <c r="AS106" s="265"/>
      <c r="BY106" s="268"/>
    </row>
    <row r="107" spans="1:77" x14ac:dyDescent="0.3">
      <c r="C107" s="284"/>
      <c r="D107" s="284"/>
      <c r="E107" s="267"/>
      <c r="F107" s="267"/>
      <c r="G107" s="267"/>
      <c r="H107" s="267"/>
      <c r="L107" s="323"/>
      <c r="M107" s="269"/>
      <c r="N107" s="269"/>
      <c r="O107" s="269"/>
      <c r="P107" s="269"/>
      <c r="Q107" s="278"/>
      <c r="S107" s="273"/>
      <c r="T107" s="273"/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273"/>
      <c r="AN107" s="273"/>
      <c r="AO107" s="273"/>
      <c r="AP107" s="273"/>
      <c r="AQ107" s="273"/>
      <c r="AR107" s="273"/>
      <c r="AS107" s="265"/>
      <c r="BY107" s="268"/>
    </row>
    <row r="108" spans="1:77" x14ac:dyDescent="0.3">
      <c r="C108" s="284"/>
      <c r="D108" s="284"/>
      <c r="E108" s="267"/>
      <c r="F108" s="267"/>
      <c r="G108" s="267"/>
      <c r="H108" s="267"/>
      <c r="L108" s="323"/>
      <c r="M108" s="269"/>
      <c r="N108" s="269"/>
      <c r="O108" s="269"/>
      <c r="P108" s="269"/>
      <c r="Q108" s="284"/>
      <c r="S108" s="273"/>
      <c r="T108" s="273"/>
      <c r="U108" s="273"/>
      <c r="V108" s="273"/>
      <c r="W108" s="273"/>
      <c r="X108" s="273"/>
      <c r="Y108" s="273"/>
      <c r="Z108" s="273"/>
      <c r="AA108" s="273"/>
      <c r="AB108" s="273"/>
      <c r="AC108" s="273"/>
      <c r="AD108" s="273"/>
      <c r="AE108" s="273"/>
      <c r="AF108" s="273"/>
      <c r="AG108" s="273"/>
      <c r="AH108" s="273"/>
      <c r="AI108" s="273"/>
      <c r="AJ108" s="273"/>
      <c r="AK108" s="273"/>
      <c r="AL108" s="273"/>
      <c r="AM108" s="273"/>
      <c r="AN108" s="273"/>
      <c r="AO108" s="273"/>
      <c r="AP108" s="273"/>
      <c r="AQ108" s="273"/>
      <c r="AR108" s="273"/>
      <c r="AS108" s="265"/>
      <c r="BY108" s="268"/>
    </row>
    <row r="109" spans="1:77" x14ac:dyDescent="0.3">
      <c r="C109" s="284"/>
      <c r="D109" s="284"/>
      <c r="E109" s="267"/>
      <c r="F109" s="267"/>
      <c r="G109" s="267"/>
      <c r="H109" s="267"/>
      <c r="L109" s="323"/>
      <c r="M109" s="269"/>
      <c r="N109" s="269"/>
      <c r="O109" s="269"/>
      <c r="P109" s="269"/>
      <c r="Q109" s="284"/>
      <c r="S109" s="273"/>
      <c r="T109" s="273"/>
      <c r="U109" s="273"/>
      <c r="V109" s="273"/>
      <c r="W109" s="273"/>
      <c r="X109" s="273"/>
      <c r="Y109" s="273"/>
      <c r="Z109" s="273"/>
      <c r="AA109" s="273"/>
      <c r="AB109" s="273"/>
      <c r="AC109" s="273"/>
      <c r="AD109" s="273"/>
      <c r="AE109" s="273"/>
      <c r="AF109" s="273"/>
      <c r="AG109" s="273"/>
      <c r="AH109" s="273"/>
      <c r="AI109" s="273"/>
      <c r="AJ109" s="273"/>
      <c r="AK109" s="273"/>
      <c r="AL109" s="273"/>
      <c r="AM109" s="273"/>
      <c r="AN109" s="273"/>
      <c r="AO109" s="273"/>
      <c r="AP109" s="273"/>
      <c r="AQ109" s="273"/>
      <c r="AR109" s="273"/>
      <c r="AS109" s="265"/>
      <c r="BY109" s="268"/>
    </row>
    <row r="110" spans="1:77" x14ac:dyDescent="0.3">
      <c r="C110" s="284"/>
      <c r="D110" s="284"/>
      <c r="E110" s="267"/>
      <c r="F110" s="267"/>
      <c r="G110" s="267"/>
      <c r="H110" s="267"/>
      <c r="L110" s="323"/>
      <c r="M110" s="269"/>
      <c r="N110" s="269"/>
      <c r="O110" s="269"/>
      <c r="P110" s="269"/>
      <c r="Q110" s="284"/>
      <c r="S110" s="273"/>
      <c r="T110" s="273"/>
      <c r="U110" s="273"/>
      <c r="V110" s="273"/>
      <c r="W110" s="273"/>
      <c r="X110" s="273"/>
      <c r="Y110" s="273"/>
      <c r="Z110" s="273"/>
      <c r="AA110" s="273"/>
      <c r="AB110" s="273"/>
      <c r="AC110" s="273"/>
      <c r="AD110" s="273"/>
      <c r="AE110" s="273"/>
      <c r="AF110" s="273"/>
      <c r="AG110" s="273"/>
      <c r="AH110" s="273"/>
      <c r="AI110" s="273"/>
      <c r="AJ110" s="273"/>
      <c r="AK110" s="273"/>
      <c r="AL110" s="273"/>
      <c r="AM110" s="273"/>
      <c r="AN110" s="273"/>
      <c r="AO110" s="273"/>
      <c r="AP110" s="273"/>
      <c r="AQ110" s="273"/>
      <c r="AR110" s="273"/>
      <c r="AS110" s="265"/>
      <c r="BY110" s="268"/>
    </row>
    <row r="111" spans="1:77" x14ac:dyDescent="0.3">
      <c r="C111" s="284"/>
      <c r="D111" s="284"/>
      <c r="E111" s="267"/>
      <c r="F111" s="267"/>
      <c r="G111" s="267"/>
      <c r="H111" s="267"/>
      <c r="L111" s="323"/>
      <c r="M111" s="269"/>
      <c r="N111" s="269"/>
      <c r="O111" s="269"/>
      <c r="P111" s="269"/>
      <c r="Q111" s="284"/>
      <c r="S111" s="273"/>
      <c r="T111" s="273"/>
      <c r="U111" s="273"/>
      <c r="V111" s="273"/>
      <c r="W111" s="273"/>
      <c r="X111" s="273"/>
      <c r="Y111" s="273"/>
      <c r="Z111" s="273"/>
      <c r="AA111" s="273"/>
      <c r="AB111" s="273"/>
      <c r="AC111" s="273"/>
      <c r="AD111" s="273"/>
      <c r="AE111" s="273"/>
      <c r="AF111" s="273"/>
      <c r="AG111" s="273"/>
      <c r="AH111" s="273"/>
      <c r="AI111" s="273"/>
      <c r="AJ111" s="273"/>
      <c r="AK111" s="273"/>
      <c r="AL111" s="273"/>
      <c r="AM111" s="273"/>
      <c r="AN111" s="273"/>
      <c r="AO111" s="273"/>
      <c r="AP111" s="273"/>
      <c r="AQ111" s="273"/>
      <c r="AR111" s="273"/>
      <c r="AS111" s="265"/>
      <c r="BY111" s="268"/>
    </row>
    <row r="112" spans="1:77" x14ac:dyDescent="0.3">
      <c r="C112" s="284"/>
      <c r="D112" s="284"/>
      <c r="E112" s="267"/>
      <c r="F112" s="267"/>
      <c r="G112" s="267"/>
      <c r="H112" s="267"/>
      <c r="L112" s="323"/>
      <c r="M112" s="269"/>
      <c r="N112" s="269"/>
      <c r="O112" s="269"/>
      <c r="P112" s="269"/>
      <c r="Q112" s="284"/>
      <c r="S112" s="273"/>
      <c r="T112" s="273"/>
      <c r="U112" s="273"/>
      <c r="V112" s="273"/>
      <c r="W112" s="273"/>
      <c r="X112" s="273"/>
      <c r="Y112" s="273"/>
      <c r="Z112" s="273"/>
      <c r="AA112" s="273"/>
      <c r="AB112" s="273"/>
      <c r="AC112" s="273"/>
      <c r="AD112" s="273"/>
      <c r="AE112" s="273"/>
      <c r="AF112" s="273"/>
      <c r="AG112" s="273"/>
      <c r="AH112" s="273"/>
      <c r="AI112" s="273"/>
      <c r="AJ112" s="273"/>
      <c r="AK112" s="273"/>
      <c r="AL112" s="273"/>
      <c r="AM112" s="273"/>
      <c r="AN112" s="273"/>
      <c r="AO112" s="273"/>
      <c r="AP112" s="273"/>
      <c r="AQ112" s="273"/>
      <c r="AR112" s="273"/>
      <c r="AS112" s="265"/>
      <c r="BY112" s="268"/>
    </row>
    <row r="113" spans="3:77" x14ac:dyDescent="0.3">
      <c r="C113" s="284"/>
      <c r="D113" s="284"/>
      <c r="E113" s="267"/>
      <c r="F113" s="267"/>
      <c r="G113" s="267"/>
      <c r="H113" s="267"/>
      <c r="L113" s="323"/>
      <c r="M113" s="269"/>
      <c r="N113" s="269"/>
      <c r="O113" s="269"/>
      <c r="Q113" s="284"/>
      <c r="S113" s="273"/>
      <c r="T113" s="273"/>
      <c r="U113" s="273"/>
      <c r="V113" s="273"/>
      <c r="W113" s="273"/>
      <c r="X113" s="273"/>
      <c r="Y113" s="273"/>
      <c r="Z113" s="273"/>
      <c r="AA113" s="273"/>
      <c r="AB113" s="273"/>
      <c r="AC113" s="273"/>
      <c r="AD113" s="273"/>
      <c r="AE113" s="273"/>
      <c r="AF113" s="273"/>
      <c r="AG113" s="273"/>
      <c r="AH113" s="273"/>
      <c r="AI113" s="273"/>
      <c r="AJ113" s="273"/>
      <c r="AK113" s="273"/>
      <c r="AL113" s="273"/>
      <c r="AM113" s="273"/>
      <c r="AN113" s="273"/>
      <c r="AO113" s="273"/>
      <c r="AP113" s="273"/>
      <c r="AQ113" s="273"/>
      <c r="AR113" s="273"/>
      <c r="AS113" s="265"/>
      <c r="BY113" s="268"/>
    </row>
    <row r="114" spans="3:77" x14ac:dyDescent="0.3">
      <c r="H114" s="267"/>
      <c r="Q114" s="4"/>
      <c r="AP114" s="265"/>
      <c r="BV114" s="268"/>
    </row>
    <row r="115" spans="3:77" x14ac:dyDescent="0.3">
      <c r="H115" s="267"/>
      <c r="Q115" s="4"/>
      <c r="AP115" s="265"/>
      <c r="BV115" s="268"/>
    </row>
    <row r="116" spans="3:77" x14ac:dyDescent="0.3">
      <c r="H116" s="267"/>
      <c r="Q116" s="246"/>
      <c r="AO116" s="269"/>
      <c r="AP116" s="265"/>
      <c r="BV116" s="26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tabColor theme="6" tint="0.59999389629810485"/>
  </sheetPr>
  <dimension ref="A2:AM82"/>
  <sheetViews>
    <sheetView topLeftCell="D1" zoomScale="80" zoomScaleNormal="80" workbookViewId="0">
      <selection activeCell="L13" sqref="L13"/>
    </sheetView>
  </sheetViews>
  <sheetFormatPr defaultColWidth="11.5546875" defaultRowHeight="14.4" x14ac:dyDescent="0.3"/>
  <cols>
    <col min="1" max="1" width="6.21875" customWidth="1"/>
    <col min="2" max="2" width="10" bestFit="1" customWidth="1"/>
    <col min="3" max="3" width="13.33203125" bestFit="1" customWidth="1"/>
    <col min="6" max="6" width="6.21875" customWidth="1"/>
    <col min="12" max="20" width="10.88671875" customWidth="1"/>
    <col min="22" max="36" width="10.88671875" customWidth="1"/>
  </cols>
  <sheetData>
    <row r="2" spans="1:39" x14ac:dyDescent="0.3">
      <c r="A2" s="492"/>
      <c r="B2" s="492"/>
      <c r="C2" s="493"/>
      <c r="D2" s="492"/>
      <c r="E2" s="492"/>
      <c r="F2" s="492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94"/>
      <c r="U2" s="494"/>
      <c r="V2" s="494"/>
      <c r="W2" s="494"/>
      <c r="X2" s="494"/>
      <c r="Y2" s="494"/>
      <c r="Z2" s="494"/>
      <c r="AA2" s="494"/>
      <c r="AB2" s="494"/>
      <c r="AC2" s="494"/>
      <c r="AD2" s="494"/>
      <c r="AE2" s="494"/>
      <c r="AF2" s="494"/>
      <c r="AG2" s="494"/>
      <c r="AH2" s="494"/>
      <c r="AI2" s="494"/>
      <c r="AJ2" s="494"/>
      <c r="AK2" s="494"/>
      <c r="AL2" s="494"/>
      <c r="AM2" s="494"/>
    </row>
    <row r="3" spans="1:39" x14ac:dyDescent="0.3">
      <c r="D3" s="246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</row>
    <row r="4" spans="1:39" x14ac:dyDescent="0.3">
      <c r="D4" s="246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</row>
    <row r="5" spans="1:39" x14ac:dyDescent="0.3">
      <c r="D5" s="246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284"/>
      <c r="AJ5" s="284"/>
      <c r="AK5" s="284"/>
      <c r="AL5" s="284"/>
      <c r="AM5" s="284"/>
    </row>
    <row r="6" spans="1:39" x14ac:dyDescent="0.3">
      <c r="D6" s="246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</row>
    <row r="7" spans="1:39" x14ac:dyDescent="0.3">
      <c r="D7" s="246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4"/>
      <c r="AH7" s="284"/>
      <c r="AI7" s="284"/>
      <c r="AJ7" s="284"/>
      <c r="AK7" s="284"/>
      <c r="AL7" s="284"/>
      <c r="AM7" s="284"/>
    </row>
    <row r="8" spans="1:39" x14ac:dyDescent="0.3">
      <c r="D8" s="246"/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</row>
    <row r="9" spans="1:39" x14ac:dyDescent="0.3">
      <c r="D9" s="246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</row>
    <row r="10" spans="1:39" x14ac:dyDescent="0.3">
      <c r="D10" s="246"/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84"/>
      <c r="S10" s="284"/>
      <c r="T10" s="284"/>
      <c r="U10" s="284"/>
      <c r="V10" s="284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284"/>
      <c r="AI10" s="284"/>
      <c r="AJ10" s="284"/>
      <c r="AK10" s="284"/>
      <c r="AL10" s="284"/>
      <c r="AM10" s="284"/>
    </row>
    <row r="11" spans="1:39" x14ac:dyDescent="0.3">
      <c r="D11" s="246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84"/>
      <c r="S11" s="284"/>
      <c r="T11" s="284"/>
      <c r="U11" s="284"/>
      <c r="V11" s="284"/>
      <c r="W11" s="284"/>
      <c r="X11" s="284"/>
      <c r="Y11" s="284"/>
      <c r="Z11" s="284"/>
      <c r="AA11" s="284"/>
      <c r="AB11" s="284"/>
      <c r="AC11" s="284"/>
      <c r="AD11" s="284"/>
      <c r="AE11" s="284"/>
      <c r="AF11" s="284"/>
      <c r="AG11" s="284"/>
      <c r="AH11" s="284"/>
      <c r="AI11" s="284"/>
      <c r="AJ11" s="284"/>
      <c r="AK11" s="284"/>
      <c r="AL11" s="284"/>
      <c r="AM11" s="284"/>
    </row>
    <row r="12" spans="1:39" x14ac:dyDescent="0.3">
      <c r="D12" s="246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84"/>
      <c r="AK12" s="284"/>
      <c r="AL12" s="284"/>
      <c r="AM12" s="284"/>
    </row>
    <row r="13" spans="1:39" x14ac:dyDescent="0.3">
      <c r="D13" s="246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A13" s="284"/>
      <c r="AB13" s="284"/>
      <c r="AC13" s="284"/>
      <c r="AD13" s="284"/>
      <c r="AE13" s="284"/>
      <c r="AF13" s="284"/>
      <c r="AG13" s="284"/>
      <c r="AH13" s="284"/>
      <c r="AI13" s="284"/>
      <c r="AJ13" s="284"/>
      <c r="AK13" s="284"/>
      <c r="AL13" s="284"/>
      <c r="AM13" s="284"/>
    </row>
    <row r="14" spans="1:39" x14ac:dyDescent="0.3">
      <c r="D14" s="246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84"/>
      <c r="AK14" s="284"/>
      <c r="AL14" s="284"/>
      <c r="AM14" s="284"/>
    </row>
    <row r="15" spans="1:39" x14ac:dyDescent="0.3">
      <c r="D15" s="246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284"/>
      <c r="AI15" s="284"/>
      <c r="AJ15" s="284"/>
      <c r="AK15" s="284"/>
      <c r="AL15" s="284"/>
      <c r="AM15" s="284"/>
    </row>
    <row r="16" spans="1:39" x14ac:dyDescent="0.3">
      <c r="D16" s="246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284"/>
      <c r="AM16" s="284"/>
    </row>
    <row r="17" spans="4:39" x14ac:dyDescent="0.3">
      <c r="D17" s="246"/>
      <c r="G17" s="284"/>
      <c r="H17" s="284"/>
      <c r="I17" s="284"/>
      <c r="J17" s="284"/>
      <c r="K17" s="284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C17" s="284"/>
      <c r="AD17" s="284"/>
      <c r="AE17" s="284"/>
      <c r="AF17" s="284"/>
      <c r="AG17" s="284"/>
      <c r="AH17" s="284"/>
      <c r="AI17" s="284"/>
      <c r="AJ17" s="284"/>
      <c r="AK17" s="284"/>
      <c r="AL17" s="284"/>
      <c r="AM17" s="284"/>
    </row>
    <row r="18" spans="4:39" x14ac:dyDescent="0.3">
      <c r="D18" s="246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284"/>
      <c r="AC18" s="284"/>
      <c r="AD18" s="284"/>
      <c r="AE18" s="284"/>
      <c r="AF18" s="284"/>
      <c r="AG18" s="284"/>
      <c r="AH18" s="284"/>
      <c r="AI18" s="284"/>
      <c r="AJ18" s="284"/>
      <c r="AK18" s="284"/>
      <c r="AL18" s="284"/>
      <c r="AM18" s="284"/>
    </row>
    <row r="19" spans="4:39" x14ac:dyDescent="0.3">
      <c r="D19" s="246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84"/>
      <c r="AK19" s="284"/>
      <c r="AL19" s="284"/>
      <c r="AM19" s="284"/>
    </row>
    <row r="20" spans="4:39" x14ac:dyDescent="0.3">
      <c r="D20" s="246"/>
      <c r="G20" s="284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84"/>
      <c r="AK20" s="284"/>
      <c r="AL20" s="284"/>
      <c r="AM20" s="284"/>
    </row>
    <row r="21" spans="4:39" x14ac:dyDescent="0.3">
      <c r="D21" s="246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4"/>
      <c r="AI21" s="284"/>
      <c r="AJ21" s="284"/>
      <c r="AK21" s="284"/>
      <c r="AL21" s="284"/>
      <c r="AM21" s="284"/>
    </row>
    <row r="22" spans="4:39" x14ac:dyDescent="0.3">
      <c r="D22" s="246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  <c r="AB22" s="284"/>
      <c r="AC22" s="284"/>
      <c r="AD22" s="284"/>
      <c r="AE22" s="284"/>
      <c r="AF22" s="284"/>
      <c r="AG22" s="284"/>
      <c r="AH22" s="284"/>
      <c r="AI22" s="284"/>
      <c r="AJ22" s="284"/>
      <c r="AK22" s="284"/>
      <c r="AL22" s="284"/>
      <c r="AM22" s="284"/>
    </row>
    <row r="23" spans="4:39" x14ac:dyDescent="0.3">
      <c r="D23" s="246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4"/>
      <c r="AH23" s="284"/>
      <c r="AI23" s="284"/>
      <c r="AJ23" s="284"/>
      <c r="AK23" s="284"/>
      <c r="AL23" s="284"/>
      <c r="AM23" s="284"/>
    </row>
    <row r="24" spans="4:39" x14ac:dyDescent="0.3">
      <c r="D24" s="246"/>
      <c r="G24" s="284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  <c r="AB24" s="284"/>
      <c r="AC24" s="284"/>
      <c r="AD24" s="284"/>
      <c r="AE24" s="284"/>
      <c r="AF24" s="284"/>
      <c r="AG24" s="284"/>
      <c r="AH24" s="284"/>
      <c r="AI24" s="284"/>
      <c r="AJ24" s="284"/>
      <c r="AK24" s="284"/>
      <c r="AL24" s="284"/>
      <c r="AM24" s="284"/>
    </row>
    <row r="25" spans="4:39" x14ac:dyDescent="0.3">
      <c r="D25" s="246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4"/>
      <c r="AF25" s="284"/>
      <c r="AG25" s="284"/>
      <c r="AH25" s="284"/>
      <c r="AI25" s="284"/>
      <c r="AJ25" s="284"/>
      <c r="AK25" s="284"/>
      <c r="AL25" s="284"/>
      <c r="AM25" s="284"/>
    </row>
    <row r="26" spans="4:39" x14ac:dyDescent="0.3">
      <c r="D26" s="246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84"/>
      <c r="AI26" s="284"/>
      <c r="AJ26" s="284"/>
      <c r="AK26" s="284"/>
      <c r="AL26" s="284"/>
      <c r="AM26" s="284"/>
    </row>
    <row r="27" spans="4:39" x14ac:dyDescent="0.3">
      <c r="D27" s="246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284"/>
      <c r="AC27" s="284"/>
      <c r="AD27" s="284"/>
      <c r="AE27" s="284"/>
      <c r="AF27" s="284"/>
      <c r="AG27" s="284"/>
      <c r="AH27" s="284"/>
      <c r="AI27" s="284"/>
      <c r="AJ27" s="284"/>
      <c r="AK27" s="284"/>
      <c r="AL27" s="284"/>
      <c r="AM27" s="284"/>
    </row>
    <row r="28" spans="4:39" x14ac:dyDescent="0.3">
      <c r="D28" s="246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4"/>
      <c r="AC28" s="284"/>
      <c r="AD28" s="284"/>
      <c r="AE28" s="284"/>
      <c r="AF28" s="284"/>
      <c r="AG28" s="284"/>
      <c r="AH28" s="284"/>
      <c r="AI28" s="284"/>
      <c r="AJ28" s="284"/>
      <c r="AK28" s="284"/>
      <c r="AL28" s="284"/>
      <c r="AM28" s="284"/>
    </row>
    <row r="29" spans="4:39" x14ac:dyDescent="0.3">
      <c r="D29" s="246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</row>
    <row r="30" spans="4:39" x14ac:dyDescent="0.3">
      <c r="D30" s="246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4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</row>
    <row r="31" spans="4:39" x14ac:dyDescent="0.3">
      <c r="D31" s="246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4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</row>
    <row r="32" spans="4:39" x14ac:dyDescent="0.3">
      <c r="D32" s="246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  <c r="AB32" s="284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4"/>
    </row>
    <row r="33" spans="4:39" x14ac:dyDescent="0.3">
      <c r="D33" s="246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4"/>
      <c r="T33" s="284"/>
      <c r="U33" s="284"/>
      <c r="V33" s="284"/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4"/>
      <c r="AK33" s="284"/>
      <c r="AL33" s="284"/>
      <c r="AM33" s="284"/>
    </row>
    <row r="34" spans="4:39" x14ac:dyDescent="0.3">
      <c r="D34" s="246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4"/>
      <c r="AM34" s="284"/>
    </row>
    <row r="35" spans="4:39" x14ac:dyDescent="0.3">
      <c r="D35" s="246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4"/>
      <c r="AM35" s="284"/>
    </row>
    <row r="36" spans="4:39" x14ac:dyDescent="0.3">
      <c r="D36" s="246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  <c r="AD36" s="284"/>
      <c r="AE36" s="284"/>
      <c r="AF36" s="284"/>
      <c r="AG36" s="284"/>
      <c r="AH36" s="284"/>
      <c r="AI36" s="284"/>
      <c r="AJ36" s="284"/>
      <c r="AK36" s="284"/>
      <c r="AL36" s="284"/>
      <c r="AM36" s="284"/>
    </row>
    <row r="37" spans="4:39" x14ac:dyDescent="0.3">
      <c r="D37" s="246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4"/>
      <c r="AC37" s="284"/>
      <c r="AD37" s="284"/>
      <c r="AE37" s="284"/>
      <c r="AF37" s="284"/>
      <c r="AG37" s="284"/>
      <c r="AH37" s="284"/>
      <c r="AI37" s="284"/>
      <c r="AJ37" s="284"/>
      <c r="AK37" s="284"/>
      <c r="AL37" s="284"/>
      <c r="AM37" s="284"/>
    </row>
    <row r="38" spans="4:39" x14ac:dyDescent="0.3">
      <c r="D38" s="246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4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</row>
    <row r="39" spans="4:39" x14ac:dyDescent="0.3">
      <c r="D39" s="246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</row>
    <row r="40" spans="4:39" x14ac:dyDescent="0.3">
      <c r="D40" s="246"/>
      <c r="G40" s="284"/>
      <c r="H40" s="284"/>
      <c r="I40" s="284"/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4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</row>
    <row r="41" spans="4:39" x14ac:dyDescent="0.3">
      <c r="D41" s="246"/>
      <c r="G41" s="284"/>
      <c r="H41" s="284"/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  <c r="AB41" s="284"/>
      <c r="AC41" s="284"/>
      <c r="AD41" s="284"/>
      <c r="AE41" s="284"/>
      <c r="AF41" s="284"/>
      <c r="AG41" s="284"/>
      <c r="AH41" s="284"/>
      <c r="AI41" s="284"/>
      <c r="AJ41" s="284"/>
      <c r="AK41" s="284"/>
      <c r="AL41" s="284"/>
      <c r="AM41" s="284"/>
    </row>
    <row r="42" spans="4:39" x14ac:dyDescent="0.3">
      <c r="D42" s="246"/>
      <c r="G42" s="284"/>
      <c r="H42" s="284"/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4"/>
      <c r="Y42" s="284"/>
      <c r="Z42" s="284"/>
      <c r="AA42" s="284"/>
      <c r="AB42" s="284"/>
      <c r="AC42" s="284"/>
      <c r="AD42" s="284"/>
      <c r="AE42" s="284"/>
      <c r="AF42" s="284"/>
      <c r="AG42" s="284"/>
      <c r="AH42" s="284"/>
      <c r="AI42" s="284"/>
      <c r="AJ42" s="284"/>
      <c r="AK42" s="284"/>
      <c r="AL42" s="284"/>
      <c r="AM42" s="284"/>
    </row>
    <row r="43" spans="4:39" x14ac:dyDescent="0.3">
      <c r="D43" s="246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4"/>
      <c r="X43" s="284"/>
      <c r="Y43" s="284"/>
      <c r="Z43" s="284"/>
      <c r="AA43" s="284"/>
      <c r="AB43" s="284"/>
      <c r="AC43" s="284"/>
      <c r="AD43" s="284"/>
      <c r="AE43" s="284"/>
      <c r="AF43" s="284"/>
      <c r="AG43" s="284"/>
      <c r="AH43" s="284"/>
      <c r="AI43" s="284"/>
      <c r="AJ43" s="284"/>
      <c r="AK43" s="284"/>
      <c r="AL43" s="284"/>
      <c r="AM43" s="284"/>
    </row>
    <row r="44" spans="4:39" x14ac:dyDescent="0.3">
      <c r="D44" s="246"/>
      <c r="G44" s="284"/>
      <c r="H44" s="284"/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  <c r="AB44" s="284"/>
      <c r="AC44" s="284"/>
      <c r="AD44" s="284"/>
      <c r="AE44" s="284"/>
      <c r="AF44" s="284"/>
      <c r="AG44" s="284"/>
      <c r="AH44" s="284"/>
      <c r="AI44" s="284"/>
      <c r="AJ44" s="284"/>
      <c r="AK44" s="284"/>
      <c r="AL44" s="284"/>
      <c r="AM44" s="284"/>
    </row>
    <row r="45" spans="4:39" x14ac:dyDescent="0.3">
      <c r="D45" s="246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284"/>
      <c r="AI45" s="284"/>
      <c r="AJ45" s="284"/>
      <c r="AK45" s="284"/>
      <c r="AL45" s="284"/>
      <c r="AM45" s="284"/>
    </row>
    <row r="46" spans="4:39" x14ac:dyDescent="0.3">
      <c r="D46" s="246"/>
      <c r="G46" s="284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  <c r="AB46" s="284"/>
      <c r="AC46" s="284"/>
      <c r="AD46" s="284"/>
      <c r="AE46" s="284"/>
      <c r="AF46" s="284"/>
      <c r="AG46" s="284"/>
      <c r="AH46" s="284"/>
      <c r="AI46" s="284"/>
      <c r="AJ46" s="284"/>
      <c r="AK46" s="284"/>
      <c r="AL46" s="284"/>
      <c r="AM46" s="284"/>
    </row>
    <row r="47" spans="4:39" x14ac:dyDescent="0.3">
      <c r="D47" s="246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  <c r="AC47" s="284"/>
      <c r="AD47" s="284"/>
      <c r="AE47" s="284"/>
      <c r="AF47" s="284"/>
      <c r="AG47" s="284"/>
      <c r="AH47" s="284"/>
      <c r="AI47" s="284"/>
      <c r="AJ47" s="284"/>
      <c r="AK47" s="284"/>
      <c r="AL47" s="284"/>
      <c r="AM47" s="284"/>
    </row>
    <row r="48" spans="4:39" x14ac:dyDescent="0.3">
      <c r="D48" s="246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284"/>
      <c r="AI48" s="284"/>
      <c r="AJ48" s="284"/>
      <c r="AK48" s="284"/>
      <c r="AL48" s="284"/>
      <c r="AM48" s="284"/>
    </row>
    <row r="49" spans="4:39" x14ac:dyDescent="0.3">
      <c r="D49" s="246"/>
      <c r="G49" s="284"/>
      <c r="H49" s="284"/>
      <c r="I49" s="284"/>
      <c r="J49" s="284"/>
      <c r="K49" s="284"/>
      <c r="L49" s="284"/>
      <c r="M49" s="284"/>
      <c r="N49" s="284"/>
      <c r="O49" s="284"/>
      <c r="P49" s="284"/>
      <c r="Q49" s="284"/>
      <c r="R49" s="284"/>
      <c r="S49" s="284"/>
      <c r="T49" s="284"/>
      <c r="U49" s="284"/>
      <c r="V49" s="284"/>
      <c r="W49" s="284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284"/>
      <c r="AI49" s="284"/>
      <c r="AJ49" s="284"/>
      <c r="AK49" s="284"/>
      <c r="AL49" s="284"/>
      <c r="AM49" s="284"/>
    </row>
    <row r="50" spans="4:39" x14ac:dyDescent="0.3">
      <c r="D50" s="246"/>
      <c r="G50" s="284"/>
      <c r="H50" s="284"/>
      <c r="I50" s="284"/>
      <c r="J50" s="284"/>
      <c r="K50" s="284"/>
      <c r="L50" s="284"/>
      <c r="M50" s="284"/>
      <c r="N50" s="284"/>
      <c r="O50" s="284"/>
      <c r="P50" s="284"/>
      <c r="Q50" s="284"/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284"/>
      <c r="AI50" s="284"/>
      <c r="AJ50" s="284"/>
      <c r="AK50" s="284"/>
      <c r="AL50" s="284"/>
      <c r="AM50" s="284"/>
    </row>
    <row r="51" spans="4:39" x14ac:dyDescent="0.3">
      <c r="D51" s="246"/>
      <c r="G51" s="284"/>
      <c r="H51" s="284"/>
      <c r="I51" s="284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4"/>
      <c r="Y51" s="284"/>
      <c r="Z51" s="284"/>
      <c r="AA51" s="284"/>
      <c r="AB51" s="284"/>
      <c r="AC51" s="284"/>
      <c r="AD51" s="284"/>
      <c r="AE51" s="284"/>
      <c r="AF51" s="284"/>
      <c r="AG51" s="284"/>
      <c r="AH51" s="284"/>
      <c r="AI51" s="284"/>
      <c r="AJ51" s="284"/>
      <c r="AK51" s="284"/>
      <c r="AL51" s="284"/>
      <c r="AM51" s="284"/>
    </row>
    <row r="52" spans="4:39" x14ac:dyDescent="0.3">
      <c r="D52" s="246"/>
      <c r="G52" s="284"/>
      <c r="H52" s="284"/>
      <c r="I52" s="284"/>
      <c r="J52" s="284"/>
      <c r="K52" s="284"/>
      <c r="L52" s="284"/>
      <c r="M52" s="284"/>
      <c r="N52" s="284"/>
      <c r="O52" s="284"/>
      <c r="P52" s="284"/>
      <c r="Q52" s="284"/>
      <c r="R52" s="284"/>
      <c r="S52" s="284"/>
      <c r="T52" s="284"/>
      <c r="U52" s="284"/>
      <c r="V52" s="284"/>
      <c r="W52" s="284"/>
      <c r="X52" s="284"/>
      <c r="Y52" s="284"/>
      <c r="Z52" s="284"/>
      <c r="AA52" s="284"/>
      <c r="AB52" s="284"/>
      <c r="AC52" s="284"/>
      <c r="AD52" s="284"/>
      <c r="AE52" s="284"/>
      <c r="AF52" s="284"/>
      <c r="AG52" s="284"/>
      <c r="AH52" s="284"/>
      <c r="AI52" s="284"/>
      <c r="AJ52" s="284"/>
      <c r="AK52" s="284"/>
      <c r="AL52" s="284"/>
      <c r="AM52" s="284"/>
    </row>
    <row r="53" spans="4:39" x14ac:dyDescent="0.3">
      <c r="D53" s="246"/>
      <c r="G53" s="284"/>
      <c r="H53" s="284"/>
      <c r="I53" s="284"/>
      <c r="J53" s="284"/>
      <c r="K53" s="284"/>
      <c r="L53" s="284"/>
      <c r="M53" s="284"/>
      <c r="N53" s="284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284"/>
      <c r="AI53" s="284"/>
      <c r="AJ53" s="284"/>
      <c r="AK53" s="284"/>
      <c r="AL53" s="284"/>
      <c r="AM53" s="284"/>
    </row>
    <row r="54" spans="4:39" x14ac:dyDescent="0.3">
      <c r="D54" s="246"/>
      <c r="G54" s="284"/>
      <c r="H54" s="284"/>
      <c r="I54" s="284"/>
      <c r="J54" s="284"/>
      <c r="K54" s="284"/>
      <c r="L54" s="284"/>
      <c r="M54" s="284"/>
      <c r="N54" s="284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284"/>
      <c r="AA54" s="284"/>
      <c r="AB54" s="284"/>
      <c r="AC54" s="284"/>
      <c r="AD54" s="284"/>
      <c r="AE54" s="284"/>
      <c r="AF54" s="284"/>
      <c r="AG54" s="284"/>
      <c r="AH54" s="284"/>
      <c r="AI54" s="284"/>
      <c r="AJ54" s="284"/>
      <c r="AK54" s="284"/>
      <c r="AL54" s="284"/>
      <c r="AM54" s="284"/>
    </row>
    <row r="55" spans="4:39" x14ac:dyDescent="0.3">
      <c r="D55" s="246"/>
      <c r="G55" s="284"/>
      <c r="H55" s="284"/>
      <c r="I55" s="284"/>
      <c r="J55" s="284"/>
      <c r="K55" s="284"/>
      <c r="L55" s="284"/>
      <c r="M55" s="284"/>
      <c r="N55" s="284"/>
      <c r="O55" s="284"/>
      <c r="P55" s="284"/>
      <c r="Q55" s="284"/>
      <c r="R55" s="284"/>
      <c r="S55" s="284"/>
      <c r="T55" s="284"/>
      <c r="U55" s="284"/>
      <c r="V55" s="284"/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284"/>
      <c r="AI55" s="284"/>
      <c r="AJ55" s="284"/>
      <c r="AK55" s="284"/>
      <c r="AL55" s="284"/>
      <c r="AM55" s="284"/>
    </row>
    <row r="56" spans="4:39" x14ac:dyDescent="0.3">
      <c r="D56" s="246"/>
      <c r="G56" s="284"/>
      <c r="H56" s="284"/>
      <c r="I56" s="284"/>
      <c r="J56" s="284"/>
      <c r="K56" s="284"/>
      <c r="L56" s="284"/>
      <c r="M56" s="284"/>
      <c r="N56" s="284"/>
      <c r="O56" s="284"/>
      <c r="P56" s="284"/>
      <c r="Q56" s="284"/>
      <c r="R56" s="284"/>
      <c r="S56" s="284"/>
      <c r="T56" s="284"/>
      <c r="U56" s="284"/>
      <c r="V56" s="284"/>
      <c r="W56" s="284"/>
      <c r="X56" s="284"/>
      <c r="Y56" s="284"/>
      <c r="Z56" s="284"/>
      <c r="AA56" s="284"/>
      <c r="AB56" s="284"/>
      <c r="AC56" s="284"/>
      <c r="AD56" s="284"/>
      <c r="AE56" s="284"/>
      <c r="AF56" s="284"/>
      <c r="AG56" s="284"/>
      <c r="AH56" s="284"/>
      <c r="AI56" s="284"/>
      <c r="AJ56" s="284"/>
      <c r="AK56" s="284"/>
      <c r="AL56" s="284"/>
      <c r="AM56" s="284"/>
    </row>
    <row r="57" spans="4:39" x14ac:dyDescent="0.3">
      <c r="D57" s="246"/>
      <c r="G57" s="284"/>
      <c r="H57" s="284"/>
      <c r="I57" s="284"/>
      <c r="J57" s="284"/>
      <c r="K57" s="284"/>
      <c r="L57" s="284"/>
      <c r="M57" s="284"/>
      <c r="N57" s="284"/>
      <c r="O57" s="284"/>
      <c r="P57" s="284"/>
      <c r="Q57" s="284"/>
      <c r="R57" s="284"/>
      <c r="S57" s="284"/>
      <c r="T57" s="284"/>
      <c r="U57" s="284"/>
      <c r="V57" s="284"/>
      <c r="W57" s="284"/>
      <c r="X57" s="284"/>
      <c r="Y57" s="284"/>
      <c r="Z57" s="284"/>
      <c r="AA57" s="284"/>
      <c r="AB57" s="284"/>
      <c r="AC57" s="284"/>
      <c r="AD57" s="284"/>
      <c r="AE57" s="284"/>
      <c r="AF57" s="284"/>
      <c r="AG57" s="284"/>
      <c r="AH57" s="284"/>
      <c r="AI57" s="284"/>
      <c r="AJ57" s="284"/>
      <c r="AK57" s="284"/>
      <c r="AL57" s="284"/>
      <c r="AM57" s="284"/>
    </row>
    <row r="58" spans="4:39" x14ac:dyDescent="0.3">
      <c r="D58" s="246"/>
      <c r="G58" s="284"/>
      <c r="H58" s="284"/>
      <c r="I58" s="284"/>
      <c r="J58" s="284"/>
      <c r="K58" s="284"/>
      <c r="L58" s="284"/>
      <c r="M58" s="284"/>
      <c r="N58" s="284"/>
      <c r="O58" s="284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284"/>
      <c r="AF58" s="284"/>
      <c r="AG58" s="284"/>
      <c r="AH58" s="284"/>
      <c r="AI58" s="284"/>
      <c r="AJ58" s="284"/>
      <c r="AK58" s="284"/>
      <c r="AL58" s="284"/>
      <c r="AM58" s="284"/>
    </row>
    <row r="59" spans="4:39" x14ac:dyDescent="0.3">
      <c r="D59" s="246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84"/>
      <c r="S59" s="284"/>
      <c r="T59" s="284"/>
      <c r="U59" s="284"/>
      <c r="V59" s="284"/>
      <c r="W59" s="284"/>
      <c r="X59" s="284"/>
      <c r="Y59" s="284"/>
      <c r="Z59" s="284"/>
      <c r="AA59" s="284"/>
      <c r="AB59" s="284"/>
      <c r="AC59" s="284"/>
      <c r="AD59" s="284"/>
      <c r="AE59" s="284"/>
      <c r="AF59" s="284"/>
      <c r="AG59" s="284"/>
      <c r="AH59" s="284"/>
      <c r="AI59" s="284"/>
      <c r="AJ59" s="284"/>
      <c r="AK59" s="284"/>
      <c r="AL59" s="284"/>
      <c r="AM59" s="284"/>
    </row>
    <row r="60" spans="4:39" x14ac:dyDescent="0.3">
      <c r="D60" s="246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84"/>
      <c r="S60" s="284"/>
      <c r="T60" s="284"/>
      <c r="U60" s="284"/>
      <c r="V60" s="284"/>
      <c r="W60" s="284"/>
      <c r="X60" s="284"/>
      <c r="Y60" s="284"/>
      <c r="Z60" s="284"/>
      <c r="AA60" s="284"/>
      <c r="AB60" s="284"/>
      <c r="AC60" s="284"/>
      <c r="AD60" s="284"/>
      <c r="AE60" s="284"/>
      <c r="AF60" s="284"/>
      <c r="AG60" s="284"/>
      <c r="AH60" s="284"/>
      <c r="AI60" s="284"/>
      <c r="AJ60" s="284"/>
      <c r="AK60" s="284"/>
      <c r="AL60" s="284"/>
      <c r="AM60" s="284"/>
    </row>
    <row r="61" spans="4:39" x14ac:dyDescent="0.3">
      <c r="D61" s="246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84"/>
      <c r="S61" s="284"/>
      <c r="T61" s="284"/>
      <c r="U61" s="284"/>
      <c r="V61" s="284"/>
      <c r="W61" s="284"/>
      <c r="X61" s="284"/>
      <c r="Y61" s="284"/>
      <c r="Z61" s="284"/>
      <c r="AA61" s="284"/>
      <c r="AB61" s="284"/>
      <c r="AC61" s="284"/>
      <c r="AD61" s="284"/>
      <c r="AE61" s="284"/>
      <c r="AF61" s="284"/>
      <c r="AG61" s="284"/>
      <c r="AH61" s="284"/>
      <c r="AI61" s="284"/>
      <c r="AJ61" s="284"/>
      <c r="AK61" s="284"/>
      <c r="AL61" s="284"/>
      <c r="AM61" s="284"/>
    </row>
    <row r="62" spans="4:39" x14ac:dyDescent="0.3">
      <c r="D62" s="246"/>
      <c r="G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  <c r="AA62" s="284"/>
      <c r="AB62" s="284"/>
      <c r="AC62" s="284"/>
      <c r="AD62" s="284"/>
      <c r="AE62" s="284"/>
      <c r="AF62" s="284"/>
      <c r="AG62" s="284"/>
      <c r="AH62" s="284"/>
      <c r="AI62" s="284"/>
      <c r="AJ62" s="284"/>
      <c r="AK62" s="284"/>
      <c r="AL62" s="284"/>
      <c r="AM62" s="284"/>
    </row>
    <row r="63" spans="4:39" x14ac:dyDescent="0.3">
      <c r="D63" s="246"/>
      <c r="G63" s="284"/>
      <c r="H63" s="284"/>
      <c r="I63" s="284"/>
      <c r="J63" s="284"/>
      <c r="K63" s="284"/>
      <c r="L63" s="284"/>
      <c r="M63" s="284"/>
      <c r="N63" s="284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284"/>
      <c r="AA63" s="284"/>
      <c r="AB63" s="284"/>
      <c r="AC63" s="284"/>
      <c r="AD63" s="284"/>
      <c r="AE63" s="284"/>
      <c r="AF63" s="284"/>
      <c r="AG63" s="284"/>
      <c r="AH63" s="284"/>
      <c r="AI63" s="284"/>
      <c r="AJ63" s="284"/>
      <c r="AK63" s="284"/>
      <c r="AL63" s="284"/>
      <c r="AM63" s="284"/>
    </row>
    <row r="64" spans="4:39" x14ac:dyDescent="0.3">
      <c r="D64" s="246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</row>
    <row r="65" spans="4:39" x14ac:dyDescent="0.3">
      <c r="D65" s="246"/>
      <c r="G65" s="284"/>
      <c r="H65" s="284"/>
      <c r="I65" s="284"/>
      <c r="J65" s="284"/>
      <c r="K65" s="284"/>
      <c r="L65" s="284"/>
      <c r="M65" s="284"/>
      <c r="N65" s="284"/>
      <c r="O65" s="284"/>
      <c r="P65" s="284"/>
      <c r="Q65" s="284"/>
      <c r="R65" s="284"/>
      <c r="S65" s="284"/>
      <c r="T65" s="284"/>
      <c r="U65" s="284"/>
      <c r="V65" s="284"/>
      <c r="W65" s="284"/>
      <c r="X65" s="284"/>
      <c r="Y65" s="284"/>
      <c r="Z65" s="284"/>
      <c r="AA65" s="284"/>
      <c r="AB65" s="284"/>
      <c r="AC65" s="284"/>
      <c r="AD65" s="284"/>
      <c r="AE65" s="284"/>
      <c r="AF65" s="284"/>
      <c r="AG65" s="284"/>
      <c r="AH65" s="284"/>
      <c r="AI65" s="284"/>
      <c r="AJ65" s="284"/>
      <c r="AK65" s="284"/>
      <c r="AL65" s="284"/>
      <c r="AM65" s="284"/>
    </row>
    <row r="66" spans="4:39" x14ac:dyDescent="0.3">
      <c r="D66" s="246"/>
      <c r="G66" s="284"/>
      <c r="H66" s="284"/>
      <c r="I66" s="284"/>
      <c r="J66" s="284"/>
      <c r="K66" s="284"/>
      <c r="L66" s="284"/>
      <c r="M66" s="284"/>
      <c r="N66" s="284"/>
      <c r="O66" s="284"/>
      <c r="P66" s="284"/>
      <c r="Q66" s="284"/>
      <c r="R66" s="284"/>
      <c r="S66" s="284"/>
      <c r="T66" s="284"/>
      <c r="U66" s="284"/>
      <c r="V66" s="284"/>
      <c r="W66" s="284"/>
      <c r="X66" s="284"/>
      <c r="Y66" s="284"/>
      <c r="Z66" s="284"/>
      <c r="AA66" s="284"/>
      <c r="AB66" s="284"/>
      <c r="AC66" s="284"/>
      <c r="AD66" s="284"/>
      <c r="AE66" s="284"/>
      <c r="AF66" s="284"/>
      <c r="AG66" s="284"/>
      <c r="AH66" s="284"/>
      <c r="AI66" s="284"/>
      <c r="AJ66" s="284"/>
      <c r="AK66" s="284"/>
      <c r="AL66" s="284"/>
      <c r="AM66" s="284"/>
    </row>
    <row r="67" spans="4:39" x14ac:dyDescent="0.3">
      <c r="D67" s="246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284"/>
      <c r="AI67" s="284"/>
      <c r="AJ67" s="284"/>
      <c r="AK67" s="284"/>
      <c r="AL67" s="284"/>
      <c r="AM67" s="284"/>
    </row>
    <row r="68" spans="4:39" x14ac:dyDescent="0.3">
      <c r="D68" s="246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  <c r="S68" s="284"/>
      <c r="T68" s="284"/>
      <c r="U68" s="284"/>
      <c r="V68" s="284"/>
      <c r="W68" s="284"/>
      <c r="X68" s="284"/>
      <c r="Y68" s="284"/>
      <c r="Z68" s="284"/>
      <c r="AA68" s="284"/>
      <c r="AB68" s="284"/>
      <c r="AC68" s="284"/>
      <c r="AD68" s="284"/>
      <c r="AE68" s="284"/>
      <c r="AF68" s="284"/>
      <c r="AG68" s="284"/>
      <c r="AH68" s="284"/>
      <c r="AI68" s="284"/>
      <c r="AJ68" s="284"/>
      <c r="AK68" s="284"/>
      <c r="AL68" s="284"/>
      <c r="AM68" s="284"/>
    </row>
    <row r="69" spans="4:39" x14ac:dyDescent="0.3">
      <c r="D69" s="246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B69" s="284"/>
      <c r="AC69" s="284"/>
      <c r="AD69" s="284"/>
      <c r="AE69" s="284"/>
      <c r="AF69" s="284"/>
      <c r="AG69" s="284"/>
      <c r="AH69" s="284"/>
      <c r="AI69" s="284"/>
      <c r="AJ69" s="284"/>
      <c r="AK69" s="284"/>
      <c r="AL69" s="284"/>
      <c r="AM69" s="284"/>
    </row>
    <row r="70" spans="4:39" x14ac:dyDescent="0.3">
      <c r="D70" s="246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284"/>
      <c r="AI70" s="284"/>
      <c r="AJ70" s="284"/>
      <c r="AK70" s="284"/>
      <c r="AL70" s="284"/>
      <c r="AM70" s="284"/>
    </row>
    <row r="71" spans="4:39" x14ac:dyDescent="0.3">
      <c r="D71" s="246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284"/>
      <c r="AI71" s="284"/>
      <c r="AJ71" s="284"/>
      <c r="AK71" s="284"/>
      <c r="AL71" s="284"/>
      <c r="AM71" s="284"/>
    </row>
    <row r="72" spans="4:39" x14ac:dyDescent="0.3">
      <c r="D72" s="246"/>
      <c r="G72" s="284"/>
      <c r="H72" s="284"/>
      <c r="I72" s="284"/>
      <c r="J72" s="284"/>
      <c r="K72" s="284"/>
      <c r="L72" s="284"/>
      <c r="M72" s="284"/>
      <c r="N72" s="284"/>
      <c r="O72" s="284"/>
      <c r="P72" s="284"/>
      <c r="Q72" s="284"/>
      <c r="R72" s="284"/>
      <c r="S72" s="284"/>
      <c r="T72" s="284"/>
      <c r="U72" s="284"/>
      <c r="V72" s="284"/>
      <c r="W72" s="284"/>
      <c r="X72" s="284"/>
      <c r="Y72" s="284"/>
      <c r="Z72" s="284"/>
      <c r="AA72" s="284"/>
      <c r="AB72" s="284"/>
      <c r="AC72" s="284"/>
      <c r="AD72" s="284"/>
      <c r="AE72" s="284"/>
      <c r="AF72" s="284"/>
      <c r="AG72" s="284"/>
      <c r="AH72" s="284"/>
      <c r="AI72" s="284"/>
      <c r="AJ72" s="284"/>
      <c r="AK72" s="284"/>
      <c r="AL72" s="284"/>
      <c r="AM72" s="284"/>
    </row>
    <row r="73" spans="4:39" x14ac:dyDescent="0.3">
      <c r="D73" s="246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284"/>
      <c r="AI73" s="284"/>
      <c r="AJ73" s="284"/>
      <c r="AK73" s="284"/>
      <c r="AL73" s="284"/>
      <c r="AM73" s="284"/>
    </row>
    <row r="74" spans="4:39" x14ac:dyDescent="0.3">
      <c r="D74" s="246"/>
      <c r="G74" s="284"/>
      <c r="H74" s="284"/>
      <c r="I74" s="284"/>
      <c r="J74" s="284"/>
      <c r="K74" s="284"/>
      <c r="L74" s="284"/>
      <c r="M74" s="284"/>
      <c r="N74" s="284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284"/>
      <c r="AA74" s="284"/>
      <c r="AB74" s="284"/>
      <c r="AC74" s="284"/>
      <c r="AD74" s="284"/>
      <c r="AE74" s="284"/>
      <c r="AF74" s="284"/>
      <c r="AG74" s="284"/>
      <c r="AH74" s="284"/>
      <c r="AI74" s="284"/>
      <c r="AJ74" s="284"/>
      <c r="AK74" s="284"/>
      <c r="AL74" s="284"/>
      <c r="AM74" s="284"/>
    </row>
    <row r="75" spans="4:39" x14ac:dyDescent="0.3">
      <c r="D75" s="246"/>
      <c r="G75" s="284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284"/>
      <c r="AD75" s="284"/>
      <c r="AE75" s="284"/>
      <c r="AF75" s="284"/>
      <c r="AG75" s="284"/>
      <c r="AH75" s="284"/>
      <c r="AI75" s="284"/>
      <c r="AJ75" s="284"/>
      <c r="AK75" s="284"/>
      <c r="AL75" s="284"/>
      <c r="AM75" s="284"/>
    </row>
    <row r="76" spans="4:39" x14ac:dyDescent="0.3">
      <c r="D76" s="246"/>
      <c r="G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  <c r="AD76" s="284"/>
      <c r="AE76" s="284"/>
      <c r="AF76" s="284"/>
      <c r="AG76" s="284"/>
      <c r="AH76" s="284"/>
      <c r="AI76" s="284"/>
      <c r="AJ76" s="284"/>
      <c r="AK76" s="284"/>
      <c r="AL76" s="284"/>
      <c r="AM76" s="284"/>
    </row>
    <row r="77" spans="4:39" x14ac:dyDescent="0.3">
      <c r="D77" s="246"/>
      <c r="G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284"/>
      <c r="AI77" s="284"/>
      <c r="AJ77" s="284"/>
      <c r="AK77" s="284"/>
      <c r="AL77" s="284"/>
      <c r="AM77" s="284"/>
    </row>
    <row r="78" spans="4:39" x14ac:dyDescent="0.3">
      <c r="D78" s="246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4"/>
      <c r="AC78" s="284"/>
      <c r="AD78" s="284"/>
      <c r="AE78" s="284"/>
      <c r="AF78" s="284"/>
      <c r="AG78" s="284"/>
      <c r="AH78" s="284"/>
      <c r="AI78" s="284"/>
      <c r="AJ78" s="284"/>
      <c r="AK78" s="284"/>
      <c r="AL78" s="284"/>
      <c r="AM78" s="284"/>
    </row>
    <row r="79" spans="4:39" x14ac:dyDescent="0.3">
      <c r="D79" s="246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4"/>
      <c r="AD79" s="284"/>
      <c r="AE79" s="284"/>
      <c r="AF79" s="284"/>
      <c r="AG79" s="284"/>
      <c r="AH79" s="284"/>
      <c r="AI79" s="284"/>
      <c r="AJ79" s="284"/>
      <c r="AK79" s="284"/>
      <c r="AL79" s="284"/>
      <c r="AM79" s="284"/>
    </row>
    <row r="80" spans="4:39" x14ac:dyDescent="0.3">
      <c r="D80" s="246"/>
      <c r="G80" s="284"/>
      <c r="H80" s="284"/>
      <c r="I80" s="284"/>
      <c r="J80" s="284"/>
      <c r="K80" s="284"/>
      <c r="L80" s="284"/>
      <c r="M80" s="284"/>
      <c r="N80" s="284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</row>
    <row r="81" spans="4:39" x14ac:dyDescent="0.3">
      <c r="D81" s="246"/>
      <c r="G81" s="284"/>
      <c r="H81" s="284"/>
      <c r="I81" s="284"/>
      <c r="J81" s="284"/>
      <c r="K81" s="284"/>
      <c r="L81" s="284"/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</row>
    <row r="82" spans="4:39" x14ac:dyDescent="0.3">
      <c r="D82" s="246"/>
      <c r="G82" s="284"/>
      <c r="H82" s="284"/>
      <c r="I82" s="284"/>
      <c r="J82" s="284"/>
      <c r="K82" s="284"/>
      <c r="L82" s="284"/>
      <c r="M82" s="284"/>
      <c r="N82" s="284"/>
      <c r="O82" s="2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6" tint="0.59999389629810485"/>
  </sheetPr>
  <dimension ref="A2:AL322"/>
  <sheetViews>
    <sheetView zoomScale="80" zoomScaleNormal="80" workbookViewId="0">
      <selection activeCell="E19" sqref="E19"/>
    </sheetView>
  </sheetViews>
  <sheetFormatPr defaultColWidth="11.5546875" defaultRowHeight="14.4" x14ac:dyDescent="0.3"/>
  <cols>
    <col min="1" max="2" width="10.88671875" customWidth="1"/>
    <col min="3" max="3" width="40.6640625" customWidth="1"/>
    <col min="4" max="4" width="19.21875" customWidth="1"/>
    <col min="5" max="5" width="19.44140625" customWidth="1"/>
    <col min="6" max="6" width="20.77734375" customWidth="1"/>
    <col min="7" max="7" width="19.44140625" customWidth="1"/>
    <col min="8" max="8" width="23.77734375" customWidth="1"/>
    <col min="9" max="9" width="13" customWidth="1"/>
    <col min="10" max="10" width="26.77734375" customWidth="1"/>
    <col min="11" max="11" width="23.21875" customWidth="1"/>
  </cols>
  <sheetData>
    <row r="2" spans="1:38" x14ac:dyDescent="0.3">
      <c r="C2" s="259"/>
    </row>
    <row r="3" spans="1:38" x14ac:dyDescent="0.3">
      <c r="D3" s="308"/>
      <c r="E3" s="308"/>
      <c r="F3" s="308"/>
      <c r="G3" s="308"/>
      <c r="H3" s="308"/>
      <c r="I3" s="304"/>
      <c r="J3" s="308"/>
    </row>
    <row r="4" spans="1:38" ht="27.6" customHeight="1" x14ac:dyDescent="0.3">
      <c r="C4" s="522"/>
      <c r="D4" s="324"/>
      <c r="E4" s="324"/>
      <c r="F4" s="498"/>
      <c r="G4" s="324"/>
      <c r="H4" s="498"/>
      <c r="I4" s="509"/>
      <c r="J4" s="99"/>
    </row>
    <row r="5" spans="1:38" ht="19.2" customHeight="1" x14ac:dyDescent="0.3">
      <c r="C5" s="523"/>
      <c r="D5" s="333"/>
      <c r="E5" s="333"/>
      <c r="F5" s="99"/>
      <c r="G5" s="333"/>
      <c r="H5" s="498"/>
      <c r="I5" s="509"/>
      <c r="K5" s="423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</row>
    <row r="6" spans="1:38" ht="15" customHeight="1" x14ac:dyDescent="0.3">
      <c r="A6">
        <f t="shared" ref="A6:A21" si="0">B6*100+$B$5</f>
        <v>0</v>
      </c>
      <c r="C6" s="305"/>
      <c r="D6" s="431"/>
      <c r="E6" s="508">
        <f>D6*'Factores expansión_bosques'!$B$9*'Densidad básica'!$B$13</f>
        <v>0</v>
      </c>
      <c r="F6" s="497"/>
      <c r="G6" s="508"/>
      <c r="H6" s="499"/>
      <c r="I6" s="499"/>
      <c r="K6" s="99"/>
    </row>
    <row r="7" spans="1:38" ht="15" customHeight="1" x14ac:dyDescent="0.3">
      <c r="A7">
        <f t="shared" si="0"/>
        <v>0</v>
      </c>
      <c r="C7" s="305"/>
      <c r="D7" s="431"/>
      <c r="E7" s="508">
        <f>D7*'Factores expansión_bosques'!$B$9*'Densidad básica'!$B$13</f>
        <v>0</v>
      </c>
      <c r="F7" s="497"/>
      <c r="G7" s="508"/>
      <c r="H7" s="499"/>
      <c r="I7" s="499"/>
      <c r="K7" s="99"/>
    </row>
    <row r="8" spans="1:38" ht="15" customHeight="1" x14ac:dyDescent="0.3">
      <c r="A8">
        <f t="shared" si="0"/>
        <v>0</v>
      </c>
      <c r="C8" s="305"/>
      <c r="D8" s="431"/>
      <c r="E8" s="508">
        <f>D8*'Factores expansión_bosques'!$B$9*'Densidad básica'!$B$13</f>
        <v>0</v>
      </c>
      <c r="F8" s="497"/>
      <c r="G8" s="508"/>
      <c r="H8" s="499"/>
      <c r="I8" s="499"/>
      <c r="K8" s="99"/>
    </row>
    <row r="9" spans="1:38" ht="15" customHeight="1" x14ac:dyDescent="0.3">
      <c r="A9">
        <f t="shared" si="0"/>
        <v>0</v>
      </c>
      <c r="C9" s="305"/>
      <c r="D9" s="431"/>
      <c r="E9" s="508">
        <f>D9*'Factores expansión_bosques'!$B$9*'Densidad básica'!$B$13</f>
        <v>0</v>
      </c>
      <c r="F9" s="497"/>
      <c r="G9" s="508"/>
      <c r="H9" s="499"/>
      <c r="I9" s="499"/>
      <c r="K9" s="99"/>
    </row>
    <row r="10" spans="1:38" ht="15" customHeight="1" x14ac:dyDescent="0.3">
      <c r="A10">
        <f t="shared" si="0"/>
        <v>0</v>
      </c>
      <c r="C10" s="305"/>
      <c r="D10" s="501"/>
      <c r="E10" s="508">
        <f>D10*'Factores expansión_bosques'!$B$9*'Densidad básica'!$B$13</f>
        <v>0</v>
      </c>
      <c r="F10" s="500"/>
      <c r="G10" s="508"/>
      <c r="H10" s="499"/>
      <c r="I10" s="499"/>
      <c r="K10" s="99"/>
    </row>
    <row r="11" spans="1:38" x14ac:dyDescent="0.3">
      <c r="A11">
        <f t="shared" si="0"/>
        <v>0</v>
      </c>
      <c r="C11" s="306"/>
      <c r="D11" s="501"/>
      <c r="E11" s="508">
        <f>D11*'Factores expansión_bosques'!$B$9*'Densidad básica'!$B$13</f>
        <v>0</v>
      </c>
      <c r="F11" s="500"/>
      <c r="G11" s="508"/>
      <c r="H11" s="499"/>
      <c r="I11" s="499"/>
      <c r="K11" s="99"/>
    </row>
    <row r="12" spans="1:38" x14ac:dyDescent="0.3">
      <c r="A12">
        <f t="shared" si="0"/>
        <v>0</v>
      </c>
      <c r="C12" s="305"/>
      <c r="D12" s="501"/>
      <c r="E12" s="508">
        <f>D12*'Factores expansión_bosques'!$B$9*'Densidad básica'!$B$13</f>
        <v>0</v>
      </c>
      <c r="F12" s="500"/>
      <c r="G12" s="508"/>
      <c r="H12" s="499"/>
      <c r="I12" s="499"/>
      <c r="K12" s="99"/>
    </row>
    <row r="13" spans="1:38" x14ac:dyDescent="0.3">
      <c r="A13">
        <f t="shared" si="0"/>
        <v>0</v>
      </c>
      <c r="C13" s="305"/>
      <c r="D13" s="501"/>
      <c r="E13" s="508">
        <f>D13*'Factores expansión_bosques'!$B$9*'Densidad básica'!$B$13</f>
        <v>0</v>
      </c>
      <c r="F13" s="500"/>
      <c r="G13" s="508"/>
      <c r="H13" s="499"/>
      <c r="I13" s="499"/>
      <c r="K13" s="99"/>
    </row>
    <row r="14" spans="1:38" x14ac:dyDescent="0.3">
      <c r="A14">
        <f t="shared" si="0"/>
        <v>0</v>
      </c>
      <c r="C14" s="305"/>
      <c r="D14" s="501"/>
      <c r="E14" s="508">
        <f>D14*'Factores expansión_bosques'!$B$9*'Densidad básica'!$B$13</f>
        <v>0</v>
      </c>
      <c r="F14" s="500"/>
      <c r="G14" s="508"/>
      <c r="H14" s="499"/>
      <c r="I14" s="499"/>
      <c r="K14" s="99"/>
    </row>
    <row r="15" spans="1:38" x14ac:dyDescent="0.3">
      <c r="A15">
        <f t="shared" si="0"/>
        <v>0</v>
      </c>
      <c r="C15" s="305"/>
      <c r="D15" s="501"/>
      <c r="E15" s="508">
        <f>D15*'Factores expansión_bosques'!$B$9*'Densidad básica'!$B$13</f>
        <v>0</v>
      </c>
      <c r="F15" s="500"/>
      <c r="G15" s="508"/>
      <c r="H15" s="499"/>
      <c r="I15" s="499"/>
      <c r="K15" s="99"/>
    </row>
    <row r="16" spans="1:38" x14ac:dyDescent="0.3">
      <c r="A16">
        <f t="shared" si="0"/>
        <v>0</v>
      </c>
      <c r="C16" s="305"/>
      <c r="D16" s="501"/>
      <c r="E16" s="508">
        <f>D16*'Factores expansión_bosques'!$B$9*'Densidad básica'!$B$13</f>
        <v>0</v>
      </c>
      <c r="F16" s="500"/>
      <c r="G16" s="508"/>
      <c r="H16" s="499"/>
      <c r="I16" s="499"/>
      <c r="K16" s="99"/>
    </row>
    <row r="17" spans="1:14" x14ac:dyDescent="0.3">
      <c r="A17">
        <f t="shared" si="0"/>
        <v>0</v>
      </c>
      <c r="C17" s="305"/>
      <c r="D17" s="501"/>
      <c r="E17" s="508">
        <f>D17*'Factores expansión_bosques'!$B$9*'Densidad básica'!$B$13</f>
        <v>0</v>
      </c>
      <c r="F17" s="500"/>
      <c r="G17" s="508"/>
      <c r="H17" s="499"/>
      <c r="I17" s="499"/>
      <c r="K17" s="99"/>
    </row>
    <row r="18" spans="1:14" x14ac:dyDescent="0.3">
      <c r="A18">
        <f t="shared" si="0"/>
        <v>0</v>
      </c>
      <c r="C18" s="305"/>
      <c r="D18" s="501"/>
      <c r="E18" s="508">
        <f>D18*'Factores expansión_bosques'!$B$9*'Densidad básica'!$B$13</f>
        <v>0</v>
      </c>
      <c r="F18" s="500"/>
      <c r="G18" s="508"/>
      <c r="H18" s="499"/>
      <c r="I18" s="499"/>
      <c r="K18" s="99"/>
    </row>
    <row r="19" spans="1:14" x14ac:dyDescent="0.3">
      <c r="A19">
        <f t="shared" si="0"/>
        <v>0</v>
      </c>
      <c r="C19" s="305"/>
      <c r="D19" s="501"/>
      <c r="E19" s="508">
        <f>D19*'Factores expansión_bosques'!$B$9*'Densidad básica'!$B$13</f>
        <v>0</v>
      </c>
      <c r="F19" s="500"/>
      <c r="G19" s="508"/>
      <c r="H19" s="499"/>
      <c r="I19" s="499"/>
      <c r="K19" s="99"/>
    </row>
    <row r="20" spans="1:14" x14ac:dyDescent="0.3">
      <c r="A20">
        <f t="shared" si="0"/>
        <v>0</v>
      </c>
      <c r="C20" s="305"/>
      <c r="D20" s="501"/>
      <c r="E20" s="508">
        <f>D20*'Factores expansión_bosques'!$B$9*'Densidad básica'!$B$13</f>
        <v>0</v>
      </c>
      <c r="F20" s="500"/>
      <c r="G20" s="508"/>
      <c r="H20" s="499"/>
      <c r="I20" s="499"/>
      <c r="K20" s="99"/>
    </row>
    <row r="21" spans="1:14" x14ac:dyDescent="0.3">
      <c r="A21">
        <f t="shared" si="0"/>
        <v>0</v>
      </c>
      <c r="C21" s="305"/>
      <c r="D21" s="501"/>
      <c r="E21" s="508">
        <f>D21*'Factores expansión_bosques'!$B$9*'Densidad básica'!$B$13</f>
        <v>0</v>
      </c>
      <c r="F21" s="500"/>
      <c r="G21" s="508"/>
      <c r="H21" s="499"/>
      <c r="I21" s="499"/>
      <c r="K21" s="99"/>
    </row>
    <row r="22" spans="1:14" x14ac:dyDescent="0.3">
      <c r="D22" s="328"/>
      <c r="E22" s="328"/>
      <c r="F22" s="327"/>
      <c r="G22" s="327"/>
      <c r="J22" s="329"/>
      <c r="K22" s="331"/>
      <c r="L22" s="248"/>
      <c r="M22" s="330"/>
      <c r="N22" s="265"/>
    </row>
    <row r="23" spans="1:14" x14ac:dyDescent="0.3">
      <c r="C23" s="300"/>
      <c r="D23" s="252"/>
      <c r="E23" s="308"/>
      <c r="F23" s="308"/>
      <c r="G23" s="308"/>
      <c r="H23" s="308"/>
      <c r="I23" s="99"/>
      <c r="J23" s="248"/>
    </row>
    <row r="24" spans="1:14" x14ac:dyDescent="0.3">
      <c r="C24" s="300"/>
      <c r="D24" s="307"/>
      <c r="E24" s="307"/>
      <c r="F24" s="307"/>
      <c r="G24" s="307"/>
      <c r="H24" s="307"/>
      <c r="I24" s="99"/>
      <c r="J24" s="248"/>
    </row>
    <row r="25" spans="1:14" x14ac:dyDescent="0.3">
      <c r="C25" s="300"/>
    </row>
    <row r="26" spans="1:14" x14ac:dyDescent="0.3">
      <c r="C26" s="300"/>
      <c r="D26" s="308"/>
    </row>
    <row r="27" spans="1:14" x14ac:dyDescent="0.3">
      <c r="C27" s="303"/>
      <c r="D27" s="99"/>
    </row>
    <row r="28" spans="1:14" x14ac:dyDescent="0.3">
      <c r="C28" s="99"/>
      <c r="D28" s="99"/>
    </row>
    <row r="29" spans="1:14" x14ac:dyDescent="0.3">
      <c r="C29" s="99"/>
    </row>
    <row r="30" spans="1:14" ht="40.950000000000003" customHeight="1" x14ac:dyDescent="0.3">
      <c r="C30" s="311"/>
      <c r="D30" s="374"/>
      <c r="E30" s="373"/>
      <c r="F30" s="373"/>
      <c r="G30" s="373"/>
      <c r="H30" s="376"/>
      <c r="I30" s="376"/>
    </row>
    <row r="31" spans="1:14" x14ac:dyDescent="0.3">
      <c r="C31" s="263"/>
      <c r="D31" s="489"/>
      <c r="E31" s="321">
        <f>D31*'Densidad básica'!$B$13*'Factores expansión_bosques'!$B$9*(1+'Factores expansión_bosques'!$C$21)</f>
        <v>0</v>
      </c>
      <c r="F31" s="250"/>
      <c r="G31" s="375">
        <f>F31*'Densidad básica'!$B$13*'Factores expansión_bosques'!$B$9*(1+'Factores expansión_bosques'!$C$21)</f>
        <v>0</v>
      </c>
      <c r="H31" s="263"/>
      <c r="I31" s="263"/>
    </row>
    <row r="32" spans="1:14" x14ac:dyDescent="0.3">
      <c r="C32" s="263"/>
      <c r="D32" s="489"/>
      <c r="E32" s="321"/>
      <c r="F32" s="250"/>
      <c r="G32" s="375"/>
      <c r="H32" s="263"/>
      <c r="I32" s="263"/>
    </row>
    <row r="33" spans="3:10" x14ac:dyDescent="0.3">
      <c r="C33" s="263"/>
      <c r="D33" s="489"/>
      <c r="E33" s="321">
        <f>D33*'Densidad básica'!$B$13*'Factores expansión_bosques'!$B$9*(1+'Factores expansión_bosques'!$C$21)</f>
        <v>0</v>
      </c>
      <c r="F33" s="250"/>
      <c r="G33" s="375">
        <f>F33*'Densidad básica'!$B$13*'Factores expansión_bosques'!$B$9*(1+'Factores expansión_bosques'!$C$21)</f>
        <v>0</v>
      </c>
      <c r="H33" s="263"/>
      <c r="I33" s="263"/>
    </row>
    <row r="34" spans="3:10" x14ac:dyDescent="0.3">
      <c r="C34" s="263"/>
      <c r="D34" s="489"/>
      <c r="E34" s="321">
        <f>D34*'Densidad básica'!$B$13*'Factores expansión_bosques'!$B$9*(1+'Factores expansión_bosques'!$C$21)</f>
        <v>0</v>
      </c>
      <c r="F34" s="250"/>
      <c r="G34" s="413">
        <f>E34</f>
        <v>0</v>
      </c>
      <c r="H34" s="263"/>
      <c r="I34" s="263"/>
    </row>
    <row r="35" spans="3:10" x14ac:dyDescent="0.3">
      <c r="C35" s="263"/>
      <c r="D35" s="489"/>
      <c r="E35" s="321"/>
      <c r="F35" s="250"/>
      <c r="G35" s="375"/>
      <c r="H35" s="263"/>
      <c r="I35" s="263"/>
    </row>
    <row r="36" spans="3:10" x14ac:dyDescent="0.3">
      <c r="C36" s="263"/>
      <c r="D36" s="489"/>
      <c r="E36" s="321">
        <f>D36*'Densidad básica'!$B$13*'Factores expansión_bosques'!$B$9*(1+'Factores expansión_bosques'!$C$21)</f>
        <v>0</v>
      </c>
      <c r="F36" s="250"/>
      <c r="G36" s="375">
        <f>F36*'Densidad básica'!$B$13*'Factores expansión_bosques'!$B$9*(1+'Factores expansión_bosques'!$C$21)</f>
        <v>0</v>
      </c>
      <c r="H36" s="263"/>
      <c r="I36" s="263"/>
    </row>
    <row r="37" spans="3:10" x14ac:dyDescent="0.3">
      <c r="C37" s="263"/>
      <c r="D37" s="489"/>
      <c r="E37" s="321">
        <f>D37*'Densidad básica'!$B$13*'Factores expansión_bosques'!$B$9*(1+'Factores expansión_bosques'!$C$21)</f>
        <v>0</v>
      </c>
      <c r="F37" s="250"/>
      <c r="G37" s="413">
        <f>E37</f>
        <v>0</v>
      </c>
      <c r="H37" s="263"/>
      <c r="I37" s="263"/>
    </row>
    <row r="38" spans="3:10" x14ac:dyDescent="0.3">
      <c r="C38" s="263"/>
      <c r="D38" s="489"/>
      <c r="E38" s="321">
        <f>D38*'Densidad básica'!$B$13*'Factores expansión_bosques'!$B$9*(1+'Factores expansión_bosques'!$C$21)</f>
        <v>0</v>
      </c>
      <c r="F38" s="250"/>
      <c r="G38" s="413">
        <f>E38</f>
        <v>0</v>
      </c>
      <c r="H38" s="263"/>
      <c r="I38" s="263"/>
    </row>
    <row r="39" spans="3:10" x14ac:dyDescent="0.3">
      <c r="C39" s="263"/>
      <c r="D39" s="489"/>
      <c r="E39" s="321">
        <f>D39*'Densidad básica'!$B$13*'Factores expansión_bosques'!$B$9*(1+'Factores expansión_bosques'!$C$21)</f>
        <v>0</v>
      </c>
      <c r="F39" s="250"/>
      <c r="G39" s="375">
        <f>F39*'Densidad básica'!$B$13*'Factores expansión_bosques'!$B$9*(1+'Factores expansión_bosques'!$C$21)</f>
        <v>0</v>
      </c>
      <c r="H39" s="263"/>
      <c r="I39" s="263"/>
    </row>
    <row r="40" spans="3:10" x14ac:dyDescent="0.3">
      <c r="C40" s="263"/>
      <c r="D40" s="489"/>
      <c r="E40" s="321">
        <f>D40*'Densidad básica'!$B$13*'Factores expansión_bosques'!$B$9*(1+'Factores expansión_bosques'!$C$21)</f>
        <v>0</v>
      </c>
      <c r="F40" s="250"/>
      <c r="G40" s="413">
        <f>E40</f>
        <v>0</v>
      </c>
      <c r="H40" s="263"/>
      <c r="I40" s="263"/>
    </row>
    <row r="41" spans="3:10" ht="12.6" customHeight="1" x14ac:dyDescent="0.3">
      <c r="C41" s="263"/>
      <c r="D41" s="489"/>
      <c r="E41" s="321">
        <f>D41*'Densidad básica'!$B$13*'Factores expansión_bosques'!$B$9*(1+'Factores expansión_bosques'!$C$21)</f>
        <v>0</v>
      </c>
      <c r="F41" s="250"/>
      <c r="G41" s="413">
        <f>E41</f>
        <v>0</v>
      </c>
      <c r="H41" s="263"/>
      <c r="I41" s="263"/>
    </row>
    <row r="42" spans="3:10" x14ac:dyDescent="0.3">
      <c r="C42" s="263"/>
      <c r="D42" s="489"/>
      <c r="E42" s="321">
        <f>D42*'Densidad básica'!$B$13*'Factores expansión_bosques'!$B$9*(1+'Factores expansión_bosques'!$C$21)</f>
        <v>0</v>
      </c>
      <c r="F42" s="250"/>
      <c r="G42" s="375">
        <f>F42*'Densidad básica'!$B$13*'Factores expansión_bosques'!$B$9*(1+'Factores expansión_bosques'!$C$21)</f>
        <v>0</v>
      </c>
      <c r="H42" s="263"/>
      <c r="I42" s="263"/>
    </row>
    <row r="43" spans="3:10" x14ac:dyDescent="0.3">
      <c r="C43" s="253"/>
      <c r="D43" s="489"/>
      <c r="E43" s="250" t="e">
        <f>F50*(1+G50)</f>
        <v>#DIV/0!</v>
      </c>
      <c r="H43" s="263"/>
      <c r="I43" s="263"/>
      <c r="J43" s="442"/>
    </row>
    <row r="44" spans="3:10" x14ac:dyDescent="0.3">
      <c r="C44" s="253"/>
      <c r="D44" s="490"/>
      <c r="E44" s="250" t="e">
        <f>F51*(1+G51)</f>
        <v>#DIV/0!</v>
      </c>
      <c r="H44" s="263"/>
      <c r="I44" s="263"/>
    </row>
    <row r="45" spans="3:10" x14ac:dyDescent="0.3">
      <c r="C45" s="253"/>
      <c r="D45" s="414"/>
      <c r="E45" s="253"/>
    </row>
    <row r="46" spans="3:10" x14ac:dyDescent="0.3">
      <c r="C46" s="300"/>
      <c r="D46" s="300"/>
      <c r="E46" s="284"/>
    </row>
    <row r="47" spans="3:10" x14ac:dyDescent="0.3">
      <c r="C47" s="303"/>
      <c r="D47" s="332"/>
    </row>
    <row r="48" spans="3:10" x14ac:dyDescent="0.3">
      <c r="C48" s="303"/>
    </row>
    <row r="49" spans="3:9" ht="28.95" customHeight="1" x14ac:dyDescent="0.3">
      <c r="C49" s="263"/>
      <c r="D49" s="338"/>
      <c r="E49" s="338"/>
      <c r="F49" s="263"/>
      <c r="G49" s="263"/>
    </row>
    <row r="50" spans="3:9" x14ac:dyDescent="0.3">
      <c r="C50" s="263"/>
      <c r="D50" s="263"/>
      <c r="E50" s="290"/>
      <c r="F50" s="263" t="e">
        <f>D50/E50</f>
        <v>#DIV/0!</v>
      </c>
      <c r="G50" s="263"/>
      <c r="I50" t="e">
        <f>F50/30</f>
        <v>#DIV/0!</v>
      </c>
    </row>
    <row r="51" spans="3:9" x14ac:dyDescent="0.3">
      <c r="C51" s="263"/>
      <c r="D51" s="290"/>
      <c r="E51" s="318"/>
      <c r="F51" s="263" t="e">
        <f>D51/E51</f>
        <v>#DIV/0!</v>
      </c>
      <c r="G51" s="290"/>
      <c r="I51" t="e">
        <f>F51/30</f>
        <v>#DIV/0!</v>
      </c>
    </row>
    <row r="52" spans="3:9" x14ac:dyDescent="0.3">
      <c r="C52" s="319"/>
    </row>
    <row r="54" spans="3:9" x14ac:dyDescent="0.3">
      <c r="G54" s="336"/>
    </row>
    <row r="55" spans="3:9" x14ac:dyDescent="0.3">
      <c r="D55" s="434"/>
      <c r="E55" s="435"/>
      <c r="F55" s="417"/>
      <c r="G55" s="417"/>
    </row>
    <row r="56" spans="3:9" ht="28.95" customHeight="1" x14ac:dyDescent="0.3">
      <c r="C56" s="432"/>
      <c r="D56" s="415"/>
      <c r="E56" s="415"/>
      <c r="F56" s="436"/>
      <c r="G56" s="436"/>
    </row>
    <row r="57" spans="3:9" ht="14.55" customHeight="1" x14ac:dyDescent="0.3">
      <c r="C57" s="433"/>
      <c r="D57" s="416"/>
      <c r="E57" s="416"/>
      <c r="F57" s="437"/>
      <c r="G57" s="437"/>
    </row>
    <row r="58" spans="3:9" ht="15.6" customHeight="1" x14ac:dyDescent="0.3">
      <c r="C58" s="305"/>
      <c r="D58" s="326">
        <f>E6*(1+'Factores expansión_bosques'!$C$21)*$D$45</f>
        <v>0</v>
      </c>
      <c r="E58" s="326">
        <f>H6*(1+'Factores expansión_bosques'!$C$21)*$D$45</f>
        <v>0</v>
      </c>
      <c r="F58" s="250" t="e">
        <f t="shared" ref="F58:F68" si="1">$F$50*(1+$G$50)</f>
        <v>#DIV/0!</v>
      </c>
      <c r="G58" s="250" t="e">
        <f t="shared" ref="G58:G68" si="2">$F$50</f>
        <v>#DIV/0!</v>
      </c>
    </row>
    <row r="59" spans="3:9" x14ac:dyDescent="0.3">
      <c r="C59" s="305"/>
      <c r="D59" s="326">
        <f>E7*(1+'Factores expansión_bosques'!$C$21)*$D$45</f>
        <v>0</v>
      </c>
      <c r="E59" s="326">
        <f>H7*(1+'Factores expansión_bosques'!$C$21)*$D$45</f>
        <v>0</v>
      </c>
      <c r="F59" s="250" t="e">
        <f t="shared" si="1"/>
        <v>#DIV/0!</v>
      </c>
      <c r="G59" s="250" t="e">
        <f t="shared" si="2"/>
        <v>#DIV/0!</v>
      </c>
    </row>
    <row r="60" spans="3:9" x14ac:dyDescent="0.3">
      <c r="C60" s="305"/>
      <c r="D60" s="326">
        <f>E8*(1+'Factores expansión_bosques'!$C$21)*$D$45</f>
        <v>0</v>
      </c>
      <c r="E60" s="326">
        <f>H8*(1+'Factores expansión_bosques'!$C$21)*$D$45</f>
        <v>0</v>
      </c>
      <c r="F60" s="250" t="e">
        <f t="shared" si="1"/>
        <v>#DIV/0!</v>
      </c>
      <c r="G60" s="250" t="e">
        <f t="shared" si="2"/>
        <v>#DIV/0!</v>
      </c>
    </row>
    <row r="61" spans="3:9" x14ac:dyDescent="0.3">
      <c r="C61" s="305"/>
      <c r="D61" s="326">
        <f>E9*(1+'Factores expansión_bosques'!$C$21)*$D$45</f>
        <v>0</v>
      </c>
      <c r="E61" s="326">
        <f>H9*(1+'Factores expansión_bosques'!$C$21)*$D$45</f>
        <v>0</v>
      </c>
      <c r="F61" s="250" t="e">
        <f t="shared" si="1"/>
        <v>#DIV/0!</v>
      </c>
      <c r="G61" s="250" t="e">
        <f t="shared" si="2"/>
        <v>#DIV/0!</v>
      </c>
    </row>
    <row r="62" spans="3:9" x14ac:dyDescent="0.3">
      <c r="C62" s="305"/>
      <c r="D62" s="326">
        <f>E10*(1+'Factores expansión_bosques'!$C$21)*$D$45</f>
        <v>0</v>
      </c>
      <c r="E62" s="326">
        <f>H10*(1+'Factores expansión_bosques'!$C$21)*$D$45</f>
        <v>0</v>
      </c>
      <c r="F62" s="250" t="e">
        <f t="shared" si="1"/>
        <v>#DIV/0!</v>
      </c>
      <c r="G62" s="250" t="e">
        <f t="shared" si="2"/>
        <v>#DIV/0!</v>
      </c>
    </row>
    <row r="63" spans="3:9" x14ac:dyDescent="0.3">
      <c r="C63" s="306"/>
      <c r="D63" s="326">
        <f>E11*(1+'Factores expansión_bosques'!$C$21)*$D$45</f>
        <v>0</v>
      </c>
      <c r="E63" s="326">
        <f>H11*(1+'Factores expansión_bosques'!$C$21)*$D$45</f>
        <v>0</v>
      </c>
      <c r="F63" s="250" t="e">
        <f t="shared" si="1"/>
        <v>#DIV/0!</v>
      </c>
      <c r="G63" s="250" t="e">
        <f t="shared" si="2"/>
        <v>#DIV/0!</v>
      </c>
    </row>
    <row r="64" spans="3:9" x14ac:dyDescent="0.3">
      <c r="C64" s="305"/>
      <c r="D64" s="326">
        <f>E12*(1+'Factores expansión_bosques'!$C$21)*$D$45</f>
        <v>0</v>
      </c>
      <c r="E64" s="326">
        <f>H12*(1+'Factores expansión_bosques'!$C$21)*$D$45</f>
        <v>0</v>
      </c>
      <c r="F64" s="250" t="e">
        <f t="shared" si="1"/>
        <v>#DIV/0!</v>
      </c>
      <c r="G64" s="250" t="e">
        <f t="shared" si="2"/>
        <v>#DIV/0!</v>
      </c>
    </row>
    <row r="65" spans="3:7" x14ac:dyDescent="0.3">
      <c r="C65" s="305"/>
      <c r="D65" s="326">
        <f>E13*(1+'Factores expansión_bosques'!$C$21)*$D$45</f>
        <v>0</v>
      </c>
      <c r="E65" s="326">
        <f>H13*(1+'Factores expansión_bosques'!$C$21)*$D$45</f>
        <v>0</v>
      </c>
      <c r="F65" s="250" t="e">
        <f t="shared" si="1"/>
        <v>#DIV/0!</v>
      </c>
      <c r="G65" s="250" t="e">
        <f t="shared" si="2"/>
        <v>#DIV/0!</v>
      </c>
    </row>
    <row r="66" spans="3:7" x14ac:dyDescent="0.3">
      <c r="C66" s="305"/>
      <c r="D66" s="326">
        <f>E14*(1+'Factores expansión_bosques'!$C$21)*$D$45</f>
        <v>0</v>
      </c>
      <c r="E66" s="326">
        <f>H14*(1+'Factores expansión_bosques'!$C$21)*$D$45</f>
        <v>0</v>
      </c>
      <c r="F66" s="250" t="e">
        <f t="shared" si="1"/>
        <v>#DIV/0!</v>
      </c>
      <c r="G66" s="250" t="e">
        <f t="shared" si="2"/>
        <v>#DIV/0!</v>
      </c>
    </row>
    <row r="67" spans="3:7" x14ac:dyDescent="0.3">
      <c r="C67" s="427"/>
      <c r="D67" s="326">
        <f>E15*(1+'Factores expansión_bosques'!$C$21)*$D$45</f>
        <v>0</v>
      </c>
      <c r="E67" s="326">
        <f>H15*(1+'Factores expansión_bosques'!$C$21)*$D$45</f>
        <v>0</v>
      </c>
      <c r="F67" s="250" t="e">
        <f t="shared" si="1"/>
        <v>#DIV/0!</v>
      </c>
      <c r="G67" s="250" t="e">
        <f t="shared" si="2"/>
        <v>#DIV/0!</v>
      </c>
    </row>
    <row r="68" spans="3:7" x14ac:dyDescent="0.3">
      <c r="C68" s="305"/>
      <c r="D68" s="326">
        <f>E16*(1+'Factores expansión_bosques'!$C$21)*$D$45</f>
        <v>0</v>
      </c>
      <c r="E68" s="326">
        <f>H16*(1+'Factores expansión_bosques'!$C$21)*$D$45</f>
        <v>0</v>
      </c>
      <c r="F68" s="250" t="e">
        <f t="shared" si="1"/>
        <v>#DIV/0!</v>
      </c>
      <c r="G68" s="250" t="e">
        <f t="shared" si="2"/>
        <v>#DIV/0!</v>
      </c>
    </row>
    <row r="69" spans="3:7" x14ac:dyDescent="0.3">
      <c r="C69" s="305"/>
      <c r="D69" s="326">
        <f>E17*(1+'Factores expansión_bosques'!$C$21)*$D$45</f>
        <v>0</v>
      </c>
      <c r="E69" s="326">
        <f>H17*(1+'Factores expansión_bosques'!$C$21)*$D$45</f>
        <v>0</v>
      </c>
      <c r="F69" s="250" t="e">
        <f>$F$51*(1+$G$51)</f>
        <v>#DIV/0!</v>
      </c>
      <c r="G69" s="250" t="e">
        <f>$F$51</f>
        <v>#DIV/0!</v>
      </c>
    </row>
    <row r="70" spans="3:7" x14ac:dyDescent="0.3">
      <c r="C70" s="305"/>
      <c r="D70" s="326">
        <f>E18*(1+'Factores expansión_bosques'!$C$21)*$D$45</f>
        <v>0</v>
      </c>
      <c r="E70" s="326">
        <f>H18*(1+'Factores expansión_bosques'!$C$21)*$D$45</f>
        <v>0</v>
      </c>
      <c r="F70" s="250" t="e">
        <f>$F$51*(1+$G$51)</f>
        <v>#DIV/0!</v>
      </c>
      <c r="G70" s="250" t="e">
        <f>$F$51</f>
        <v>#DIV/0!</v>
      </c>
    </row>
    <row r="71" spans="3:7" x14ac:dyDescent="0.3">
      <c r="C71" s="305"/>
      <c r="D71" s="326">
        <f>E19*(1+'Factores expansión_bosques'!$C$21)*$D$45</f>
        <v>0</v>
      </c>
      <c r="E71" s="326">
        <f>H19*(1+'Factores expansión_bosques'!$C$21)*$D$45</f>
        <v>0</v>
      </c>
      <c r="F71" s="250" t="e">
        <f>$F$51*(1+$G$51)</f>
        <v>#DIV/0!</v>
      </c>
      <c r="G71" s="250" t="e">
        <f>$F$51</f>
        <v>#DIV/0!</v>
      </c>
    </row>
    <row r="72" spans="3:7" x14ac:dyDescent="0.3">
      <c r="C72" s="305"/>
      <c r="D72" s="326">
        <f>E20*(1+'Factores expansión_bosques'!$C$21)*$D$45</f>
        <v>0</v>
      </c>
      <c r="E72" s="326">
        <f>H20*(1+'Factores expansión_bosques'!$C$21)*$D$45</f>
        <v>0</v>
      </c>
      <c r="F72" s="250" t="e">
        <f>$F$51*(1+$G$51)</f>
        <v>#DIV/0!</v>
      </c>
      <c r="G72" s="250" t="e">
        <f>$F$51</f>
        <v>#DIV/0!</v>
      </c>
    </row>
    <row r="73" spans="3:7" x14ac:dyDescent="0.3">
      <c r="C73" s="305"/>
      <c r="D73" s="326">
        <f>E21*(1+'Factores expansión_bosques'!$C$21)*$D$45</f>
        <v>0</v>
      </c>
      <c r="E73" s="326">
        <f>H21*(1+'Factores expansión_bosques'!$C$21)*$D$45</f>
        <v>0</v>
      </c>
      <c r="F73" s="250" t="e">
        <f>$F$51*(1+$G$51)</f>
        <v>#DIV/0!</v>
      </c>
      <c r="G73" s="250" t="e">
        <f>$F$51</f>
        <v>#DIV/0!</v>
      </c>
    </row>
    <row r="74" spans="3:7" x14ac:dyDescent="0.3">
      <c r="C74" s="427"/>
    </row>
    <row r="81" spans="3:37" x14ac:dyDescent="0.3">
      <c r="C81" s="292"/>
      <c r="D81" s="407"/>
      <c r="E81" s="408"/>
      <c r="F81" s="408"/>
      <c r="G81" s="408"/>
      <c r="H81" s="408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  <c r="V81" s="408"/>
      <c r="W81" s="408"/>
      <c r="X81" s="408"/>
      <c r="Y81" s="408"/>
      <c r="Z81" s="408"/>
      <c r="AA81" s="408"/>
      <c r="AB81" s="408"/>
      <c r="AC81" s="408"/>
      <c r="AD81" s="408"/>
      <c r="AE81" s="408"/>
      <c r="AF81" s="408"/>
      <c r="AG81" s="408"/>
      <c r="AH81" s="408"/>
      <c r="AI81" s="408"/>
      <c r="AJ81" s="408"/>
      <c r="AK81" s="408"/>
    </row>
    <row r="82" spans="3:37" x14ac:dyDescent="0.3">
      <c r="C82" s="292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  <c r="AA82" s="409"/>
      <c r="AB82" s="409"/>
      <c r="AC82" s="409"/>
      <c r="AD82" s="409"/>
      <c r="AE82" s="409"/>
      <c r="AF82" s="409"/>
      <c r="AG82" s="409"/>
      <c r="AH82" s="409"/>
      <c r="AI82" s="444"/>
      <c r="AJ82" s="444"/>
      <c r="AK82" s="444"/>
    </row>
    <row r="83" spans="3:37" x14ac:dyDescent="0.3">
      <c r="C83" s="292"/>
      <c r="D83" s="409"/>
      <c r="E83" s="409"/>
      <c r="F83" s="409"/>
      <c r="G83" s="409"/>
      <c r="H83" s="409"/>
      <c r="I83" s="409"/>
      <c r="J83" s="409"/>
      <c r="K83" s="409"/>
      <c r="L83" s="409"/>
      <c r="M83" s="409"/>
      <c r="N83" s="409"/>
      <c r="O83" s="409"/>
      <c r="P83" s="409"/>
      <c r="Q83" s="409"/>
      <c r="R83" s="409"/>
      <c r="S83" s="409"/>
      <c r="T83" s="409"/>
      <c r="U83" s="409"/>
      <c r="V83" s="409"/>
      <c r="W83" s="409"/>
      <c r="X83" s="409"/>
      <c r="Y83" s="409"/>
      <c r="Z83" s="409"/>
      <c r="AA83" s="409"/>
      <c r="AB83" s="409"/>
      <c r="AC83" s="409"/>
      <c r="AD83" s="409"/>
      <c r="AE83" s="409"/>
      <c r="AF83" s="409"/>
      <c r="AG83" s="409"/>
      <c r="AH83" s="409"/>
      <c r="AI83" s="444"/>
      <c r="AJ83" s="444"/>
      <c r="AK83" s="444"/>
    </row>
    <row r="84" spans="3:37" x14ac:dyDescent="0.3">
      <c r="C84" s="292"/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O84" s="409"/>
      <c r="P84" s="409"/>
      <c r="Q84" s="409"/>
      <c r="R84" s="409"/>
      <c r="S84" s="409"/>
      <c r="T84" s="409"/>
      <c r="U84" s="409"/>
      <c r="V84" s="409"/>
      <c r="W84" s="409"/>
      <c r="X84" s="409"/>
      <c r="Y84" s="409"/>
      <c r="Z84" s="409"/>
      <c r="AA84" s="409"/>
      <c r="AB84" s="409"/>
      <c r="AC84" s="409"/>
      <c r="AD84" s="409"/>
      <c r="AE84" s="409"/>
      <c r="AF84" s="409"/>
      <c r="AG84" s="409"/>
      <c r="AH84" s="409"/>
      <c r="AI84" s="444"/>
      <c r="AJ84" s="444"/>
      <c r="AK84" s="444"/>
    </row>
    <row r="85" spans="3:37" x14ac:dyDescent="0.3">
      <c r="C85" s="292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409"/>
      <c r="P85" s="409"/>
      <c r="Q85" s="409"/>
      <c r="R85" s="409"/>
      <c r="S85" s="409"/>
      <c r="T85" s="409"/>
      <c r="U85" s="409"/>
      <c r="V85" s="409"/>
      <c r="W85" s="409"/>
      <c r="X85" s="409"/>
      <c r="Y85" s="409"/>
      <c r="Z85" s="409"/>
      <c r="AA85" s="409"/>
      <c r="AB85" s="409"/>
      <c r="AC85" s="409"/>
      <c r="AD85" s="409"/>
      <c r="AE85" s="409"/>
      <c r="AF85" s="409"/>
      <c r="AG85" s="409"/>
      <c r="AH85" s="409"/>
      <c r="AI85" s="444"/>
      <c r="AJ85" s="444"/>
      <c r="AK85" s="444"/>
    </row>
    <row r="86" spans="3:37" x14ac:dyDescent="0.3">
      <c r="C86" s="292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09"/>
      <c r="X86" s="409"/>
      <c r="Y86" s="409"/>
      <c r="Z86" s="409"/>
      <c r="AA86" s="409"/>
      <c r="AB86" s="409"/>
      <c r="AC86" s="409"/>
      <c r="AD86" s="409"/>
      <c r="AE86" s="409"/>
      <c r="AF86" s="409"/>
      <c r="AG86" s="409"/>
      <c r="AH86" s="409"/>
      <c r="AI86" s="444"/>
      <c r="AJ86" s="444"/>
      <c r="AK86" s="444"/>
    </row>
    <row r="87" spans="3:37" x14ac:dyDescent="0.3">
      <c r="C87" s="292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  <c r="AA87" s="409"/>
      <c r="AB87" s="409"/>
      <c r="AC87" s="409"/>
      <c r="AD87" s="409"/>
      <c r="AE87" s="409"/>
      <c r="AF87" s="409"/>
      <c r="AG87" s="409"/>
      <c r="AH87" s="409"/>
      <c r="AI87" s="444"/>
      <c r="AJ87" s="444"/>
      <c r="AK87" s="444"/>
    </row>
    <row r="88" spans="3:37" x14ac:dyDescent="0.3">
      <c r="C88" s="292"/>
      <c r="D88" s="409"/>
      <c r="E88" s="409"/>
      <c r="F88" s="409"/>
      <c r="G88" s="409"/>
      <c r="H88" s="409"/>
      <c r="I88" s="409"/>
      <c r="J88" s="409"/>
      <c r="K88" s="409"/>
      <c r="L88" s="409"/>
      <c r="M88" s="409"/>
      <c r="N88" s="409"/>
      <c r="O88" s="409"/>
      <c r="P88" s="409"/>
      <c r="Q88" s="409"/>
      <c r="R88" s="409"/>
      <c r="S88" s="409"/>
      <c r="T88" s="409"/>
      <c r="U88" s="409"/>
      <c r="V88" s="409"/>
      <c r="W88" s="409"/>
      <c r="X88" s="409"/>
      <c r="Y88" s="409"/>
      <c r="Z88" s="409"/>
      <c r="AA88" s="409"/>
      <c r="AB88" s="409"/>
      <c r="AC88" s="409"/>
      <c r="AD88" s="409"/>
      <c r="AE88" s="409"/>
      <c r="AF88" s="409"/>
      <c r="AG88" s="409"/>
      <c r="AH88" s="409"/>
      <c r="AI88" s="444"/>
      <c r="AJ88" s="444"/>
      <c r="AK88" s="444"/>
    </row>
    <row r="89" spans="3:37" x14ac:dyDescent="0.3">
      <c r="C89" s="292"/>
      <c r="D89" s="409"/>
      <c r="E89" s="409"/>
      <c r="F89" s="409"/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409"/>
      <c r="T89" s="409"/>
      <c r="U89" s="409"/>
      <c r="V89" s="409"/>
      <c r="W89" s="409"/>
      <c r="X89" s="409"/>
      <c r="Y89" s="409"/>
      <c r="Z89" s="409"/>
      <c r="AA89" s="409"/>
      <c r="AB89" s="409"/>
      <c r="AC89" s="409"/>
      <c r="AD89" s="409"/>
      <c r="AE89" s="409"/>
      <c r="AF89" s="409"/>
      <c r="AG89" s="409"/>
      <c r="AH89" s="409"/>
      <c r="AI89" s="444"/>
      <c r="AJ89" s="444"/>
      <c r="AK89" s="444"/>
    </row>
    <row r="90" spans="3:37" x14ac:dyDescent="0.3">
      <c r="C90" s="292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409"/>
      <c r="AA90" s="409"/>
      <c r="AB90" s="409"/>
      <c r="AC90" s="409"/>
      <c r="AD90" s="409"/>
      <c r="AE90" s="409"/>
      <c r="AF90" s="409"/>
      <c r="AG90" s="409"/>
      <c r="AH90" s="409"/>
      <c r="AI90" s="444"/>
      <c r="AJ90" s="444"/>
      <c r="AK90" s="444"/>
    </row>
    <row r="91" spans="3:37" x14ac:dyDescent="0.3">
      <c r="C91" s="292"/>
      <c r="D91" s="409"/>
      <c r="E91" s="409"/>
      <c r="F91" s="409"/>
      <c r="G91" s="409"/>
      <c r="H91" s="409"/>
      <c r="I91" s="409"/>
      <c r="J91" s="409"/>
      <c r="K91" s="409"/>
      <c r="L91" s="409"/>
      <c r="M91" s="409"/>
      <c r="N91" s="409"/>
      <c r="O91" s="409"/>
      <c r="P91" s="409"/>
      <c r="Q91" s="409"/>
      <c r="R91" s="409"/>
      <c r="S91" s="409"/>
      <c r="T91" s="409"/>
      <c r="U91" s="409"/>
      <c r="V91" s="409"/>
      <c r="W91" s="409"/>
      <c r="X91" s="409"/>
      <c r="Y91" s="409"/>
      <c r="Z91" s="409"/>
      <c r="AA91" s="409"/>
      <c r="AB91" s="409"/>
      <c r="AC91" s="409"/>
      <c r="AD91" s="409"/>
      <c r="AE91" s="409"/>
      <c r="AF91" s="409"/>
      <c r="AG91" s="409"/>
      <c r="AH91" s="409"/>
      <c r="AI91" s="444"/>
      <c r="AJ91" s="444"/>
      <c r="AK91" s="444"/>
    </row>
    <row r="92" spans="3:37" x14ac:dyDescent="0.3">
      <c r="C92" s="292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09"/>
      <c r="R92" s="409"/>
      <c r="S92" s="409"/>
      <c r="T92" s="409"/>
      <c r="U92" s="409"/>
      <c r="V92" s="409"/>
      <c r="W92" s="409"/>
      <c r="X92" s="409"/>
      <c r="Y92" s="409"/>
      <c r="Z92" s="409"/>
      <c r="AA92" s="409"/>
      <c r="AB92" s="409"/>
      <c r="AC92" s="409"/>
      <c r="AD92" s="409"/>
      <c r="AE92" s="409"/>
      <c r="AF92" s="409"/>
      <c r="AG92" s="409"/>
      <c r="AH92" s="409"/>
      <c r="AI92" s="444"/>
      <c r="AJ92" s="444"/>
      <c r="AK92" s="444"/>
    </row>
    <row r="93" spans="3:37" x14ac:dyDescent="0.3">
      <c r="C93" s="292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  <c r="AA93" s="409"/>
      <c r="AB93" s="409"/>
      <c r="AC93" s="409"/>
      <c r="AD93" s="409"/>
      <c r="AE93" s="409"/>
      <c r="AF93" s="409"/>
      <c r="AG93" s="409"/>
      <c r="AH93" s="409"/>
      <c r="AI93" s="444"/>
      <c r="AJ93" s="444"/>
      <c r="AK93" s="444"/>
    </row>
    <row r="94" spans="3:37" x14ac:dyDescent="0.3">
      <c r="C94" s="292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09"/>
      <c r="O94" s="409"/>
      <c r="P94" s="409"/>
      <c r="Q94" s="409"/>
      <c r="R94" s="409"/>
      <c r="S94" s="409"/>
      <c r="T94" s="409"/>
      <c r="U94" s="409"/>
      <c r="V94" s="409"/>
      <c r="W94" s="409"/>
      <c r="X94" s="409"/>
      <c r="Y94" s="409"/>
      <c r="Z94" s="409"/>
      <c r="AA94" s="409"/>
      <c r="AB94" s="409"/>
      <c r="AC94" s="409"/>
      <c r="AD94" s="409"/>
      <c r="AE94" s="409"/>
      <c r="AF94" s="409"/>
      <c r="AG94" s="409"/>
      <c r="AH94" s="409"/>
      <c r="AI94" s="444"/>
      <c r="AJ94" s="444"/>
      <c r="AK94" s="444"/>
    </row>
    <row r="95" spans="3:37" x14ac:dyDescent="0.3">
      <c r="C95" s="292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09"/>
      <c r="O95" s="409"/>
      <c r="P95" s="409"/>
      <c r="Q95" s="409"/>
      <c r="R95" s="409"/>
      <c r="S95" s="409"/>
      <c r="T95" s="409"/>
      <c r="U95" s="409"/>
      <c r="V95" s="409"/>
      <c r="W95" s="409"/>
      <c r="X95" s="409"/>
      <c r="Y95" s="409"/>
      <c r="Z95" s="409"/>
      <c r="AA95" s="409"/>
      <c r="AB95" s="409"/>
      <c r="AC95" s="409"/>
      <c r="AD95" s="409"/>
      <c r="AE95" s="409"/>
      <c r="AF95" s="409"/>
      <c r="AG95" s="409"/>
      <c r="AH95" s="409"/>
      <c r="AI95" s="444"/>
      <c r="AJ95" s="444"/>
      <c r="AK95" s="444"/>
    </row>
    <row r="96" spans="3:37" x14ac:dyDescent="0.3">
      <c r="C96" s="292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409"/>
      <c r="AA96" s="409"/>
      <c r="AB96" s="409"/>
      <c r="AC96" s="409"/>
      <c r="AD96" s="409"/>
      <c r="AE96" s="409"/>
      <c r="AF96" s="409"/>
      <c r="AG96" s="409"/>
      <c r="AH96" s="409"/>
      <c r="AI96" s="444"/>
      <c r="AJ96" s="444"/>
      <c r="AK96" s="444"/>
    </row>
    <row r="97" spans="1:37" x14ac:dyDescent="0.3">
      <c r="C97" s="292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409"/>
      <c r="V97" s="409"/>
      <c r="W97" s="409"/>
      <c r="X97" s="409"/>
      <c r="Y97" s="409"/>
      <c r="Z97" s="409"/>
      <c r="AA97" s="409"/>
      <c r="AB97" s="409"/>
      <c r="AC97" s="409"/>
      <c r="AD97" s="409"/>
      <c r="AE97" s="409"/>
      <c r="AF97" s="409"/>
      <c r="AG97" s="409"/>
      <c r="AH97" s="409"/>
      <c r="AI97" s="263"/>
      <c r="AJ97" s="263"/>
      <c r="AK97" s="263"/>
    </row>
    <row r="98" spans="1:37" x14ac:dyDescent="0.3">
      <c r="C98" s="412"/>
    </row>
    <row r="102" spans="1:37" x14ac:dyDescent="0.3">
      <c r="C102" s="292"/>
      <c r="D102" s="407"/>
      <c r="E102" s="408"/>
      <c r="F102" s="408"/>
      <c r="G102" s="408"/>
      <c r="H102" s="408"/>
      <c r="I102" s="408"/>
      <c r="J102" s="408"/>
      <c r="K102" s="408"/>
      <c r="L102" s="408"/>
      <c r="M102" s="408"/>
      <c r="N102" s="408"/>
      <c r="O102" s="408"/>
      <c r="P102" s="408"/>
      <c r="Q102" s="408"/>
      <c r="R102" s="408"/>
      <c r="S102" s="408"/>
      <c r="T102" s="408"/>
      <c r="U102" s="408"/>
      <c r="V102" s="408"/>
      <c r="W102" s="408"/>
      <c r="X102" s="408"/>
      <c r="Y102" s="408"/>
      <c r="Z102" s="408"/>
      <c r="AA102" s="408"/>
      <c r="AB102" s="408"/>
      <c r="AC102" s="408"/>
      <c r="AD102" s="408"/>
      <c r="AE102" s="408"/>
      <c r="AF102" s="408"/>
      <c r="AG102" s="408"/>
      <c r="AH102" s="408"/>
      <c r="AI102" s="408"/>
      <c r="AJ102" s="408"/>
    </row>
    <row r="103" spans="1:37" x14ac:dyDescent="0.3">
      <c r="A103">
        <f t="shared" ref="A103:A118" si="3">B103*100+$B$101</f>
        <v>0</v>
      </c>
      <c r="C103" s="292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9"/>
      <c r="W103" s="409"/>
      <c r="X103" s="409"/>
      <c r="Y103" s="409"/>
      <c r="Z103" s="409"/>
      <c r="AA103" s="409"/>
      <c r="AB103" s="409"/>
      <c r="AC103" s="409"/>
      <c r="AD103" s="409"/>
      <c r="AE103" s="409"/>
      <c r="AF103" s="409"/>
      <c r="AG103" s="409"/>
      <c r="AH103" s="409"/>
      <c r="AI103" s="409"/>
      <c r="AJ103" s="409"/>
    </row>
    <row r="104" spans="1:37" x14ac:dyDescent="0.3">
      <c r="A104">
        <f t="shared" si="3"/>
        <v>0</v>
      </c>
      <c r="C104" s="292"/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09"/>
      <c r="O104" s="409"/>
      <c r="P104" s="409"/>
      <c r="Q104" s="409"/>
      <c r="R104" s="409"/>
      <c r="S104" s="409"/>
      <c r="T104" s="409"/>
      <c r="U104" s="409"/>
      <c r="V104" s="409"/>
      <c r="W104" s="409"/>
      <c r="X104" s="409"/>
      <c r="Y104" s="409"/>
      <c r="Z104" s="409"/>
      <c r="AA104" s="409"/>
      <c r="AB104" s="409"/>
      <c r="AC104" s="409"/>
      <c r="AD104" s="409"/>
      <c r="AE104" s="409"/>
      <c r="AF104" s="409"/>
      <c r="AG104" s="409"/>
      <c r="AH104" s="409"/>
      <c r="AI104" s="409"/>
      <c r="AJ104" s="409"/>
    </row>
    <row r="105" spans="1:37" x14ac:dyDescent="0.3">
      <c r="A105">
        <f t="shared" si="3"/>
        <v>0</v>
      </c>
      <c r="C105" s="292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09"/>
      <c r="O105" s="409"/>
      <c r="P105" s="409"/>
      <c r="Q105" s="409"/>
      <c r="R105" s="409"/>
      <c r="S105" s="409"/>
      <c r="T105" s="409"/>
      <c r="U105" s="409"/>
      <c r="V105" s="409"/>
      <c r="W105" s="409"/>
      <c r="X105" s="409"/>
      <c r="Y105" s="409"/>
      <c r="Z105" s="409"/>
      <c r="AA105" s="409"/>
      <c r="AB105" s="409"/>
      <c r="AC105" s="409"/>
      <c r="AD105" s="409"/>
      <c r="AE105" s="409"/>
      <c r="AF105" s="409"/>
      <c r="AG105" s="409"/>
      <c r="AH105" s="409"/>
      <c r="AI105" s="409"/>
      <c r="AJ105" s="409"/>
    </row>
    <row r="106" spans="1:37" x14ac:dyDescent="0.3">
      <c r="A106">
        <f t="shared" si="3"/>
        <v>0</v>
      </c>
      <c r="C106" s="292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9"/>
      <c r="AA106" s="409"/>
      <c r="AB106" s="409"/>
      <c r="AC106" s="409"/>
      <c r="AD106" s="409"/>
      <c r="AE106" s="409"/>
      <c r="AF106" s="409"/>
      <c r="AG106" s="409"/>
      <c r="AH106" s="409"/>
      <c r="AI106" s="409"/>
      <c r="AJ106" s="409"/>
    </row>
    <row r="107" spans="1:37" x14ac:dyDescent="0.3">
      <c r="A107">
        <f t="shared" si="3"/>
        <v>0</v>
      </c>
      <c r="C107" s="292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09"/>
      <c r="P107" s="409"/>
      <c r="Q107" s="409"/>
      <c r="R107" s="409"/>
      <c r="S107" s="409"/>
      <c r="T107" s="409"/>
      <c r="U107" s="409"/>
      <c r="V107" s="409"/>
      <c r="W107" s="409"/>
      <c r="X107" s="409"/>
      <c r="Y107" s="409"/>
      <c r="Z107" s="409"/>
      <c r="AA107" s="409"/>
      <c r="AB107" s="409"/>
      <c r="AC107" s="409"/>
      <c r="AD107" s="409"/>
      <c r="AE107" s="409"/>
      <c r="AF107" s="409"/>
      <c r="AG107" s="409"/>
      <c r="AH107" s="409"/>
      <c r="AI107" s="409"/>
      <c r="AJ107" s="409"/>
    </row>
    <row r="108" spans="1:37" x14ac:dyDescent="0.3">
      <c r="A108">
        <f t="shared" si="3"/>
        <v>0</v>
      </c>
      <c r="C108" s="292"/>
      <c r="D108" s="409"/>
      <c r="E108" s="409"/>
      <c r="F108" s="409"/>
      <c r="G108" s="409"/>
      <c r="H108" s="409"/>
      <c r="I108" s="409"/>
      <c r="J108" s="409"/>
      <c r="K108" s="409"/>
      <c r="L108" s="409"/>
      <c r="M108" s="409"/>
      <c r="N108" s="409"/>
      <c r="O108" s="409"/>
      <c r="P108" s="409"/>
      <c r="Q108" s="409"/>
      <c r="R108" s="409"/>
      <c r="S108" s="409"/>
      <c r="T108" s="409"/>
      <c r="U108" s="409"/>
      <c r="V108" s="409"/>
      <c r="W108" s="409"/>
      <c r="X108" s="409"/>
      <c r="Y108" s="409"/>
      <c r="Z108" s="409"/>
      <c r="AA108" s="409"/>
      <c r="AB108" s="409"/>
      <c r="AC108" s="409"/>
      <c r="AD108" s="409"/>
      <c r="AE108" s="409"/>
      <c r="AF108" s="409"/>
      <c r="AG108" s="409"/>
      <c r="AH108" s="409"/>
      <c r="AI108" s="409"/>
      <c r="AJ108" s="409"/>
    </row>
    <row r="109" spans="1:37" x14ac:dyDescent="0.3">
      <c r="A109">
        <f t="shared" si="3"/>
        <v>0</v>
      </c>
      <c r="C109" s="292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  <c r="AA109" s="409"/>
      <c r="AB109" s="409"/>
      <c r="AC109" s="409"/>
      <c r="AD109" s="409"/>
      <c r="AE109" s="409"/>
      <c r="AF109" s="409"/>
      <c r="AG109" s="409"/>
      <c r="AH109" s="409"/>
      <c r="AI109" s="409"/>
      <c r="AJ109" s="409"/>
    </row>
    <row r="110" spans="1:37" x14ac:dyDescent="0.3">
      <c r="A110">
        <f t="shared" si="3"/>
        <v>0</v>
      </c>
      <c r="C110" s="292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409"/>
      <c r="AB110" s="409"/>
      <c r="AC110" s="409"/>
      <c r="AD110" s="409"/>
      <c r="AE110" s="409"/>
      <c r="AF110" s="409"/>
      <c r="AG110" s="409"/>
      <c r="AH110" s="409"/>
      <c r="AI110" s="409"/>
      <c r="AJ110" s="409"/>
    </row>
    <row r="111" spans="1:37" x14ac:dyDescent="0.3">
      <c r="A111">
        <f t="shared" si="3"/>
        <v>0</v>
      </c>
      <c r="C111" s="292"/>
      <c r="D111" s="409"/>
      <c r="E111" s="409"/>
      <c r="F111" s="409"/>
      <c r="G111" s="409"/>
      <c r="H111" s="409"/>
      <c r="I111" s="409"/>
      <c r="J111" s="409"/>
      <c r="K111" s="409"/>
      <c r="L111" s="409"/>
      <c r="M111" s="409"/>
      <c r="N111" s="409"/>
      <c r="O111" s="409"/>
      <c r="P111" s="409"/>
      <c r="Q111" s="409"/>
      <c r="R111" s="409"/>
      <c r="S111" s="409"/>
      <c r="T111" s="409"/>
      <c r="U111" s="409"/>
      <c r="V111" s="409"/>
      <c r="W111" s="409"/>
      <c r="X111" s="409"/>
      <c r="Y111" s="409"/>
      <c r="Z111" s="409"/>
      <c r="AA111" s="409"/>
      <c r="AB111" s="409"/>
      <c r="AC111" s="409"/>
      <c r="AD111" s="409"/>
      <c r="AE111" s="409"/>
      <c r="AF111" s="409"/>
      <c r="AG111" s="409"/>
      <c r="AH111" s="409"/>
      <c r="AI111" s="409"/>
      <c r="AJ111" s="409"/>
    </row>
    <row r="112" spans="1:37" x14ac:dyDescent="0.3">
      <c r="A112">
        <f t="shared" si="3"/>
        <v>0</v>
      </c>
      <c r="C112" s="292"/>
      <c r="D112" s="409"/>
      <c r="E112" s="409"/>
      <c r="F112" s="409"/>
      <c r="G112" s="409"/>
      <c r="H112" s="409"/>
      <c r="I112" s="409"/>
      <c r="J112" s="409"/>
      <c r="K112" s="409"/>
      <c r="L112" s="409"/>
      <c r="M112" s="409"/>
      <c r="N112" s="409"/>
      <c r="O112" s="409"/>
      <c r="P112" s="409"/>
      <c r="Q112" s="409"/>
      <c r="R112" s="409"/>
      <c r="S112" s="409"/>
      <c r="T112" s="409"/>
      <c r="U112" s="409"/>
      <c r="V112" s="409"/>
      <c r="W112" s="409"/>
      <c r="X112" s="409"/>
      <c r="Y112" s="409"/>
      <c r="Z112" s="409"/>
      <c r="AA112" s="409"/>
      <c r="AB112" s="409"/>
      <c r="AC112" s="409"/>
      <c r="AD112" s="409"/>
      <c r="AE112" s="409"/>
      <c r="AF112" s="409"/>
      <c r="AG112" s="409"/>
      <c r="AH112" s="409"/>
      <c r="AI112" s="409"/>
      <c r="AJ112" s="409"/>
    </row>
    <row r="113" spans="1:36" x14ac:dyDescent="0.3">
      <c r="A113">
        <f t="shared" si="3"/>
        <v>0</v>
      </c>
      <c r="C113" s="292"/>
      <c r="D113" s="409"/>
      <c r="E113" s="409"/>
      <c r="F113" s="409"/>
      <c r="G113" s="409"/>
      <c r="H113" s="409"/>
      <c r="I113" s="409"/>
      <c r="J113" s="409"/>
      <c r="K113" s="409"/>
      <c r="L113" s="409"/>
      <c r="M113" s="409"/>
      <c r="N113" s="409"/>
      <c r="O113" s="409"/>
      <c r="P113" s="409"/>
      <c r="Q113" s="409"/>
      <c r="R113" s="409"/>
      <c r="S113" s="409"/>
      <c r="T113" s="409"/>
      <c r="U113" s="409"/>
      <c r="V113" s="409"/>
      <c r="W113" s="409"/>
      <c r="X113" s="409"/>
      <c r="Y113" s="409"/>
      <c r="Z113" s="409"/>
      <c r="AA113" s="409"/>
      <c r="AB113" s="409"/>
      <c r="AC113" s="409"/>
      <c r="AD113" s="409"/>
      <c r="AE113" s="409"/>
      <c r="AF113" s="409"/>
      <c r="AG113" s="409"/>
      <c r="AH113" s="409"/>
      <c r="AI113" s="409"/>
      <c r="AJ113" s="409"/>
    </row>
    <row r="114" spans="1:36" x14ac:dyDescent="0.3">
      <c r="A114">
        <f t="shared" si="3"/>
        <v>0</v>
      </c>
      <c r="C114" s="292"/>
      <c r="D114" s="409"/>
      <c r="E114" s="409"/>
      <c r="F114" s="409"/>
      <c r="G114" s="409"/>
      <c r="H114" s="409"/>
      <c r="I114" s="409"/>
      <c r="J114" s="409"/>
      <c r="K114" s="409"/>
      <c r="L114" s="409"/>
      <c r="M114" s="409"/>
      <c r="N114" s="409"/>
      <c r="O114" s="409"/>
      <c r="P114" s="409"/>
      <c r="Q114" s="409"/>
      <c r="R114" s="409"/>
      <c r="S114" s="409"/>
      <c r="T114" s="409"/>
      <c r="U114" s="409"/>
      <c r="V114" s="409"/>
      <c r="W114" s="409"/>
      <c r="X114" s="409"/>
      <c r="Y114" s="409"/>
      <c r="Z114" s="409"/>
      <c r="AA114" s="409"/>
      <c r="AB114" s="409"/>
      <c r="AC114" s="409"/>
      <c r="AD114" s="409"/>
      <c r="AE114" s="409"/>
      <c r="AF114" s="409"/>
      <c r="AG114" s="409"/>
      <c r="AH114" s="409"/>
      <c r="AI114" s="409"/>
      <c r="AJ114" s="409"/>
    </row>
    <row r="115" spans="1:36" x14ac:dyDescent="0.3">
      <c r="A115">
        <f t="shared" si="3"/>
        <v>0</v>
      </c>
      <c r="C115" s="292"/>
      <c r="D115" s="409"/>
      <c r="E115" s="409"/>
      <c r="F115" s="409"/>
      <c r="G115" s="409"/>
      <c r="H115" s="409"/>
      <c r="I115" s="409"/>
      <c r="J115" s="409"/>
      <c r="K115" s="409"/>
      <c r="L115" s="409"/>
      <c r="M115" s="409"/>
      <c r="N115" s="409"/>
      <c r="O115" s="409"/>
      <c r="P115" s="409"/>
      <c r="Q115" s="409"/>
      <c r="R115" s="409"/>
      <c r="S115" s="409"/>
      <c r="T115" s="409"/>
      <c r="U115" s="409"/>
      <c r="V115" s="409"/>
      <c r="W115" s="409"/>
      <c r="X115" s="409"/>
      <c r="Y115" s="409"/>
      <c r="Z115" s="409"/>
      <c r="AA115" s="409"/>
      <c r="AB115" s="409"/>
      <c r="AC115" s="409"/>
      <c r="AD115" s="409"/>
      <c r="AE115" s="409"/>
      <c r="AF115" s="409"/>
      <c r="AG115" s="409"/>
      <c r="AH115" s="409"/>
      <c r="AI115" s="409"/>
      <c r="AJ115" s="409"/>
    </row>
    <row r="116" spans="1:36" x14ac:dyDescent="0.3">
      <c r="A116">
        <f t="shared" si="3"/>
        <v>0</v>
      </c>
      <c r="C116" s="292"/>
      <c r="D116" s="409"/>
      <c r="E116" s="409"/>
      <c r="F116" s="409"/>
      <c r="G116" s="409"/>
      <c r="H116" s="409"/>
      <c r="I116" s="409"/>
      <c r="J116" s="409"/>
      <c r="K116" s="409"/>
      <c r="L116" s="409"/>
      <c r="M116" s="409"/>
      <c r="N116" s="409"/>
      <c r="O116" s="409"/>
      <c r="P116" s="409"/>
      <c r="Q116" s="409"/>
      <c r="R116" s="409"/>
      <c r="S116" s="409"/>
      <c r="T116" s="409"/>
      <c r="U116" s="409"/>
      <c r="V116" s="409"/>
      <c r="W116" s="409"/>
      <c r="X116" s="409"/>
      <c r="Y116" s="409"/>
      <c r="Z116" s="409"/>
      <c r="AA116" s="409"/>
      <c r="AB116" s="409"/>
      <c r="AC116" s="409"/>
      <c r="AD116" s="409"/>
      <c r="AE116" s="409"/>
      <c r="AF116" s="409"/>
      <c r="AG116" s="409"/>
      <c r="AH116" s="409"/>
      <c r="AI116" s="409"/>
      <c r="AJ116" s="409"/>
    </row>
    <row r="117" spans="1:36" x14ac:dyDescent="0.3">
      <c r="A117">
        <f t="shared" si="3"/>
        <v>0</v>
      </c>
      <c r="C117" s="292"/>
      <c r="D117" s="409"/>
      <c r="E117" s="409"/>
      <c r="F117" s="409"/>
      <c r="G117" s="409"/>
      <c r="H117" s="409"/>
      <c r="I117" s="409"/>
      <c r="J117" s="409"/>
      <c r="K117" s="409"/>
      <c r="L117" s="409"/>
      <c r="M117" s="409"/>
      <c r="N117" s="409"/>
      <c r="O117" s="409"/>
      <c r="P117" s="409"/>
      <c r="Q117" s="409"/>
      <c r="R117" s="409"/>
      <c r="S117" s="409"/>
      <c r="T117" s="409"/>
      <c r="U117" s="409"/>
      <c r="V117" s="409"/>
      <c r="W117" s="409"/>
      <c r="X117" s="409"/>
      <c r="Y117" s="409"/>
      <c r="Z117" s="409"/>
      <c r="AA117" s="409"/>
      <c r="AB117" s="409"/>
      <c r="AC117" s="409"/>
      <c r="AD117" s="409"/>
      <c r="AE117" s="409"/>
      <c r="AF117" s="409"/>
      <c r="AG117" s="409"/>
      <c r="AH117" s="409"/>
      <c r="AI117" s="409"/>
      <c r="AJ117" s="409"/>
    </row>
    <row r="118" spans="1:36" x14ac:dyDescent="0.3">
      <c r="A118">
        <f t="shared" si="3"/>
        <v>0</v>
      </c>
      <c r="C118" s="292"/>
      <c r="D118" s="409"/>
      <c r="E118" s="409"/>
      <c r="F118" s="409"/>
      <c r="G118" s="409"/>
      <c r="H118" s="409"/>
      <c r="I118" s="409"/>
      <c r="J118" s="409"/>
      <c r="K118" s="409"/>
      <c r="L118" s="409"/>
      <c r="M118" s="409"/>
      <c r="N118" s="409"/>
      <c r="O118" s="409"/>
      <c r="P118" s="409"/>
      <c r="Q118" s="409"/>
      <c r="R118" s="409"/>
      <c r="S118" s="409"/>
      <c r="T118" s="409"/>
      <c r="U118" s="409"/>
      <c r="V118" s="409"/>
      <c r="W118" s="409"/>
      <c r="X118" s="409"/>
      <c r="Y118" s="409"/>
      <c r="Z118" s="409"/>
      <c r="AA118" s="409"/>
      <c r="AB118" s="409"/>
      <c r="AC118" s="409"/>
      <c r="AD118" s="409"/>
      <c r="AE118" s="409"/>
      <c r="AF118" s="409"/>
      <c r="AG118" s="409"/>
      <c r="AH118" s="409"/>
      <c r="AI118" s="409"/>
      <c r="AJ118" s="409"/>
    </row>
    <row r="119" spans="1:36" x14ac:dyDescent="0.3">
      <c r="C119" s="412"/>
    </row>
    <row r="123" spans="1:36" x14ac:dyDescent="0.3">
      <c r="C123" s="292"/>
      <c r="D123" s="407"/>
      <c r="E123" s="408"/>
      <c r="F123" s="408"/>
      <c r="G123" s="408"/>
      <c r="H123" s="408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  <c r="V123" s="408"/>
      <c r="W123" s="408"/>
      <c r="X123" s="408"/>
      <c r="Y123" s="408"/>
      <c r="Z123" s="408"/>
      <c r="AA123" s="408"/>
      <c r="AB123" s="408"/>
      <c r="AC123" s="408"/>
      <c r="AD123" s="408"/>
      <c r="AE123" s="408"/>
      <c r="AF123" s="408"/>
      <c r="AG123" s="408"/>
      <c r="AH123" s="408"/>
      <c r="AI123" s="408"/>
      <c r="AJ123" s="408"/>
    </row>
    <row r="124" spans="1:36" x14ac:dyDescent="0.3">
      <c r="A124">
        <f t="shared" ref="A124:A139" si="4">B124*100+$B$122</f>
        <v>0</v>
      </c>
      <c r="C124" s="292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  <c r="AA124" s="409"/>
      <c r="AB124" s="409"/>
      <c r="AC124" s="409"/>
      <c r="AD124" s="409"/>
      <c r="AE124" s="409"/>
      <c r="AF124" s="409"/>
      <c r="AG124" s="409"/>
      <c r="AH124" s="409"/>
      <c r="AI124" s="409"/>
      <c r="AJ124" s="409"/>
    </row>
    <row r="125" spans="1:36" x14ac:dyDescent="0.3">
      <c r="A125">
        <f t="shared" si="4"/>
        <v>0</v>
      </c>
      <c r="C125" s="292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  <c r="AA125" s="409"/>
      <c r="AB125" s="409"/>
      <c r="AC125" s="409"/>
      <c r="AD125" s="409"/>
      <c r="AE125" s="409"/>
      <c r="AF125" s="409"/>
      <c r="AG125" s="409"/>
      <c r="AH125" s="409"/>
      <c r="AI125" s="409"/>
      <c r="AJ125" s="409"/>
    </row>
    <row r="126" spans="1:36" x14ac:dyDescent="0.3">
      <c r="A126">
        <f t="shared" si="4"/>
        <v>0</v>
      </c>
      <c r="C126" s="292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09"/>
      <c r="Z126" s="409"/>
      <c r="AA126" s="409"/>
      <c r="AB126" s="409"/>
      <c r="AC126" s="409"/>
      <c r="AD126" s="409"/>
      <c r="AE126" s="409"/>
      <c r="AF126" s="409"/>
      <c r="AG126" s="409"/>
      <c r="AH126" s="409"/>
      <c r="AI126" s="409"/>
      <c r="AJ126" s="409"/>
    </row>
    <row r="127" spans="1:36" x14ac:dyDescent="0.3">
      <c r="A127">
        <f t="shared" si="4"/>
        <v>0</v>
      </c>
      <c r="C127" s="292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409"/>
      <c r="Y127" s="409"/>
      <c r="Z127" s="409"/>
      <c r="AA127" s="409"/>
      <c r="AB127" s="409"/>
      <c r="AC127" s="409"/>
      <c r="AD127" s="409"/>
      <c r="AE127" s="409"/>
      <c r="AF127" s="409"/>
      <c r="AG127" s="409"/>
      <c r="AH127" s="409"/>
      <c r="AI127" s="409"/>
      <c r="AJ127" s="409"/>
    </row>
    <row r="128" spans="1:36" x14ac:dyDescent="0.3">
      <c r="A128">
        <f t="shared" si="4"/>
        <v>0</v>
      </c>
      <c r="C128" s="292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09"/>
      <c r="P128" s="409"/>
      <c r="Q128" s="409"/>
      <c r="R128" s="409"/>
      <c r="S128" s="409"/>
      <c r="T128" s="409"/>
      <c r="U128" s="409"/>
      <c r="V128" s="409"/>
      <c r="W128" s="409"/>
      <c r="X128" s="409"/>
      <c r="Y128" s="409"/>
      <c r="Z128" s="409"/>
      <c r="AA128" s="409"/>
      <c r="AB128" s="409"/>
      <c r="AC128" s="409"/>
      <c r="AD128" s="409"/>
      <c r="AE128" s="409"/>
      <c r="AF128" s="409"/>
      <c r="AG128" s="409"/>
      <c r="AH128" s="409"/>
      <c r="AI128" s="409"/>
      <c r="AJ128" s="409"/>
    </row>
    <row r="129" spans="1:36" x14ac:dyDescent="0.3">
      <c r="A129">
        <f t="shared" si="4"/>
        <v>0</v>
      </c>
      <c r="C129" s="292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409"/>
      <c r="AA129" s="409"/>
      <c r="AB129" s="409"/>
      <c r="AC129" s="409"/>
      <c r="AD129" s="409"/>
      <c r="AE129" s="409"/>
      <c r="AF129" s="409"/>
      <c r="AG129" s="409"/>
      <c r="AH129" s="409"/>
      <c r="AI129" s="409"/>
      <c r="AJ129" s="409"/>
    </row>
    <row r="130" spans="1:36" x14ac:dyDescent="0.3">
      <c r="A130">
        <f t="shared" si="4"/>
        <v>0</v>
      </c>
      <c r="C130" s="292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  <c r="AA130" s="409"/>
      <c r="AB130" s="409"/>
      <c r="AC130" s="409"/>
      <c r="AD130" s="409"/>
      <c r="AE130" s="409"/>
      <c r="AF130" s="409"/>
      <c r="AG130" s="409"/>
      <c r="AH130" s="409"/>
      <c r="AI130" s="409"/>
      <c r="AJ130" s="409"/>
    </row>
    <row r="131" spans="1:36" x14ac:dyDescent="0.3">
      <c r="A131">
        <f t="shared" si="4"/>
        <v>0</v>
      </c>
      <c r="C131" s="292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  <c r="AA131" s="409"/>
      <c r="AB131" s="409"/>
      <c r="AC131" s="409"/>
      <c r="AD131" s="409"/>
      <c r="AE131" s="409"/>
      <c r="AF131" s="409"/>
      <c r="AG131" s="409"/>
      <c r="AH131" s="409"/>
      <c r="AI131" s="409"/>
      <c r="AJ131" s="409"/>
    </row>
    <row r="132" spans="1:36" x14ac:dyDescent="0.3">
      <c r="A132">
        <f t="shared" si="4"/>
        <v>0</v>
      </c>
      <c r="C132" s="292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  <c r="AA132" s="409"/>
      <c r="AB132" s="409"/>
      <c r="AC132" s="409"/>
      <c r="AD132" s="409"/>
      <c r="AE132" s="409"/>
      <c r="AF132" s="409"/>
      <c r="AG132" s="409"/>
      <c r="AH132" s="409"/>
      <c r="AI132" s="409"/>
      <c r="AJ132" s="409"/>
    </row>
    <row r="133" spans="1:36" x14ac:dyDescent="0.3">
      <c r="A133">
        <f t="shared" si="4"/>
        <v>0</v>
      </c>
      <c r="C133" s="292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409"/>
      <c r="AA133" s="409"/>
      <c r="AB133" s="409"/>
      <c r="AC133" s="409"/>
      <c r="AD133" s="409"/>
      <c r="AE133" s="409"/>
      <c r="AF133" s="409"/>
      <c r="AG133" s="409"/>
      <c r="AH133" s="409"/>
      <c r="AI133" s="409"/>
      <c r="AJ133" s="409"/>
    </row>
    <row r="134" spans="1:36" x14ac:dyDescent="0.3">
      <c r="A134">
        <f t="shared" si="4"/>
        <v>0</v>
      </c>
      <c r="C134" s="292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409"/>
      <c r="R134" s="409"/>
      <c r="S134" s="409"/>
      <c r="T134" s="409"/>
      <c r="U134" s="409"/>
      <c r="V134" s="409"/>
      <c r="W134" s="409"/>
      <c r="X134" s="409"/>
      <c r="Y134" s="409"/>
      <c r="Z134" s="409"/>
      <c r="AA134" s="409"/>
      <c r="AB134" s="409"/>
      <c r="AC134" s="409"/>
      <c r="AD134" s="409"/>
      <c r="AE134" s="409"/>
      <c r="AF134" s="409"/>
      <c r="AG134" s="409"/>
      <c r="AH134" s="409"/>
      <c r="AI134" s="409"/>
      <c r="AJ134" s="409"/>
    </row>
    <row r="135" spans="1:36" x14ac:dyDescent="0.3">
      <c r="A135">
        <f t="shared" si="4"/>
        <v>0</v>
      </c>
      <c r="C135" s="292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09"/>
      <c r="P135" s="409"/>
      <c r="Q135" s="409"/>
      <c r="R135" s="409"/>
      <c r="S135" s="409"/>
      <c r="T135" s="409"/>
      <c r="U135" s="409"/>
      <c r="V135" s="409"/>
      <c r="W135" s="409"/>
      <c r="X135" s="409"/>
      <c r="Y135" s="409"/>
      <c r="Z135" s="409"/>
      <c r="AA135" s="409"/>
      <c r="AB135" s="409"/>
      <c r="AC135" s="409"/>
      <c r="AD135" s="409"/>
      <c r="AE135" s="409"/>
      <c r="AF135" s="409"/>
      <c r="AG135" s="409"/>
      <c r="AH135" s="409"/>
      <c r="AI135" s="409"/>
      <c r="AJ135" s="409"/>
    </row>
    <row r="136" spans="1:36" x14ac:dyDescent="0.3">
      <c r="A136">
        <f t="shared" si="4"/>
        <v>0</v>
      </c>
      <c r="C136" s="292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  <c r="AA136" s="409"/>
      <c r="AB136" s="409"/>
      <c r="AC136" s="409"/>
      <c r="AD136" s="409"/>
      <c r="AE136" s="409"/>
      <c r="AF136" s="409"/>
      <c r="AG136" s="409"/>
      <c r="AH136" s="409"/>
      <c r="AI136" s="409"/>
      <c r="AJ136" s="409"/>
    </row>
    <row r="137" spans="1:36" x14ac:dyDescent="0.3">
      <c r="A137">
        <f t="shared" si="4"/>
        <v>0</v>
      </c>
      <c r="C137" s="292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I137" s="409"/>
      <c r="AJ137" s="409"/>
    </row>
    <row r="138" spans="1:36" x14ac:dyDescent="0.3">
      <c r="A138">
        <f t="shared" si="4"/>
        <v>0</v>
      </c>
      <c r="C138" s="292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409"/>
      <c r="Z138" s="409"/>
      <c r="AA138" s="409"/>
      <c r="AB138" s="409"/>
      <c r="AC138" s="409"/>
      <c r="AD138" s="409"/>
      <c r="AE138" s="409"/>
      <c r="AF138" s="409"/>
      <c r="AG138" s="409"/>
      <c r="AH138" s="409"/>
      <c r="AI138" s="409"/>
      <c r="AJ138" s="409"/>
    </row>
    <row r="139" spans="1:36" x14ac:dyDescent="0.3">
      <c r="A139">
        <f t="shared" si="4"/>
        <v>0</v>
      </c>
      <c r="C139" s="292"/>
      <c r="D139" s="409"/>
      <c r="E139" s="409"/>
      <c r="F139" s="409"/>
      <c r="G139" s="409"/>
      <c r="H139" s="409"/>
      <c r="I139" s="409"/>
      <c r="J139" s="409"/>
      <c r="K139" s="409"/>
      <c r="L139" s="409"/>
      <c r="M139" s="409"/>
      <c r="N139" s="409"/>
      <c r="O139" s="409"/>
      <c r="P139" s="409"/>
      <c r="Q139" s="409"/>
      <c r="R139" s="409"/>
      <c r="S139" s="409"/>
      <c r="T139" s="409"/>
      <c r="U139" s="409"/>
      <c r="V139" s="409"/>
      <c r="W139" s="409"/>
      <c r="X139" s="409"/>
      <c r="Y139" s="409"/>
      <c r="Z139" s="409"/>
      <c r="AA139" s="409"/>
      <c r="AB139" s="409"/>
      <c r="AC139" s="409"/>
      <c r="AD139" s="409"/>
      <c r="AE139" s="409"/>
      <c r="AF139" s="409"/>
      <c r="AG139" s="409"/>
      <c r="AH139" s="409"/>
      <c r="AI139" s="409"/>
      <c r="AJ139" s="409"/>
    </row>
    <row r="140" spans="1:36" x14ac:dyDescent="0.3">
      <c r="C140" s="412"/>
    </row>
    <row r="144" spans="1:36" x14ac:dyDescent="0.3">
      <c r="C144" s="292"/>
      <c r="D144" s="407"/>
      <c r="E144" s="408"/>
      <c r="F144" s="408"/>
      <c r="G144" s="408"/>
      <c r="H144" s="408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  <c r="V144" s="408"/>
      <c r="W144" s="408"/>
      <c r="X144" s="408"/>
      <c r="Y144" s="408"/>
      <c r="Z144" s="408"/>
      <c r="AA144" s="408"/>
      <c r="AB144" s="408"/>
      <c r="AC144" s="408"/>
      <c r="AD144" s="408"/>
      <c r="AE144" s="408"/>
      <c r="AF144" s="408"/>
      <c r="AG144" s="408"/>
      <c r="AH144" s="408"/>
      <c r="AI144" s="408"/>
      <c r="AJ144" s="408"/>
    </row>
    <row r="145" spans="1:36" x14ac:dyDescent="0.3">
      <c r="A145">
        <f t="shared" ref="A145:A160" si="5">B145*100+$B$143</f>
        <v>0</v>
      </c>
      <c r="C145" s="292"/>
      <c r="D145" s="409"/>
      <c r="E145" s="409"/>
      <c r="F145" s="409"/>
      <c r="G145" s="409"/>
      <c r="H145" s="409"/>
      <c r="I145" s="409"/>
      <c r="J145" s="409"/>
      <c r="K145" s="409"/>
      <c r="L145" s="409"/>
      <c r="M145" s="409"/>
      <c r="N145" s="409"/>
      <c r="O145" s="409"/>
      <c r="P145" s="409"/>
      <c r="Q145" s="409"/>
      <c r="R145" s="409"/>
      <c r="S145" s="409"/>
      <c r="T145" s="409"/>
      <c r="U145" s="409"/>
      <c r="V145" s="409"/>
      <c r="W145" s="409"/>
      <c r="X145" s="409"/>
      <c r="Y145" s="409"/>
      <c r="Z145" s="409"/>
      <c r="AA145" s="409"/>
      <c r="AB145" s="409"/>
      <c r="AC145" s="409"/>
      <c r="AD145" s="409"/>
      <c r="AE145" s="409"/>
      <c r="AF145" s="409"/>
      <c r="AG145" s="409"/>
      <c r="AH145" s="409"/>
      <c r="AI145" s="409"/>
      <c r="AJ145" s="409"/>
    </row>
    <row r="146" spans="1:36" x14ac:dyDescent="0.3">
      <c r="A146">
        <f t="shared" si="5"/>
        <v>0</v>
      </c>
      <c r="C146" s="292"/>
      <c r="D146" s="409"/>
      <c r="E146" s="409"/>
      <c r="F146" s="409"/>
      <c r="G146" s="409"/>
      <c r="H146" s="409"/>
      <c r="I146" s="409"/>
      <c r="J146" s="409"/>
      <c r="K146" s="409"/>
      <c r="L146" s="409"/>
      <c r="M146" s="409"/>
      <c r="N146" s="409"/>
      <c r="O146" s="409"/>
      <c r="P146" s="409"/>
      <c r="Q146" s="409"/>
      <c r="R146" s="409"/>
      <c r="S146" s="409"/>
      <c r="T146" s="409"/>
      <c r="U146" s="409"/>
      <c r="V146" s="409"/>
      <c r="W146" s="409"/>
      <c r="X146" s="409"/>
      <c r="Y146" s="409"/>
      <c r="Z146" s="409"/>
      <c r="AA146" s="409"/>
      <c r="AB146" s="409"/>
      <c r="AC146" s="409"/>
      <c r="AD146" s="409"/>
      <c r="AE146" s="409"/>
      <c r="AF146" s="409"/>
      <c r="AG146" s="409"/>
      <c r="AH146" s="409"/>
      <c r="AI146" s="409"/>
      <c r="AJ146" s="409"/>
    </row>
    <row r="147" spans="1:36" x14ac:dyDescent="0.3">
      <c r="A147">
        <f t="shared" si="5"/>
        <v>0</v>
      </c>
      <c r="C147" s="292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409"/>
      <c r="AB147" s="409"/>
      <c r="AC147" s="409"/>
      <c r="AD147" s="409"/>
      <c r="AE147" s="409"/>
      <c r="AF147" s="409"/>
      <c r="AG147" s="409"/>
      <c r="AH147" s="409"/>
      <c r="AI147" s="409"/>
      <c r="AJ147" s="409"/>
    </row>
    <row r="148" spans="1:36" x14ac:dyDescent="0.3">
      <c r="A148">
        <f t="shared" si="5"/>
        <v>0</v>
      </c>
      <c r="C148" s="292"/>
      <c r="D148" s="40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09"/>
      <c r="P148" s="409"/>
      <c r="Q148" s="409"/>
      <c r="R148" s="409"/>
      <c r="S148" s="409"/>
      <c r="T148" s="409"/>
      <c r="U148" s="409"/>
      <c r="V148" s="409"/>
      <c r="W148" s="409"/>
      <c r="X148" s="409"/>
      <c r="Y148" s="409"/>
      <c r="Z148" s="409"/>
      <c r="AA148" s="409"/>
      <c r="AB148" s="409"/>
      <c r="AC148" s="409"/>
      <c r="AD148" s="409"/>
      <c r="AE148" s="409"/>
      <c r="AF148" s="409"/>
      <c r="AG148" s="409"/>
      <c r="AH148" s="409"/>
      <c r="AI148" s="409"/>
      <c r="AJ148" s="409"/>
    </row>
    <row r="149" spans="1:36" x14ac:dyDescent="0.3">
      <c r="A149">
        <f t="shared" si="5"/>
        <v>0</v>
      </c>
      <c r="C149" s="292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  <c r="AA149" s="409"/>
      <c r="AB149" s="409"/>
      <c r="AC149" s="409"/>
      <c r="AD149" s="409"/>
      <c r="AE149" s="409"/>
      <c r="AF149" s="409"/>
      <c r="AG149" s="409"/>
      <c r="AH149" s="409"/>
      <c r="AI149" s="409"/>
      <c r="AJ149" s="409"/>
    </row>
    <row r="150" spans="1:36" x14ac:dyDescent="0.3">
      <c r="A150">
        <f t="shared" si="5"/>
        <v>0</v>
      </c>
      <c r="C150" s="292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09"/>
      <c r="O150" s="409"/>
      <c r="P150" s="409"/>
      <c r="Q150" s="409"/>
      <c r="R150" s="409"/>
      <c r="S150" s="409"/>
      <c r="T150" s="409"/>
      <c r="U150" s="409"/>
      <c r="V150" s="409"/>
      <c r="W150" s="409"/>
      <c r="X150" s="409"/>
      <c r="Y150" s="409"/>
      <c r="Z150" s="409"/>
      <c r="AA150" s="409"/>
      <c r="AB150" s="409"/>
      <c r="AC150" s="409"/>
      <c r="AD150" s="409"/>
      <c r="AE150" s="409"/>
      <c r="AF150" s="409"/>
      <c r="AG150" s="409"/>
      <c r="AH150" s="409"/>
      <c r="AI150" s="409"/>
      <c r="AJ150" s="409"/>
    </row>
    <row r="151" spans="1:36" x14ac:dyDescent="0.3">
      <c r="A151">
        <f t="shared" si="5"/>
        <v>0</v>
      </c>
      <c r="C151" s="292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09"/>
      <c r="O151" s="409"/>
      <c r="P151" s="409"/>
      <c r="Q151" s="409"/>
      <c r="R151" s="409"/>
      <c r="S151" s="409"/>
      <c r="T151" s="409"/>
      <c r="U151" s="409"/>
      <c r="V151" s="409"/>
      <c r="W151" s="409"/>
      <c r="X151" s="409"/>
      <c r="Y151" s="409"/>
      <c r="Z151" s="409"/>
      <c r="AA151" s="409"/>
      <c r="AB151" s="409"/>
      <c r="AC151" s="409"/>
      <c r="AD151" s="409"/>
      <c r="AE151" s="409"/>
      <c r="AF151" s="409"/>
      <c r="AG151" s="409"/>
      <c r="AH151" s="409"/>
      <c r="AI151" s="409"/>
      <c r="AJ151" s="409"/>
    </row>
    <row r="152" spans="1:36" x14ac:dyDescent="0.3">
      <c r="A152">
        <f t="shared" si="5"/>
        <v>0</v>
      </c>
      <c r="C152" s="292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  <c r="AA152" s="409"/>
      <c r="AB152" s="409"/>
      <c r="AC152" s="409"/>
      <c r="AD152" s="409"/>
      <c r="AE152" s="409"/>
      <c r="AF152" s="409"/>
      <c r="AG152" s="409"/>
      <c r="AH152" s="409"/>
      <c r="AI152" s="409"/>
      <c r="AJ152" s="409"/>
    </row>
    <row r="153" spans="1:36" x14ac:dyDescent="0.3">
      <c r="A153">
        <f t="shared" si="5"/>
        <v>0</v>
      </c>
      <c r="C153" s="292"/>
      <c r="D153" s="409"/>
      <c r="E153" s="409"/>
      <c r="F153" s="409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9"/>
      <c r="AA153" s="409"/>
      <c r="AB153" s="409"/>
      <c r="AC153" s="409"/>
      <c r="AD153" s="409"/>
      <c r="AE153" s="409"/>
      <c r="AF153" s="409"/>
      <c r="AG153" s="409"/>
      <c r="AH153" s="409"/>
      <c r="AI153" s="409"/>
      <c r="AJ153" s="409"/>
    </row>
    <row r="154" spans="1:36" x14ac:dyDescent="0.3">
      <c r="A154">
        <f t="shared" si="5"/>
        <v>0</v>
      </c>
      <c r="C154" s="292"/>
      <c r="D154" s="409"/>
      <c r="E154" s="409"/>
      <c r="F154" s="409"/>
      <c r="G154" s="409"/>
      <c r="H154" s="409"/>
      <c r="I154" s="409"/>
      <c r="J154" s="409"/>
      <c r="K154" s="409"/>
      <c r="L154" s="409"/>
      <c r="M154" s="409"/>
      <c r="N154" s="409"/>
      <c r="O154" s="409"/>
      <c r="P154" s="409"/>
      <c r="Q154" s="409"/>
      <c r="R154" s="409"/>
      <c r="S154" s="409"/>
      <c r="T154" s="409"/>
      <c r="U154" s="409"/>
      <c r="V154" s="409"/>
      <c r="W154" s="409"/>
      <c r="X154" s="409"/>
      <c r="Y154" s="409"/>
      <c r="Z154" s="409"/>
      <c r="AA154" s="409"/>
      <c r="AB154" s="409"/>
      <c r="AC154" s="409"/>
      <c r="AD154" s="409"/>
      <c r="AE154" s="409"/>
      <c r="AF154" s="409"/>
      <c r="AG154" s="409"/>
      <c r="AH154" s="409"/>
      <c r="AI154" s="409"/>
      <c r="AJ154" s="409"/>
    </row>
    <row r="155" spans="1:36" x14ac:dyDescent="0.3">
      <c r="A155">
        <f t="shared" si="5"/>
        <v>0</v>
      </c>
      <c r="C155" s="292"/>
      <c r="D155" s="409"/>
      <c r="E155" s="409"/>
      <c r="F155" s="409"/>
      <c r="G155" s="409"/>
      <c r="H155" s="409"/>
      <c r="I155" s="409"/>
      <c r="J155" s="409"/>
      <c r="K155" s="409"/>
      <c r="L155" s="409"/>
      <c r="M155" s="409"/>
      <c r="N155" s="409"/>
      <c r="O155" s="409"/>
      <c r="P155" s="409"/>
      <c r="Q155" s="409"/>
      <c r="R155" s="409"/>
      <c r="S155" s="409"/>
      <c r="T155" s="409"/>
      <c r="U155" s="409"/>
      <c r="V155" s="409"/>
      <c r="W155" s="409"/>
      <c r="X155" s="409"/>
      <c r="Y155" s="409"/>
      <c r="Z155" s="409"/>
      <c r="AA155" s="409"/>
      <c r="AB155" s="409"/>
      <c r="AC155" s="409"/>
      <c r="AD155" s="409"/>
      <c r="AE155" s="409"/>
      <c r="AF155" s="409"/>
      <c r="AG155" s="409"/>
      <c r="AH155" s="409"/>
      <c r="AI155" s="409"/>
      <c r="AJ155" s="409"/>
    </row>
    <row r="156" spans="1:36" x14ac:dyDescent="0.3">
      <c r="A156">
        <f t="shared" si="5"/>
        <v>0</v>
      </c>
      <c r="C156" s="292"/>
      <c r="D156" s="409"/>
      <c r="E156" s="409"/>
      <c r="F156" s="409"/>
      <c r="G156" s="409"/>
      <c r="H156" s="409"/>
      <c r="I156" s="409"/>
      <c r="J156" s="409"/>
      <c r="K156" s="409"/>
      <c r="L156" s="409"/>
      <c r="M156" s="409"/>
      <c r="N156" s="409"/>
      <c r="O156" s="409"/>
      <c r="P156" s="409"/>
      <c r="Q156" s="409"/>
      <c r="R156" s="409"/>
      <c r="S156" s="409"/>
      <c r="T156" s="409"/>
      <c r="U156" s="409"/>
      <c r="V156" s="409"/>
      <c r="W156" s="409"/>
      <c r="X156" s="409"/>
      <c r="Y156" s="409"/>
      <c r="Z156" s="409"/>
      <c r="AA156" s="409"/>
      <c r="AB156" s="409"/>
      <c r="AC156" s="409"/>
      <c r="AD156" s="409"/>
      <c r="AE156" s="409"/>
      <c r="AF156" s="409"/>
      <c r="AG156" s="409"/>
      <c r="AH156" s="409"/>
      <c r="AI156" s="409"/>
      <c r="AJ156" s="409"/>
    </row>
    <row r="157" spans="1:36" x14ac:dyDescent="0.3">
      <c r="A157">
        <f t="shared" si="5"/>
        <v>0</v>
      </c>
      <c r="C157" s="292"/>
      <c r="D157" s="409"/>
      <c r="E157" s="409"/>
      <c r="F157" s="409"/>
      <c r="G157" s="409"/>
      <c r="H157" s="409"/>
      <c r="I157" s="409"/>
      <c r="J157" s="409"/>
      <c r="K157" s="409"/>
      <c r="L157" s="409"/>
      <c r="M157" s="409"/>
      <c r="N157" s="409"/>
      <c r="O157" s="409"/>
      <c r="P157" s="409"/>
      <c r="Q157" s="409"/>
      <c r="R157" s="409"/>
      <c r="S157" s="409"/>
      <c r="T157" s="409"/>
      <c r="U157" s="409"/>
      <c r="V157" s="409"/>
      <c r="W157" s="409"/>
      <c r="X157" s="409"/>
      <c r="Y157" s="409"/>
      <c r="Z157" s="409"/>
      <c r="AA157" s="409"/>
      <c r="AB157" s="409"/>
      <c r="AC157" s="409"/>
      <c r="AD157" s="409"/>
      <c r="AE157" s="409"/>
      <c r="AF157" s="409"/>
      <c r="AG157" s="409"/>
      <c r="AH157" s="409"/>
      <c r="AI157" s="409"/>
      <c r="AJ157" s="409"/>
    </row>
    <row r="158" spans="1:36" x14ac:dyDescent="0.3">
      <c r="A158">
        <f t="shared" si="5"/>
        <v>0</v>
      </c>
      <c r="C158" s="292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  <c r="AA158" s="409"/>
      <c r="AB158" s="409"/>
      <c r="AC158" s="409"/>
      <c r="AD158" s="409"/>
      <c r="AE158" s="409"/>
      <c r="AF158" s="409"/>
      <c r="AG158" s="409"/>
      <c r="AH158" s="409"/>
      <c r="AI158" s="409"/>
      <c r="AJ158" s="409"/>
    </row>
    <row r="159" spans="1:36" x14ac:dyDescent="0.3">
      <c r="A159">
        <f t="shared" si="5"/>
        <v>0</v>
      </c>
      <c r="C159" s="292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  <c r="AA159" s="409"/>
      <c r="AB159" s="409"/>
      <c r="AC159" s="409"/>
      <c r="AD159" s="409"/>
      <c r="AE159" s="409"/>
      <c r="AF159" s="409"/>
      <c r="AG159" s="409"/>
      <c r="AH159" s="409"/>
      <c r="AI159" s="409"/>
      <c r="AJ159" s="409"/>
    </row>
    <row r="160" spans="1:36" x14ac:dyDescent="0.3">
      <c r="A160">
        <f t="shared" si="5"/>
        <v>0</v>
      </c>
      <c r="C160" s="292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409"/>
      <c r="AA160" s="409"/>
      <c r="AB160" s="409"/>
      <c r="AC160" s="409"/>
      <c r="AD160" s="409"/>
      <c r="AE160" s="409"/>
      <c r="AF160" s="409"/>
      <c r="AG160" s="409"/>
      <c r="AH160" s="409"/>
      <c r="AI160" s="409"/>
      <c r="AJ160" s="409"/>
    </row>
    <row r="165" spans="1:36" x14ac:dyDescent="0.3">
      <c r="C165" s="292"/>
      <c r="D165" s="407"/>
      <c r="E165" s="408"/>
      <c r="F165" s="408"/>
      <c r="G165" s="408"/>
      <c r="H165" s="408"/>
      <c r="I165" s="408"/>
      <c r="J165" s="408"/>
      <c r="K165" s="408"/>
      <c r="L165" s="408"/>
      <c r="M165" s="408"/>
      <c r="N165" s="408"/>
      <c r="O165" s="408"/>
      <c r="P165" s="408"/>
      <c r="Q165" s="408"/>
      <c r="R165" s="408"/>
      <c r="S165" s="408"/>
      <c r="T165" s="408"/>
      <c r="U165" s="408"/>
      <c r="V165" s="408"/>
      <c r="W165" s="408"/>
      <c r="X165" s="408"/>
      <c r="Y165" s="408"/>
      <c r="Z165" s="408"/>
      <c r="AA165" s="408"/>
      <c r="AB165" s="408"/>
      <c r="AC165" s="408"/>
      <c r="AD165" s="408"/>
      <c r="AE165" s="408"/>
      <c r="AF165" s="408"/>
      <c r="AG165" s="408"/>
      <c r="AH165" s="408"/>
      <c r="AI165" s="408"/>
      <c r="AJ165" s="408"/>
    </row>
    <row r="166" spans="1:36" x14ac:dyDescent="0.3">
      <c r="A166">
        <f t="shared" ref="A166:A181" si="6">B166*100+$B$164</f>
        <v>0</v>
      </c>
      <c r="C166" s="292"/>
      <c r="D166" s="409"/>
      <c r="E166" s="409"/>
      <c r="F166" s="409"/>
      <c r="G166" s="409"/>
      <c r="H166" s="409"/>
      <c r="I166" s="409"/>
      <c r="J166" s="409"/>
      <c r="K166" s="409"/>
      <c r="L166" s="409"/>
      <c r="M166" s="409"/>
      <c r="N166" s="409"/>
      <c r="O166" s="409"/>
      <c r="P166" s="409"/>
      <c r="Q166" s="409"/>
      <c r="R166" s="409"/>
      <c r="S166" s="409"/>
      <c r="T166" s="409"/>
      <c r="U166" s="409"/>
      <c r="V166" s="409"/>
      <c r="W166" s="409"/>
      <c r="X166" s="409"/>
      <c r="Y166" s="409"/>
      <c r="Z166" s="409"/>
      <c r="AA166" s="409"/>
      <c r="AB166" s="409"/>
      <c r="AC166" s="409"/>
      <c r="AD166" s="409"/>
      <c r="AE166" s="409"/>
      <c r="AF166" s="409"/>
      <c r="AG166" s="409"/>
      <c r="AH166" s="409"/>
      <c r="AI166" s="409"/>
      <c r="AJ166" s="409"/>
    </row>
    <row r="167" spans="1:36" x14ac:dyDescent="0.3">
      <c r="A167">
        <f t="shared" si="6"/>
        <v>0</v>
      </c>
      <c r="C167" s="292"/>
      <c r="D167" s="409"/>
      <c r="E167" s="409"/>
      <c r="F167" s="409"/>
      <c r="G167" s="409"/>
      <c r="H167" s="409"/>
      <c r="I167" s="409"/>
      <c r="J167" s="409"/>
      <c r="K167" s="409"/>
      <c r="L167" s="409"/>
      <c r="M167" s="409"/>
      <c r="N167" s="409"/>
      <c r="O167" s="409"/>
      <c r="P167" s="409"/>
      <c r="Q167" s="409"/>
      <c r="R167" s="409"/>
      <c r="S167" s="409"/>
      <c r="T167" s="409"/>
      <c r="U167" s="409"/>
      <c r="V167" s="409"/>
      <c r="W167" s="409"/>
      <c r="X167" s="409"/>
      <c r="Y167" s="409"/>
      <c r="Z167" s="409"/>
      <c r="AA167" s="409"/>
      <c r="AB167" s="409"/>
      <c r="AC167" s="409"/>
      <c r="AD167" s="409"/>
      <c r="AE167" s="409"/>
      <c r="AF167" s="409"/>
      <c r="AG167" s="409"/>
      <c r="AH167" s="409"/>
      <c r="AI167" s="409"/>
      <c r="AJ167" s="409"/>
    </row>
    <row r="168" spans="1:36" x14ac:dyDescent="0.3">
      <c r="A168">
        <f t="shared" si="6"/>
        <v>0</v>
      </c>
      <c r="C168" s="292"/>
      <c r="D168" s="409"/>
      <c r="E168" s="409"/>
      <c r="F168" s="409"/>
      <c r="G168" s="409"/>
      <c r="H168" s="409"/>
      <c r="I168" s="409"/>
      <c r="J168" s="409"/>
      <c r="K168" s="409"/>
      <c r="L168" s="409"/>
      <c r="M168" s="409"/>
      <c r="N168" s="409"/>
      <c r="O168" s="409"/>
      <c r="P168" s="409"/>
      <c r="Q168" s="409"/>
      <c r="R168" s="409"/>
      <c r="S168" s="409"/>
      <c r="T168" s="409"/>
      <c r="U168" s="409"/>
      <c r="V168" s="409"/>
      <c r="W168" s="409"/>
      <c r="X168" s="409"/>
      <c r="Y168" s="409"/>
      <c r="Z168" s="409"/>
      <c r="AA168" s="409"/>
      <c r="AB168" s="409"/>
      <c r="AC168" s="409"/>
      <c r="AD168" s="409"/>
      <c r="AE168" s="409"/>
      <c r="AF168" s="409"/>
      <c r="AG168" s="409"/>
      <c r="AH168" s="409"/>
      <c r="AI168" s="409"/>
      <c r="AJ168" s="409"/>
    </row>
    <row r="169" spans="1:36" x14ac:dyDescent="0.3">
      <c r="A169">
        <f t="shared" si="6"/>
        <v>0</v>
      </c>
      <c r="C169" s="292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  <c r="AA169" s="409"/>
      <c r="AB169" s="409"/>
      <c r="AC169" s="409"/>
      <c r="AD169" s="409"/>
      <c r="AE169" s="409"/>
      <c r="AF169" s="409"/>
      <c r="AG169" s="409"/>
      <c r="AH169" s="409"/>
      <c r="AI169" s="409"/>
      <c r="AJ169" s="409"/>
    </row>
    <row r="170" spans="1:36" x14ac:dyDescent="0.3">
      <c r="A170">
        <f t="shared" si="6"/>
        <v>0</v>
      </c>
      <c r="C170" s="292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409"/>
      <c r="T170" s="409"/>
      <c r="U170" s="409"/>
      <c r="V170" s="409"/>
      <c r="W170" s="409"/>
      <c r="X170" s="409"/>
      <c r="Y170" s="409"/>
      <c r="Z170" s="409"/>
      <c r="AA170" s="409"/>
      <c r="AB170" s="409"/>
      <c r="AC170" s="409"/>
      <c r="AD170" s="409"/>
      <c r="AE170" s="409"/>
      <c r="AF170" s="409"/>
      <c r="AG170" s="409"/>
      <c r="AH170" s="409"/>
      <c r="AI170" s="409"/>
      <c r="AJ170" s="409"/>
    </row>
    <row r="171" spans="1:36" x14ac:dyDescent="0.3">
      <c r="A171">
        <f t="shared" si="6"/>
        <v>0</v>
      </c>
      <c r="C171" s="292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  <c r="AA171" s="409"/>
      <c r="AB171" s="409"/>
      <c r="AC171" s="409"/>
      <c r="AD171" s="409"/>
      <c r="AE171" s="409"/>
      <c r="AF171" s="409"/>
      <c r="AG171" s="409"/>
      <c r="AH171" s="409"/>
      <c r="AI171" s="409"/>
      <c r="AJ171" s="409"/>
    </row>
    <row r="172" spans="1:36" x14ac:dyDescent="0.3">
      <c r="A172">
        <f t="shared" si="6"/>
        <v>0</v>
      </c>
      <c r="C172" s="292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09"/>
      <c r="P172" s="409"/>
      <c r="Q172" s="409"/>
      <c r="R172" s="409"/>
      <c r="S172" s="409"/>
      <c r="T172" s="409"/>
      <c r="U172" s="409"/>
      <c r="V172" s="409"/>
      <c r="W172" s="409"/>
      <c r="X172" s="409"/>
      <c r="Y172" s="409"/>
      <c r="Z172" s="409"/>
      <c r="AA172" s="409"/>
      <c r="AB172" s="409"/>
      <c r="AC172" s="409"/>
      <c r="AD172" s="409"/>
      <c r="AE172" s="409"/>
      <c r="AF172" s="409"/>
      <c r="AG172" s="409"/>
      <c r="AH172" s="409"/>
      <c r="AI172" s="409"/>
      <c r="AJ172" s="409"/>
    </row>
    <row r="173" spans="1:36" x14ac:dyDescent="0.3">
      <c r="A173">
        <f t="shared" si="6"/>
        <v>0</v>
      </c>
      <c r="C173" s="292"/>
      <c r="D173" s="409"/>
      <c r="E173" s="409"/>
      <c r="F173" s="409"/>
      <c r="G173" s="409"/>
      <c r="H173" s="409"/>
      <c r="I173" s="409"/>
      <c r="J173" s="409"/>
      <c r="K173" s="409"/>
      <c r="L173" s="409"/>
      <c r="M173" s="409"/>
      <c r="N173" s="409"/>
      <c r="O173" s="409"/>
      <c r="P173" s="409"/>
      <c r="Q173" s="409"/>
      <c r="R173" s="409"/>
      <c r="S173" s="409"/>
      <c r="T173" s="409"/>
      <c r="U173" s="409"/>
      <c r="V173" s="409"/>
      <c r="W173" s="409"/>
      <c r="X173" s="409"/>
      <c r="Y173" s="409"/>
      <c r="Z173" s="409"/>
      <c r="AA173" s="409"/>
      <c r="AB173" s="409"/>
      <c r="AC173" s="409"/>
      <c r="AD173" s="409"/>
      <c r="AE173" s="409"/>
      <c r="AF173" s="409"/>
      <c r="AG173" s="409"/>
      <c r="AH173" s="409"/>
      <c r="AI173" s="409"/>
      <c r="AJ173" s="409"/>
    </row>
    <row r="174" spans="1:36" x14ac:dyDescent="0.3">
      <c r="A174">
        <f t="shared" si="6"/>
        <v>0</v>
      </c>
      <c r="C174" s="292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09"/>
      <c r="O174" s="409"/>
      <c r="P174" s="409"/>
      <c r="Q174" s="409"/>
      <c r="R174" s="409"/>
      <c r="S174" s="409"/>
      <c r="T174" s="409"/>
      <c r="U174" s="409"/>
      <c r="V174" s="409"/>
      <c r="W174" s="409"/>
      <c r="X174" s="409"/>
      <c r="Y174" s="409"/>
      <c r="Z174" s="409"/>
      <c r="AA174" s="409"/>
      <c r="AB174" s="409"/>
      <c r="AC174" s="409"/>
      <c r="AD174" s="409"/>
      <c r="AE174" s="409"/>
      <c r="AF174" s="409"/>
      <c r="AG174" s="409"/>
      <c r="AH174" s="409"/>
      <c r="AI174" s="409"/>
      <c r="AJ174" s="409"/>
    </row>
    <row r="175" spans="1:36" x14ac:dyDescent="0.3">
      <c r="A175">
        <f t="shared" si="6"/>
        <v>0</v>
      </c>
      <c r="C175" s="292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09"/>
      <c r="O175" s="409"/>
      <c r="P175" s="409"/>
      <c r="Q175" s="409"/>
      <c r="R175" s="409"/>
      <c r="S175" s="409"/>
      <c r="T175" s="409"/>
      <c r="U175" s="409"/>
      <c r="V175" s="409"/>
      <c r="W175" s="409"/>
      <c r="X175" s="409"/>
      <c r="Y175" s="409"/>
      <c r="Z175" s="409"/>
      <c r="AA175" s="409"/>
      <c r="AB175" s="409"/>
      <c r="AC175" s="409"/>
      <c r="AD175" s="409"/>
      <c r="AE175" s="409"/>
      <c r="AF175" s="409"/>
      <c r="AG175" s="409"/>
      <c r="AH175" s="409"/>
      <c r="AI175" s="409"/>
      <c r="AJ175" s="409"/>
    </row>
    <row r="176" spans="1:36" x14ac:dyDescent="0.3">
      <c r="A176">
        <f t="shared" si="6"/>
        <v>0</v>
      </c>
      <c r="C176" s="292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  <c r="AA176" s="409"/>
      <c r="AB176" s="409"/>
      <c r="AC176" s="409"/>
      <c r="AD176" s="409"/>
      <c r="AE176" s="409"/>
      <c r="AF176" s="409"/>
      <c r="AG176" s="409"/>
      <c r="AH176" s="409"/>
      <c r="AI176" s="409"/>
      <c r="AJ176" s="409"/>
    </row>
    <row r="177" spans="1:36" x14ac:dyDescent="0.3">
      <c r="A177">
        <f t="shared" si="6"/>
        <v>0</v>
      </c>
      <c r="C177" s="292"/>
      <c r="D177" s="409"/>
      <c r="E177" s="409"/>
      <c r="F177" s="409"/>
      <c r="G177" s="409"/>
      <c r="H177" s="409"/>
      <c r="I177" s="409"/>
      <c r="J177" s="409"/>
      <c r="K177" s="409"/>
      <c r="L177" s="409"/>
      <c r="M177" s="409"/>
      <c r="N177" s="409"/>
      <c r="O177" s="409"/>
      <c r="P177" s="409"/>
      <c r="Q177" s="409"/>
      <c r="R177" s="409"/>
      <c r="S177" s="409"/>
      <c r="T177" s="409"/>
      <c r="U177" s="409"/>
      <c r="V177" s="409"/>
      <c r="W177" s="409"/>
      <c r="X177" s="409"/>
      <c r="Y177" s="409"/>
      <c r="Z177" s="409"/>
      <c r="AA177" s="409"/>
      <c r="AB177" s="409"/>
      <c r="AC177" s="409"/>
      <c r="AD177" s="409"/>
      <c r="AE177" s="409"/>
      <c r="AF177" s="409"/>
      <c r="AG177" s="409"/>
      <c r="AH177" s="409"/>
      <c r="AI177" s="409"/>
      <c r="AJ177" s="409"/>
    </row>
    <row r="178" spans="1:36" x14ac:dyDescent="0.3">
      <c r="A178">
        <f t="shared" si="6"/>
        <v>0</v>
      </c>
      <c r="C178" s="292"/>
      <c r="D178" s="409"/>
      <c r="E178" s="409"/>
      <c r="F178" s="409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  <c r="AA178" s="409"/>
      <c r="AB178" s="409"/>
      <c r="AC178" s="409"/>
      <c r="AD178" s="409"/>
      <c r="AE178" s="409"/>
      <c r="AF178" s="409"/>
      <c r="AG178" s="409"/>
      <c r="AH178" s="409"/>
      <c r="AI178" s="409"/>
      <c r="AJ178" s="409"/>
    </row>
    <row r="179" spans="1:36" x14ac:dyDescent="0.3">
      <c r="A179">
        <f t="shared" si="6"/>
        <v>0</v>
      </c>
      <c r="C179" s="292"/>
      <c r="D179" s="409"/>
      <c r="E179" s="409"/>
      <c r="F179" s="409"/>
      <c r="G179" s="409"/>
      <c r="H179" s="409"/>
      <c r="I179" s="409"/>
      <c r="J179" s="409"/>
      <c r="K179" s="409"/>
      <c r="L179" s="409"/>
      <c r="M179" s="409"/>
      <c r="N179" s="409"/>
      <c r="O179" s="409"/>
      <c r="P179" s="409"/>
      <c r="Q179" s="409"/>
      <c r="R179" s="409"/>
      <c r="S179" s="409"/>
      <c r="T179" s="409"/>
      <c r="U179" s="409"/>
      <c r="V179" s="409"/>
      <c r="W179" s="409"/>
      <c r="X179" s="409"/>
      <c r="Y179" s="409"/>
      <c r="Z179" s="409"/>
      <c r="AA179" s="409"/>
      <c r="AB179" s="409"/>
      <c r="AC179" s="409"/>
      <c r="AD179" s="409"/>
      <c r="AE179" s="409"/>
      <c r="AF179" s="409"/>
      <c r="AG179" s="409"/>
      <c r="AH179" s="409"/>
      <c r="AI179" s="409"/>
      <c r="AJ179" s="409"/>
    </row>
    <row r="180" spans="1:36" x14ac:dyDescent="0.3">
      <c r="A180">
        <f t="shared" si="6"/>
        <v>0</v>
      </c>
      <c r="C180" s="292"/>
      <c r="D180" s="409"/>
      <c r="E180" s="409"/>
      <c r="F180" s="409"/>
      <c r="G180" s="409"/>
      <c r="H180" s="409"/>
      <c r="I180" s="409"/>
      <c r="J180" s="409"/>
      <c r="K180" s="409"/>
      <c r="L180" s="409"/>
      <c r="M180" s="409"/>
      <c r="N180" s="409"/>
      <c r="O180" s="409"/>
      <c r="P180" s="409"/>
      <c r="Q180" s="409"/>
      <c r="R180" s="409"/>
      <c r="S180" s="409"/>
      <c r="T180" s="409"/>
      <c r="U180" s="409"/>
      <c r="V180" s="409"/>
      <c r="W180" s="409"/>
      <c r="X180" s="409"/>
      <c r="Y180" s="409"/>
      <c r="Z180" s="409"/>
      <c r="AA180" s="409"/>
      <c r="AB180" s="409"/>
      <c r="AC180" s="409"/>
      <c r="AD180" s="409"/>
      <c r="AE180" s="409"/>
      <c r="AF180" s="409"/>
      <c r="AG180" s="409"/>
      <c r="AH180" s="409"/>
      <c r="AI180" s="409"/>
      <c r="AJ180" s="409"/>
    </row>
    <row r="181" spans="1:36" x14ac:dyDescent="0.3">
      <c r="A181">
        <f t="shared" si="6"/>
        <v>0</v>
      </c>
      <c r="C181" s="292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09"/>
      <c r="P181" s="409"/>
      <c r="Q181" s="409"/>
      <c r="R181" s="409"/>
      <c r="S181" s="409"/>
      <c r="T181" s="409"/>
      <c r="U181" s="409"/>
      <c r="V181" s="409"/>
      <c r="W181" s="409"/>
      <c r="X181" s="409"/>
      <c r="Y181" s="409"/>
      <c r="Z181" s="409"/>
      <c r="AA181" s="409"/>
      <c r="AB181" s="409"/>
      <c r="AC181" s="409"/>
      <c r="AD181" s="409"/>
      <c r="AE181" s="409"/>
      <c r="AF181" s="409"/>
      <c r="AG181" s="409"/>
      <c r="AH181" s="409"/>
      <c r="AI181" s="409"/>
      <c r="AJ181" s="409"/>
    </row>
    <row r="182" spans="1:36" x14ac:dyDescent="0.3">
      <c r="C182" s="412"/>
    </row>
    <row r="186" spans="1:36" x14ac:dyDescent="0.3">
      <c r="C186" s="292"/>
      <c r="D186" s="407"/>
      <c r="E186" s="408"/>
      <c r="F186" s="408"/>
      <c r="G186" s="408"/>
      <c r="H186" s="408"/>
      <c r="I186" s="408"/>
      <c r="J186" s="408"/>
      <c r="K186" s="408"/>
      <c r="L186" s="408"/>
      <c r="M186" s="408"/>
      <c r="N186" s="408"/>
      <c r="O186" s="408"/>
      <c r="P186" s="408"/>
      <c r="Q186" s="408"/>
      <c r="R186" s="408"/>
      <c r="S186" s="408"/>
      <c r="T186" s="408"/>
      <c r="U186" s="408"/>
      <c r="V186" s="408"/>
      <c r="W186" s="408"/>
      <c r="X186" s="408"/>
      <c r="Y186" s="408"/>
      <c r="Z186" s="408"/>
      <c r="AA186" s="408"/>
      <c r="AB186" s="408"/>
      <c r="AC186" s="408"/>
      <c r="AD186" s="408"/>
      <c r="AE186" s="408"/>
      <c r="AF186" s="408"/>
      <c r="AG186" s="408"/>
      <c r="AH186" s="408"/>
      <c r="AI186" s="408"/>
      <c r="AJ186" s="408"/>
    </row>
    <row r="187" spans="1:36" x14ac:dyDescent="0.3">
      <c r="A187">
        <f t="shared" ref="A187:A202" si="7">B187*100+$B$185</f>
        <v>0</v>
      </c>
      <c r="C187" s="292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9"/>
      <c r="AA187" s="409"/>
      <c r="AB187" s="409"/>
      <c r="AC187" s="409"/>
      <c r="AD187" s="409"/>
      <c r="AE187" s="409"/>
      <c r="AF187" s="409"/>
      <c r="AG187" s="409"/>
      <c r="AH187" s="409"/>
      <c r="AI187" s="409"/>
      <c r="AJ187" s="409"/>
    </row>
    <row r="188" spans="1:36" x14ac:dyDescent="0.3">
      <c r="A188">
        <f t="shared" si="7"/>
        <v>0</v>
      </c>
      <c r="C188" s="292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  <c r="AA188" s="409"/>
      <c r="AB188" s="409"/>
      <c r="AC188" s="409"/>
      <c r="AD188" s="409"/>
      <c r="AE188" s="409"/>
      <c r="AF188" s="409"/>
      <c r="AG188" s="409"/>
      <c r="AH188" s="409"/>
      <c r="AI188" s="409"/>
      <c r="AJ188" s="409"/>
    </row>
    <row r="189" spans="1:36" x14ac:dyDescent="0.3">
      <c r="A189">
        <f t="shared" si="7"/>
        <v>0</v>
      </c>
      <c r="C189" s="292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409"/>
      <c r="AB189" s="409"/>
      <c r="AC189" s="409"/>
      <c r="AD189" s="409"/>
      <c r="AE189" s="409"/>
      <c r="AF189" s="409"/>
      <c r="AG189" s="409"/>
      <c r="AH189" s="409"/>
      <c r="AI189" s="409"/>
      <c r="AJ189" s="409"/>
    </row>
    <row r="190" spans="1:36" x14ac:dyDescent="0.3">
      <c r="A190">
        <f t="shared" si="7"/>
        <v>0</v>
      </c>
      <c r="C190" s="292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  <c r="AA190" s="409"/>
      <c r="AB190" s="409"/>
      <c r="AC190" s="409"/>
      <c r="AD190" s="409"/>
      <c r="AE190" s="409"/>
      <c r="AF190" s="409"/>
      <c r="AG190" s="409"/>
      <c r="AH190" s="409"/>
      <c r="AI190" s="409"/>
      <c r="AJ190" s="409"/>
    </row>
    <row r="191" spans="1:36" x14ac:dyDescent="0.3">
      <c r="A191">
        <f t="shared" si="7"/>
        <v>0</v>
      </c>
      <c r="C191" s="292"/>
      <c r="D191" s="409"/>
      <c r="E191" s="409"/>
      <c r="F191" s="409"/>
      <c r="G191" s="409"/>
      <c r="H191" s="409"/>
      <c r="I191" s="409"/>
      <c r="J191" s="409"/>
      <c r="K191" s="409"/>
      <c r="L191" s="409"/>
      <c r="M191" s="409"/>
      <c r="N191" s="409"/>
      <c r="O191" s="409"/>
      <c r="P191" s="409"/>
      <c r="Q191" s="409"/>
      <c r="R191" s="409"/>
      <c r="S191" s="409"/>
      <c r="T191" s="409"/>
      <c r="U191" s="409"/>
      <c r="V191" s="409"/>
      <c r="W191" s="409"/>
      <c r="X191" s="409"/>
      <c r="Y191" s="409"/>
      <c r="Z191" s="409"/>
      <c r="AA191" s="409"/>
      <c r="AB191" s="409"/>
      <c r="AC191" s="409"/>
      <c r="AD191" s="409"/>
      <c r="AE191" s="409"/>
      <c r="AF191" s="409"/>
      <c r="AG191" s="409"/>
      <c r="AH191" s="409"/>
      <c r="AI191" s="409"/>
      <c r="AJ191" s="409"/>
    </row>
    <row r="192" spans="1:36" x14ac:dyDescent="0.3">
      <c r="A192">
        <f t="shared" si="7"/>
        <v>0</v>
      </c>
      <c r="C192" s="292"/>
      <c r="D192" s="409"/>
      <c r="E192" s="409"/>
      <c r="F192" s="409"/>
      <c r="G192" s="409"/>
      <c r="H192" s="409"/>
      <c r="I192" s="409"/>
      <c r="J192" s="409"/>
      <c r="K192" s="409"/>
      <c r="L192" s="409"/>
      <c r="M192" s="409"/>
      <c r="N192" s="409"/>
      <c r="O192" s="409"/>
      <c r="P192" s="409"/>
      <c r="Q192" s="409"/>
      <c r="R192" s="409"/>
      <c r="S192" s="409"/>
      <c r="T192" s="409"/>
      <c r="U192" s="409"/>
      <c r="V192" s="409"/>
      <c r="W192" s="409"/>
      <c r="X192" s="409"/>
      <c r="Y192" s="409"/>
      <c r="Z192" s="409"/>
      <c r="AA192" s="409"/>
      <c r="AB192" s="409"/>
      <c r="AC192" s="409"/>
      <c r="AD192" s="409"/>
      <c r="AE192" s="409"/>
      <c r="AF192" s="409"/>
      <c r="AG192" s="409"/>
      <c r="AH192" s="409"/>
      <c r="AI192" s="409"/>
      <c r="AJ192" s="409"/>
    </row>
    <row r="193" spans="1:36" x14ac:dyDescent="0.3">
      <c r="A193">
        <f t="shared" si="7"/>
        <v>0</v>
      </c>
      <c r="C193" s="292"/>
      <c r="D193" s="409"/>
      <c r="E193" s="409"/>
      <c r="F193" s="409"/>
      <c r="G193" s="409"/>
      <c r="H193" s="409"/>
      <c r="I193" s="409"/>
      <c r="J193" s="409"/>
      <c r="K193" s="409"/>
      <c r="L193" s="409"/>
      <c r="M193" s="409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  <c r="AA193" s="409"/>
      <c r="AB193" s="409"/>
      <c r="AC193" s="409"/>
      <c r="AD193" s="409"/>
      <c r="AE193" s="409"/>
      <c r="AF193" s="409"/>
      <c r="AG193" s="409"/>
      <c r="AH193" s="409"/>
      <c r="AI193" s="409"/>
      <c r="AJ193" s="409"/>
    </row>
    <row r="194" spans="1:36" x14ac:dyDescent="0.3">
      <c r="A194">
        <f t="shared" si="7"/>
        <v>0</v>
      </c>
      <c r="C194" s="292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409"/>
      <c r="AB194" s="409"/>
      <c r="AC194" s="409"/>
      <c r="AD194" s="409"/>
      <c r="AE194" s="409"/>
      <c r="AF194" s="409"/>
      <c r="AG194" s="409"/>
      <c r="AH194" s="409"/>
      <c r="AI194" s="409"/>
      <c r="AJ194" s="409"/>
    </row>
    <row r="195" spans="1:36" x14ac:dyDescent="0.3">
      <c r="A195">
        <f t="shared" si="7"/>
        <v>0</v>
      </c>
      <c r="C195" s="292"/>
      <c r="D195" s="409"/>
      <c r="E195" s="409"/>
      <c r="F195" s="409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  <c r="AA195" s="409"/>
      <c r="AB195" s="409"/>
      <c r="AC195" s="409"/>
      <c r="AD195" s="409"/>
      <c r="AE195" s="409"/>
      <c r="AF195" s="409"/>
      <c r="AG195" s="409"/>
      <c r="AH195" s="409"/>
      <c r="AI195" s="409"/>
      <c r="AJ195" s="409"/>
    </row>
    <row r="196" spans="1:36" x14ac:dyDescent="0.3">
      <c r="A196">
        <f t="shared" si="7"/>
        <v>0</v>
      </c>
      <c r="C196" s="292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  <c r="AA196" s="409"/>
      <c r="AB196" s="409"/>
      <c r="AC196" s="409"/>
      <c r="AD196" s="409"/>
      <c r="AE196" s="409"/>
      <c r="AF196" s="409"/>
      <c r="AG196" s="409"/>
      <c r="AH196" s="409"/>
      <c r="AI196" s="409"/>
      <c r="AJ196" s="409"/>
    </row>
    <row r="197" spans="1:36" x14ac:dyDescent="0.3">
      <c r="A197">
        <f t="shared" si="7"/>
        <v>0</v>
      </c>
      <c r="C197" s="292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09"/>
      <c r="O197" s="409"/>
      <c r="P197" s="409"/>
      <c r="Q197" s="409"/>
      <c r="R197" s="409"/>
      <c r="S197" s="409"/>
      <c r="T197" s="409"/>
      <c r="U197" s="409"/>
      <c r="V197" s="409"/>
      <c r="W197" s="409"/>
      <c r="X197" s="409"/>
      <c r="Y197" s="409"/>
      <c r="Z197" s="409"/>
      <c r="AA197" s="409"/>
      <c r="AB197" s="409"/>
      <c r="AC197" s="409"/>
      <c r="AD197" s="409"/>
      <c r="AE197" s="409"/>
      <c r="AF197" s="409"/>
      <c r="AG197" s="409"/>
      <c r="AH197" s="409"/>
      <c r="AI197" s="409"/>
      <c r="AJ197" s="409"/>
    </row>
    <row r="198" spans="1:36" x14ac:dyDescent="0.3">
      <c r="A198">
        <f t="shared" si="7"/>
        <v>0</v>
      </c>
      <c r="C198" s="292"/>
      <c r="D198" s="409"/>
      <c r="E198" s="409"/>
      <c r="F198" s="409"/>
      <c r="G198" s="409"/>
      <c r="H198" s="409"/>
      <c r="I198" s="409"/>
      <c r="J198" s="409"/>
      <c r="K198" s="409"/>
      <c r="L198" s="409"/>
      <c r="M198" s="409"/>
      <c r="N198" s="409"/>
      <c r="O198" s="409"/>
      <c r="P198" s="409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  <c r="AA198" s="409"/>
      <c r="AB198" s="409"/>
      <c r="AC198" s="409"/>
      <c r="AD198" s="409"/>
      <c r="AE198" s="409"/>
      <c r="AF198" s="409"/>
      <c r="AG198" s="409"/>
      <c r="AH198" s="409"/>
      <c r="AI198" s="409"/>
      <c r="AJ198" s="409"/>
    </row>
    <row r="199" spans="1:36" x14ac:dyDescent="0.3">
      <c r="A199">
        <f t="shared" si="7"/>
        <v>0</v>
      </c>
      <c r="C199" s="292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  <c r="AA199" s="409"/>
      <c r="AB199" s="409"/>
      <c r="AC199" s="409"/>
      <c r="AD199" s="409"/>
      <c r="AE199" s="409"/>
      <c r="AF199" s="409"/>
      <c r="AG199" s="409"/>
      <c r="AH199" s="409"/>
      <c r="AI199" s="409"/>
      <c r="AJ199" s="409"/>
    </row>
    <row r="200" spans="1:36" x14ac:dyDescent="0.3">
      <c r="A200">
        <f t="shared" si="7"/>
        <v>0</v>
      </c>
      <c r="C200" s="292"/>
      <c r="D200" s="409"/>
      <c r="E200" s="409"/>
      <c r="F200" s="409"/>
      <c r="G200" s="409"/>
      <c r="H200" s="409"/>
      <c r="I200" s="409"/>
      <c r="J200" s="409"/>
      <c r="K200" s="409"/>
      <c r="L200" s="409"/>
      <c r="M200" s="409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  <c r="AA200" s="409"/>
      <c r="AB200" s="409"/>
      <c r="AC200" s="409"/>
      <c r="AD200" s="409"/>
      <c r="AE200" s="409"/>
      <c r="AF200" s="409"/>
      <c r="AG200" s="409"/>
      <c r="AH200" s="409"/>
      <c r="AI200" s="409"/>
      <c r="AJ200" s="409"/>
    </row>
    <row r="201" spans="1:36" x14ac:dyDescent="0.3">
      <c r="A201">
        <f t="shared" si="7"/>
        <v>0</v>
      </c>
      <c r="C201" s="292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409"/>
      <c r="P201" s="409"/>
      <c r="Q201" s="409"/>
      <c r="R201" s="409"/>
      <c r="S201" s="409"/>
      <c r="T201" s="409"/>
      <c r="U201" s="409"/>
      <c r="V201" s="409"/>
      <c r="W201" s="409"/>
      <c r="X201" s="409"/>
      <c r="Y201" s="409"/>
      <c r="Z201" s="409"/>
      <c r="AA201" s="409"/>
      <c r="AB201" s="409"/>
      <c r="AC201" s="409"/>
      <c r="AD201" s="409"/>
      <c r="AE201" s="409"/>
      <c r="AF201" s="409"/>
      <c r="AG201" s="409"/>
      <c r="AH201" s="409"/>
      <c r="AI201" s="409"/>
      <c r="AJ201" s="409"/>
    </row>
    <row r="202" spans="1:36" x14ac:dyDescent="0.3">
      <c r="A202">
        <f t="shared" si="7"/>
        <v>0</v>
      </c>
      <c r="C202" s="292"/>
      <c r="D202" s="409"/>
      <c r="E202" s="409"/>
      <c r="F202" s="409"/>
      <c r="G202" s="409"/>
      <c r="H202" s="409"/>
      <c r="I202" s="409"/>
      <c r="J202" s="409"/>
      <c r="K202" s="409"/>
      <c r="L202" s="409"/>
      <c r="M202" s="409"/>
      <c r="N202" s="409"/>
      <c r="O202" s="409"/>
      <c r="P202" s="409"/>
      <c r="Q202" s="409"/>
      <c r="R202" s="409"/>
      <c r="S202" s="409"/>
      <c r="T202" s="409"/>
      <c r="U202" s="409"/>
      <c r="V202" s="409"/>
      <c r="W202" s="409"/>
      <c r="X202" s="409"/>
      <c r="Y202" s="409"/>
      <c r="Z202" s="409"/>
      <c r="AA202" s="409"/>
      <c r="AB202" s="409"/>
      <c r="AC202" s="409"/>
      <c r="AD202" s="409"/>
      <c r="AE202" s="409"/>
      <c r="AF202" s="409"/>
      <c r="AG202" s="409"/>
      <c r="AH202" s="409"/>
      <c r="AI202" s="409"/>
      <c r="AJ202" s="409"/>
    </row>
    <row r="206" spans="1:36" x14ac:dyDescent="0.3">
      <c r="C206" s="292"/>
      <c r="D206" s="407"/>
      <c r="E206" s="408"/>
      <c r="F206" s="408"/>
      <c r="G206" s="408"/>
      <c r="H206" s="408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408"/>
      <c r="AB206" s="408"/>
      <c r="AC206" s="408"/>
      <c r="AD206" s="408"/>
      <c r="AE206" s="408"/>
      <c r="AF206" s="408"/>
      <c r="AG206" s="408"/>
      <c r="AH206" s="408"/>
      <c r="AI206" s="408"/>
      <c r="AJ206" s="408"/>
    </row>
    <row r="207" spans="1:36" x14ac:dyDescent="0.3">
      <c r="A207">
        <f t="shared" ref="A207:A222" si="8">B207*100+$B$205</f>
        <v>0</v>
      </c>
      <c r="C207" s="292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9"/>
      <c r="AA207" s="409"/>
      <c r="AB207" s="409"/>
      <c r="AC207" s="409"/>
      <c r="AD207" s="409"/>
      <c r="AE207" s="409"/>
      <c r="AF207" s="409"/>
      <c r="AG207" s="409"/>
      <c r="AH207" s="409"/>
      <c r="AI207" s="409"/>
      <c r="AJ207" s="409"/>
    </row>
    <row r="208" spans="1:36" x14ac:dyDescent="0.3">
      <c r="A208">
        <f t="shared" si="8"/>
        <v>0</v>
      </c>
      <c r="C208" s="292"/>
      <c r="D208" s="409"/>
      <c r="E208" s="409"/>
      <c r="F208" s="409"/>
      <c r="G208" s="409"/>
      <c r="H208" s="409"/>
      <c r="I208" s="409"/>
      <c r="J208" s="409"/>
      <c r="K208" s="409"/>
      <c r="L208" s="409"/>
      <c r="M208" s="409"/>
      <c r="N208" s="409"/>
      <c r="O208" s="409"/>
      <c r="P208" s="409"/>
      <c r="Q208" s="409"/>
      <c r="R208" s="409"/>
      <c r="S208" s="409"/>
      <c r="T208" s="409"/>
      <c r="U208" s="409"/>
      <c r="V208" s="409"/>
      <c r="W208" s="409"/>
      <c r="X208" s="409"/>
      <c r="Y208" s="409"/>
      <c r="Z208" s="409"/>
      <c r="AA208" s="409"/>
      <c r="AB208" s="409"/>
      <c r="AC208" s="409"/>
      <c r="AD208" s="409"/>
      <c r="AE208" s="409"/>
      <c r="AF208" s="409"/>
      <c r="AG208" s="409"/>
      <c r="AH208" s="409"/>
      <c r="AI208" s="409"/>
      <c r="AJ208" s="409"/>
    </row>
    <row r="209" spans="1:36" x14ac:dyDescent="0.3">
      <c r="A209">
        <f t="shared" si="8"/>
        <v>0</v>
      </c>
      <c r="C209" s="292"/>
      <c r="D209" s="409"/>
      <c r="E209" s="409"/>
      <c r="F209" s="409"/>
      <c r="G209" s="409"/>
      <c r="H209" s="409"/>
      <c r="I209" s="409"/>
      <c r="J209" s="409"/>
      <c r="K209" s="409"/>
      <c r="L209" s="409"/>
      <c r="M209" s="409"/>
      <c r="N209" s="409"/>
      <c r="O209" s="409"/>
      <c r="P209" s="409"/>
      <c r="Q209" s="409"/>
      <c r="R209" s="409"/>
      <c r="S209" s="409"/>
      <c r="T209" s="409"/>
      <c r="U209" s="409"/>
      <c r="V209" s="409"/>
      <c r="W209" s="409"/>
      <c r="X209" s="409"/>
      <c r="Y209" s="409"/>
      <c r="Z209" s="409"/>
      <c r="AA209" s="409"/>
      <c r="AB209" s="409"/>
      <c r="AC209" s="409"/>
      <c r="AD209" s="409"/>
      <c r="AE209" s="409"/>
      <c r="AF209" s="409"/>
      <c r="AG209" s="409"/>
      <c r="AH209" s="409"/>
      <c r="AI209" s="409"/>
      <c r="AJ209" s="409"/>
    </row>
    <row r="210" spans="1:36" x14ac:dyDescent="0.3">
      <c r="A210">
        <f t="shared" si="8"/>
        <v>0</v>
      </c>
      <c r="C210" s="292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  <c r="AA210" s="409"/>
      <c r="AB210" s="409"/>
      <c r="AC210" s="409"/>
      <c r="AD210" s="409"/>
      <c r="AE210" s="409"/>
      <c r="AF210" s="409"/>
      <c r="AG210" s="409"/>
      <c r="AH210" s="409"/>
      <c r="AI210" s="409"/>
      <c r="AJ210" s="409"/>
    </row>
    <row r="211" spans="1:36" x14ac:dyDescent="0.3">
      <c r="A211">
        <f t="shared" si="8"/>
        <v>0</v>
      </c>
      <c r="C211" s="292"/>
      <c r="D211" s="409"/>
      <c r="E211" s="409"/>
      <c r="F211" s="409"/>
      <c r="G211" s="409"/>
      <c r="H211" s="409"/>
      <c r="I211" s="409"/>
      <c r="J211" s="409"/>
      <c r="K211" s="409"/>
      <c r="L211" s="409"/>
      <c r="M211" s="409"/>
      <c r="N211" s="409"/>
      <c r="O211" s="409"/>
      <c r="P211" s="409"/>
      <c r="Q211" s="409"/>
      <c r="R211" s="409"/>
      <c r="S211" s="409"/>
      <c r="T211" s="409"/>
      <c r="U211" s="409"/>
      <c r="V211" s="409"/>
      <c r="W211" s="409"/>
      <c r="X211" s="409"/>
      <c r="Y211" s="409"/>
      <c r="Z211" s="409"/>
      <c r="AA211" s="409"/>
      <c r="AB211" s="409"/>
      <c r="AC211" s="409"/>
      <c r="AD211" s="409"/>
      <c r="AE211" s="409"/>
      <c r="AF211" s="409"/>
      <c r="AG211" s="409"/>
      <c r="AH211" s="409"/>
      <c r="AI211" s="409"/>
      <c r="AJ211" s="409"/>
    </row>
    <row r="212" spans="1:36" x14ac:dyDescent="0.3">
      <c r="A212">
        <f t="shared" si="8"/>
        <v>0</v>
      </c>
      <c r="C212" s="292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  <c r="AA212" s="409"/>
      <c r="AB212" s="409"/>
      <c r="AC212" s="409"/>
      <c r="AD212" s="409"/>
      <c r="AE212" s="409"/>
      <c r="AF212" s="409"/>
      <c r="AG212" s="409"/>
      <c r="AH212" s="409"/>
      <c r="AI212" s="409"/>
      <c r="AJ212" s="409"/>
    </row>
    <row r="213" spans="1:36" x14ac:dyDescent="0.3">
      <c r="A213">
        <f t="shared" si="8"/>
        <v>0</v>
      </c>
      <c r="C213" s="292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409"/>
      <c r="AA213" s="409"/>
      <c r="AB213" s="409"/>
      <c r="AC213" s="409"/>
      <c r="AD213" s="409"/>
      <c r="AE213" s="409"/>
      <c r="AF213" s="409"/>
      <c r="AG213" s="409"/>
      <c r="AH213" s="409"/>
      <c r="AI213" s="409"/>
      <c r="AJ213" s="409"/>
    </row>
    <row r="214" spans="1:36" x14ac:dyDescent="0.3">
      <c r="A214">
        <f t="shared" si="8"/>
        <v>0</v>
      </c>
      <c r="C214" s="292"/>
      <c r="D214" s="409"/>
      <c r="E214" s="409"/>
      <c r="F214" s="409"/>
      <c r="G214" s="409"/>
      <c r="H214" s="409"/>
      <c r="I214" s="409"/>
      <c r="J214" s="409"/>
      <c r="K214" s="409"/>
      <c r="L214" s="409"/>
      <c r="M214" s="409"/>
      <c r="N214" s="409"/>
      <c r="O214" s="409"/>
      <c r="P214" s="409"/>
      <c r="Q214" s="409"/>
      <c r="R214" s="409"/>
      <c r="S214" s="409"/>
      <c r="T214" s="409"/>
      <c r="U214" s="409"/>
      <c r="V214" s="409"/>
      <c r="W214" s="409"/>
      <c r="X214" s="409"/>
      <c r="Y214" s="409"/>
      <c r="Z214" s="409"/>
      <c r="AA214" s="409"/>
      <c r="AB214" s="409"/>
      <c r="AC214" s="409"/>
      <c r="AD214" s="409"/>
      <c r="AE214" s="409"/>
      <c r="AF214" s="409"/>
      <c r="AG214" s="409"/>
      <c r="AH214" s="409"/>
      <c r="AI214" s="409"/>
      <c r="AJ214" s="409"/>
    </row>
    <row r="215" spans="1:36" x14ac:dyDescent="0.3">
      <c r="A215">
        <f t="shared" si="8"/>
        <v>0</v>
      </c>
      <c r="C215" s="292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09"/>
      <c r="AA215" s="409"/>
      <c r="AB215" s="409"/>
      <c r="AC215" s="409"/>
      <c r="AD215" s="409"/>
      <c r="AE215" s="409"/>
      <c r="AF215" s="409"/>
      <c r="AG215" s="409"/>
      <c r="AH215" s="409"/>
      <c r="AI215" s="409"/>
      <c r="AJ215" s="409"/>
    </row>
    <row r="216" spans="1:36" x14ac:dyDescent="0.3">
      <c r="A216">
        <f t="shared" si="8"/>
        <v>0</v>
      </c>
      <c r="C216" s="292"/>
      <c r="D216" s="409"/>
      <c r="E216" s="409"/>
      <c r="F216" s="409"/>
      <c r="G216" s="409"/>
      <c r="H216" s="409"/>
      <c r="I216" s="409"/>
      <c r="J216" s="409"/>
      <c r="K216" s="409"/>
      <c r="L216" s="409"/>
      <c r="M216" s="409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9"/>
      <c r="AA216" s="409"/>
      <c r="AB216" s="409"/>
      <c r="AC216" s="409"/>
      <c r="AD216" s="409"/>
      <c r="AE216" s="409"/>
      <c r="AF216" s="409"/>
      <c r="AG216" s="409"/>
      <c r="AH216" s="409"/>
      <c r="AI216" s="409"/>
      <c r="AJ216" s="409"/>
    </row>
    <row r="217" spans="1:36" x14ac:dyDescent="0.3">
      <c r="A217">
        <f t="shared" si="8"/>
        <v>0</v>
      </c>
      <c r="C217" s="292"/>
      <c r="D217" s="409"/>
      <c r="E217" s="409"/>
      <c r="F217" s="409"/>
      <c r="G217" s="409"/>
      <c r="H217" s="409"/>
      <c r="I217" s="409"/>
      <c r="J217" s="409"/>
      <c r="K217" s="409"/>
      <c r="L217" s="409"/>
      <c r="M217" s="409"/>
      <c r="N217" s="409"/>
      <c r="O217" s="409"/>
      <c r="P217" s="409"/>
      <c r="Q217" s="409"/>
      <c r="R217" s="409"/>
      <c r="S217" s="409"/>
      <c r="T217" s="409"/>
      <c r="U217" s="409"/>
      <c r="V217" s="409"/>
      <c r="W217" s="409"/>
      <c r="X217" s="409"/>
      <c r="Y217" s="409"/>
      <c r="Z217" s="409"/>
      <c r="AA217" s="409"/>
      <c r="AB217" s="409"/>
      <c r="AC217" s="409"/>
      <c r="AD217" s="409"/>
      <c r="AE217" s="409"/>
      <c r="AF217" s="409"/>
      <c r="AG217" s="409"/>
      <c r="AH217" s="409"/>
      <c r="AI217" s="409"/>
      <c r="AJ217" s="409"/>
    </row>
    <row r="218" spans="1:36" x14ac:dyDescent="0.3">
      <c r="A218">
        <f t="shared" si="8"/>
        <v>0</v>
      </c>
      <c r="C218" s="292"/>
      <c r="D218" s="409"/>
      <c r="E218" s="409"/>
      <c r="F218" s="409"/>
      <c r="G218" s="409"/>
      <c r="H218" s="409"/>
      <c r="I218" s="409"/>
      <c r="J218" s="409"/>
      <c r="K218" s="409"/>
      <c r="L218" s="409"/>
      <c r="M218" s="409"/>
      <c r="N218" s="409"/>
      <c r="O218" s="409"/>
      <c r="P218" s="409"/>
      <c r="Q218" s="409"/>
      <c r="R218" s="409"/>
      <c r="S218" s="409"/>
      <c r="T218" s="409"/>
      <c r="U218" s="409"/>
      <c r="V218" s="409"/>
      <c r="W218" s="409"/>
      <c r="X218" s="409"/>
      <c r="Y218" s="409"/>
      <c r="Z218" s="409"/>
      <c r="AA218" s="409"/>
      <c r="AB218" s="409"/>
      <c r="AC218" s="409"/>
      <c r="AD218" s="409"/>
      <c r="AE218" s="409"/>
      <c r="AF218" s="409"/>
      <c r="AG218" s="409"/>
      <c r="AH218" s="409"/>
      <c r="AI218" s="409"/>
      <c r="AJ218" s="409"/>
    </row>
    <row r="219" spans="1:36" x14ac:dyDescent="0.3">
      <c r="A219">
        <f t="shared" si="8"/>
        <v>0</v>
      </c>
      <c r="C219" s="292"/>
      <c r="D219" s="409"/>
      <c r="E219" s="409"/>
      <c r="F219" s="409"/>
      <c r="G219" s="409"/>
      <c r="H219" s="409"/>
      <c r="I219" s="409"/>
      <c r="J219" s="409"/>
      <c r="K219" s="409"/>
      <c r="L219" s="409"/>
      <c r="M219" s="409"/>
      <c r="N219" s="409"/>
      <c r="O219" s="409"/>
      <c r="P219" s="409"/>
      <c r="Q219" s="409"/>
      <c r="R219" s="409"/>
      <c r="S219" s="409"/>
      <c r="T219" s="409"/>
      <c r="U219" s="409"/>
      <c r="V219" s="409"/>
      <c r="W219" s="409"/>
      <c r="X219" s="409"/>
      <c r="Y219" s="409"/>
      <c r="Z219" s="409"/>
      <c r="AA219" s="409"/>
      <c r="AB219" s="409"/>
      <c r="AC219" s="409"/>
      <c r="AD219" s="409"/>
      <c r="AE219" s="409"/>
      <c r="AF219" s="409"/>
      <c r="AG219" s="409"/>
      <c r="AH219" s="409"/>
      <c r="AI219" s="409"/>
      <c r="AJ219" s="409"/>
    </row>
    <row r="220" spans="1:36" x14ac:dyDescent="0.3">
      <c r="A220">
        <f t="shared" si="8"/>
        <v>0</v>
      </c>
      <c r="C220" s="292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  <c r="AA220" s="409"/>
      <c r="AB220" s="409"/>
      <c r="AC220" s="409"/>
      <c r="AD220" s="409"/>
      <c r="AE220" s="409"/>
      <c r="AF220" s="409"/>
      <c r="AG220" s="409"/>
      <c r="AH220" s="409"/>
      <c r="AI220" s="409"/>
      <c r="AJ220" s="409"/>
    </row>
    <row r="221" spans="1:36" x14ac:dyDescent="0.3">
      <c r="A221">
        <f t="shared" si="8"/>
        <v>0</v>
      </c>
      <c r="C221" s="292"/>
      <c r="D221" s="409"/>
      <c r="E221" s="409"/>
      <c r="F221" s="409"/>
      <c r="G221" s="409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  <c r="AA221" s="409"/>
      <c r="AB221" s="409"/>
      <c r="AC221" s="409"/>
      <c r="AD221" s="409"/>
      <c r="AE221" s="409"/>
      <c r="AF221" s="409"/>
      <c r="AG221" s="409"/>
      <c r="AH221" s="409"/>
      <c r="AI221" s="409"/>
      <c r="AJ221" s="409"/>
    </row>
    <row r="222" spans="1:36" x14ac:dyDescent="0.3">
      <c r="A222">
        <f t="shared" si="8"/>
        <v>0</v>
      </c>
      <c r="C222" s="292"/>
      <c r="D222" s="409"/>
      <c r="E222" s="409"/>
      <c r="F222" s="409"/>
      <c r="G222" s="409"/>
      <c r="H222" s="409"/>
      <c r="I222" s="409"/>
      <c r="J222" s="409"/>
      <c r="K222" s="409"/>
      <c r="L222" s="409"/>
      <c r="M222" s="409"/>
      <c r="N222" s="409"/>
      <c r="O222" s="409"/>
      <c r="P222" s="409"/>
      <c r="Q222" s="409"/>
      <c r="R222" s="409"/>
      <c r="S222" s="409"/>
      <c r="T222" s="409"/>
      <c r="U222" s="409"/>
      <c r="V222" s="409"/>
      <c r="W222" s="409"/>
      <c r="X222" s="409"/>
      <c r="Y222" s="409"/>
      <c r="Z222" s="409"/>
      <c r="AA222" s="409"/>
      <c r="AB222" s="409"/>
      <c r="AC222" s="409"/>
      <c r="AD222" s="409"/>
      <c r="AE222" s="409"/>
      <c r="AF222" s="409"/>
      <c r="AG222" s="409"/>
      <c r="AH222" s="409"/>
      <c r="AI222" s="409"/>
      <c r="AJ222" s="409"/>
    </row>
    <row r="223" spans="1:36" x14ac:dyDescent="0.3">
      <c r="C223" s="412"/>
    </row>
    <row r="226" spans="1:36" x14ac:dyDescent="0.3">
      <c r="C226" s="292"/>
      <c r="D226" s="407"/>
      <c r="E226" s="408"/>
      <c r="F226" s="408"/>
      <c r="G226" s="408"/>
      <c r="H226" s="408"/>
      <c r="I226" s="408"/>
      <c r="J226" s="408"/>
      <c r="K226" s="408"/>
      <c r="L226" s="408"/>
      <c r="M226" s="408"/>
      <c r="N226" s="408"/>
      <c r="O226" s="408"/>
      <c r="P226" s="408"/>
      <c r="Q226" s="408"/>
      <c r="R226" s="408"/>
      <c r="S226" s="408"/>
      <c r="T226" s="408"/>
      <c r="U226" s="408"/>
      <c r="V226" s="408"/>
      <c r="W226" s="408"/>
      <c r="X226" s="408"/>
      <c r="Y226" s="408"/>
      <c r="Z226" s="408"/>
      <c r="AA226" s="408"/>
      <c r="AB226" s="408"/>
      <c r="AC226" s="408"/>
      <c r="AD226" s="408"/>
      <c r="AE226" s="408"/>
      <c r="AF226" s="408"/>
      <c r="AG226" s="408"/>
      <c r="AH226" s="408"/>
      <c r="AI226" s="408"/>
      <c r="AJ226" s="408"/>
    </row>
    <row r="227" spans="1:36" x14ac:dyDescent="0.3">
      <c r="A227">
        <f t="shared" ref="A227:A242" si="9">B227*100+$B$225</f>
        <v>0</v>
      </c>
      <c r="C227" s="292"/>
      <c r="D227" s="409"/>
      <c r="E227" s="409"/>
      <c r="F227" s="409"/>
      <c r="G227" s="409"/>
      <c r="H227" s="409"/>
      <c r="I227" s="409"/>
      <c r="J227" s="409"/>
      <c r="K227" s="409"/>
      <c r="L227" s="409"/>
      <c r="M227" s="409"/>
      <c r="N227" s="409"/>
      <c r="O227" s="409"/>
      <c r="P227" s="409"/>
      <c r="Q227" s="409"/>
      <c r="R227" s="409"/>
      <c r="S227" s="409"/>
      <c r="T227" s="409"/>
      <c r="U227" s="409"/>
      <c r="V227" s="409"/>
      <c r="W227" s="409"/>
      <c r="X227" s="409"/>
      <c r="Y227" s="409"/>
      <c r="Z227" s="409"/>
      <c r="AA227" s="409"/>
      <c r="AB227" s="409"/>
      <c r="AC227" s="409"/>
      <c r="AD227" s="409"/>
      <c r="AE227" s="409"/>
      <c r="AF227" s="409"/>
      <c r="AG227" s="409"/>
      <c r="AH227" s="409"/>
      <c r="AI227" s="409"/>
      <c r="AJ227" s="409"/>
    </row>
    <row r="228" spans="1:36" x14ac:dyDescent="0.3">
      <c r="A228">
        <f t="shared" si="9"/>
        <v>0</v>
      </c>
      <c r="C228" s="292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  <c r="AA228" s="409"/>
      <c r="AB228" s="409"/>
      <c r="AC228" s="409"/>
      <c r="AD228" s="409"/>
      <c r="AE228" s="409"/>
      <c r="AF228" s="409"/>
      <c r="AG228" s="409"/>
      <c r="AH228" s="409"/>
      <c r="AI228" s="409"/>
      <c r="AJ228" s="409"/>
    </row>
    <row r="229" spans="1:36" x14ac:dyDescent="0.3">
      <c r="A229">
        <f t="shared" si="9"/>
        <v>0</v>
      </c>
      <c r="C229" s="292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409"/>
      <c r="AA229" s="409"/>
      <c r="AB229" s="409"/>
      <c r="AC229" s="409"/>
      <c r="AD229" s="409"/>
      <c r="AE229" s="409"/>
      <c r="AF229" s="409"/>
      <c r="AG229" s="409"/>
      <c r="AH229" s="409"/>
      <c r="AI229" s="409"/>
      <c r="AJ229" s="409"/>
    </row>
    <row r="230" spans="1:36" x14ac:dyDescent="0.3">
      <c r="A230">
        <f t="shared" si="9"/>
        <v>0</v>
      </c>
      <c r="C230" s="292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09"/>
      <c r="O230" s="409"/>
      <c r="P230" s="409"/>
      <c r="Q230" s="409"/>
      <c r="R230" s="409"/>
      <c r="S230" s="409"/>
      <c r="T230" s="409"/>
      <c r="U230" s="409"/>
      <c r="V230" s="409"/>
      <c r="W230" s="409"/>
      <c r="X230" s="409"/>
      <c r="Y230" s="409"/>
      <c r="Z230" s="409"/>
      <c r="AA230" s="409"/>
      <c r="AB230" s="409"/>
      <c r="AC230" s="409"/>
      <c r="AD230" s="409"/>
      <c r="AE230" s="409"/>
      <c r="AF230" s="409"/>
      <c r="AG230" s="409"/>
      <c r="AH230" s="409"/>
      <c r="AI230" s="409"/>
      <c r="AJ230" s="409"/>
    </row>
    <row r="231" spans="1:36" x14ac:dyDescent="0.3">
      <c r="A231">
        <f t="shared" si="9"/>
        <v>0</v>
      </c>
      <c r="C231" s="292"/>
      <c r="D231" s="409"/>
      <c r="E231" s="409"/>
      <c r="F231" s="409"/>
      <c r="G231" s="409"/>
      <c r="H231" s="409"/>
      <c r="I231" s="409"/>
      <c r="J231" s="409"/>
      <c r="K231" s="409"/>
      <c r="L231" s="409"/>
      <c r="M231" s="409"/>
      <c r="N231" s="409"/>
      <c r="O231" s="409"/>
      <c r="P231" s="409"/>
      <c r="Q231" s="409"/>
      <c r="R231" s="409"/>
      <c r="S231" s="409"/>
      <c r="T231" s="409"/>
      <c r="U231" s="409"/>
      <c r="V231" s="409"/>
      <c r="W231" s="409"/>
      <c r="X231" s="409"/>
      <c r="Y231" s="409"/>
      <c r="Z231" s="409"/>
      <c r="AA231" s="409"/>
      <c r="AB231" s="409"/>
      <c r="AC231" s="409"/>
      <c r="AD231" s="409"/>
      <c r="AE231" s="409"/>
      <c r="AF231" s="409"/>
      <c r="AG231" s="409"/>
      <c r="AH231" s="409"/>
      <c r="AI231" s="409"/>
      <c r="AJ231" s="409"/>
    </row>
    <row r="232" spans="1:36" x14ac:dyDescent="0.3">
      <c r="A232">
        <f t="shared" si="9"/>
        <v>0</v>
      </c>
      <c r="C232" s="292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9"/>
      <c r="AA232" s="409"/>
      <c r="AB232" s="409"/>
      <c r="AC232" s="409"/>
      <c r="AD232" s="409"/>
      <c r="AE232" s="409"/>
      <c r="AF232" s="409"/>
      <c r="AG232" s="409"/>
      <c r="AH232" s="409"/>
      <c r="AI232" s="409"/>
      <c r="AJ232" s="409"/>
    </row>
    <row r="233" spans="1:36" x14ac:dyDescent="0.3">
      <c r="A233">
        <f t="shared" si="9"/>
        <v>0</v>
      </c>
      <c r="C233" s="292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  <c r="AA233" s="409"/>
      <c r="AB233" s="409"/>
      <c r="AC233" s="409"/>
      <c r="AD233" s="409"/>
      <c r="AE233" s="409"/>
      <c r="AF233" s="409"/>
      <c r="AG233" s="409"/>
      <c r="AH233" s="409"/>
      <c r="AI233" s="409"/>
      <c r="AJ233" s="409"/>
    </row>
    <row r="234" spans="1:36" x14ac:dyDescent="0.3">
      <c r="A234">
        <f t="shared" si="9"/>
        <v>0</v>
      </c>
      <c r="C234" s="292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09"/>
      <c r="P234" s="409"/>
      <c r="Q234" s="409"/>
      <c r="R234" s="409"/>
      <c r="S234" s="409"/>
      <c r="T234" s="409"/>
      <c r="U234" s="409"/>
      <c r="V234" s="409"/>
      <c r="W234" s="409"/>
      <c r="X234" s="409"/>
      <c r="Y234" s="409"/>
      <c r="Z234" s="409"/>
      <c r="AA234" s="409"/>
      <c r="AB234" s="409"/>
      <c r="AC234" s="409"/>
      <c r="AD234" s="409"/>
      <c r="AE234" s="409"/>
      <c r="AF234" s="409"/>
      <c r="AG234" s="409"/>
      <c r="AH234" s="409"/>
      <c r="AI234" s="409"/>
      <c r="AJ234" s="409"/>
    </row>
    <row r="235" spans="1:36" x14ac:dyDescent="0.3">
      <c r="A235">
        <f t="shared" si="9"/>
        <v>0</v>
      </c>
      <c r="C235" s="292"/>
      <c r="D235" s="409"/>
      <c r="E235" s="409"/>
      <c r="F235" s="409"/>
      <c r="G235" s="409"/>
      <c r="H235" s="409"/>
      <c r="I235" s="409"/>
      <c r="J235" s="409"/>
      <c r="K235" s="409"/>
      <c r="L235" s="409"/>
      <c r="M235" s="409"/>
      <c r="N235" s="409"/>
      <c r="O235" s="409"/>
      <c r="P235" s="409"/>
      <c r="Q235" s="409"/>
      <c r="R235" s="409"/>
      <c r="S235" s="409"/>
      <c r="T235" s="409"/>
      <c r="U235" s="409"/>
      <c r="V235" s="409"/>
      <c r="W235" s="409"/>
      <c r="X235" s="409"/>
      <c r="Y235" s="409"/>
      <c r="Z235" s="409"/>
      <c r="AA235" s="409"/>
      <c r="AB235" s="409"/>
      <c r="AC235" s="409"/>
      <c r="AD235" s="409"/>
      <c r="AE235" s="409"/>
      <c r="AF235" s="409"/>
      <c r="AG235" s="409"/>
      <c r="AH235" s="409"/>
      <c r="AI235" s="409"/>
      <c r="AJ235" s="409"/>
    </row>
    <row r="236" spans="1:36" x14ac:dyDescent="0.3">
      <c r="A236">
        <f t="shared" si="9"/>
        <v>0</v>
      </c>
      <c r="C236" s="292"/>
      <c r="D236" s="409"/>
      <c r="E236" s="409"/>
      <c r="F236" s="409"/>
      <c r="G236" s="409"/>
      <c r="H236" s="409"/>
      <c r="I236" s="409"/>
      <c r="J236" s="409"/>
      <c r="K236" s="409"/>
      <c r="L236" s="409"/>
      <c r="M236" s="409"/>
      <c r="N236" s="409"/>
      <c r="O236" s="409"/>
      <c r="P236" s="409"/>
      <c r="Q236" s="409"/>
      <c r="R236" s="409"/>
      <c r="S236" s="409"/>
      <c r="T236" s="409"/>
      <c r="U236" s="409"/>
      <c r="V236" s="409"/>
      <c r="W236" s="409"/>
      <c r="X236" s="409"/>
      <c r="Y236" s="409"/>
      <c r="Z236" s="409"/>
      <c r="AA236" s="409"/>
      <c r="AB236" s="409"/>
      <c r="AC236" s="409"/>
      <c r="AD236" s="409"/>
      <c r="AE236" s="409"/>
      <c r="AF236" s="409"/>
      <c r="AG236" s="409"/>
      <c r="AH236" s="409"/>
      <c r="AI236" s="409"/>
      <c r="AJ236" s="409"/>
    </row>
    <row r="237" spans="1:36" x14ac:dyDescent="0.3">
      <c r="A237">
        <f t="shared" si="9"/>
        <v>0</v>
      </c>
      <c r="C237" s="292"/>
      <c r="D237" s="409"/>
      <c r="E237" s="409"/>
      <c r="F237" s="409"/>
      <c r="G237" s="409"/>
      <c r="H237" s="409"/>
      <c r="I237" s="409"/>
      <c r="J237" s="409"/>
      <c r="K237" s="409"/>
      <c r="L237" s="409"/>
      <c r="M237" s="409"/>
      <c r="N237" s="409"/>
      <c r="O237" s="409"/>
      <c r="P237" s="409"/>
      <c r="Q237" s="409"/>
      <c r="R237" s="409"/>
      <c r="S237" s="409"/>
      <c r="T237" s="409"/>
      <c r="U237" s="409"/>
      <c r="V237" s="409"/>
      <c r="W237" s="409"/>
      <c r="X237" s="409"/>
      <c r="Y237" s="409"/>
      <c r="Z237" s="409"/>
      <c r="AA237" s="409"/>
      <c r="AB237" s="409"/>
      <c r="AC237" s="409"/>
      <c r="AD237" s="409"/>
      <c r="AE237" s="409"/>
      <c r="AF237" s="409"/>
      <c r="AG237" s="409"/>
      <c r="AH237" s="409"/>
      <c r="AI237" s="409"/>
      <c r="AJ237" s="409"/>
    </row>
    <row r="238" spans="1:36" x14ac:dyDescent="0.3">
      <c r="A238">
        <f t="shared" si="9"/>
        <v>0</v>
      </c>
      <c r="C238" s="292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  <c r="AA238" s="409"/>
      <c r="AB238" s="409"/>
      <c r="AC238" s="409"/>
      <c r="AD238" s="409"/>
      <c r="AE238" s="409"/>
      <c r="AF238" s="409"/>
      <c r="AG238" s="409"/>
      <c r="AH238" s="409"/>
      <c r="AI238" s="409"/>
      <c r="AJ238" s="409"/>
    </row>
    <row r="239" spans="1:36" x14ac:dyDescent="0.3">
      <c r="A239">
        <f t="shared" si="9"/>
        <v>0</v>
      </c>
      <c r="C239" s="292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  <c r="AA239" s="409"/>
      <c r="AB239" s="409"/>
      <c r="AC239" s="409"/>
      <c r="AD239" s="409"/>
      <c r="AE239" s="409"/>
      <c r="AF239" s="409"/>
      <c r="AG239" s="409"/>
      <c r="AH239" s="409"/>
      <c r="AI239" s="409"/>
      <c r="AJ239" s="409"/>
    </row>
    <row r="240" spans="1:36" x14ac:dyDescent="0.3">
      <c r="A240">
        <f t="shared" si="9"/>
        <v>0</v>
      </c>
      <c r="C240" s="292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  <c r="V240" s="409"/>
      <c r="W240" s="409"/>
      <c r="X240" s="409"/>
      <c r="Y240" s="409"/>
      <c r="Z240" s="409"/>
      <c r="AA240" s="409"/>
      <c r="AB240" s="409"/>
      <c r="AC240" s="409"/>
      <c r="AD240" s="409"/>
      <c r="AE240" s="409"/>
      <c r="AF240" s="409"/>
      <c r="AG240" s="409"/>
      <c r="AH240" s="409"/>
      <c r="AI240" s="409"/>
      <c r="AJ240" s="409"/>
    </row>
    <row r="241" spans="1:36" x14ac:dyDescent="0.3">
      <c r="A241">
        <f t="shared" si="9"/>
        <v>0</v>
      </c>
      <c r="C241" s="292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409"/>
      <c r="AA241" s="409"/>
      <c r="AB241" s="409"/>
      <c r="AC241" s="409"/>
      <c r="AD241" s="409"/>
      <c r="AE241" s="409"/>
      <c r="AF241" s="409"/>
      <c r="AG241" s="409"/>
      <c r="AH241" s="409"/>
      <c r="AI241" s="409"/>
      <c r="AJ241" s="409"/>
    </row>
    <row r="242" spans="1:36" x14ac:dyDescent="0.3">
      <c r="A242">
        <f t="shared" si="9"/>
        <v>0</v>
      </c>
      <c r="C242" s="292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  <c r="AA242" s="409"/>
      <c r="AB242" s="409"/>
      <c r="AC242" s="409"/>
      <c r="AD242" s="409"/>
      <c r="AE242" s="409"/>
      <c r="AF242" s="409"/>
      <c r="AG242" s="409"/>
      <c r="AH242" s="409"/>
      <c r="AI242" s="409"/>
      <c r="AJ242" s="409"/>
    </row>
    <row r="246" spans="1:36" x14ac:dyDescent="0.3">
      <c r="C246" s="292"/>
      <c r="D246" s="407"/>
      <c r="E246" s="408"/>
      <c r="F246" s="408"/>
      <c r="G246" s="408"/>
      <c r="H246" s="408"/>
      <c r="I246" s="408"/>
      <c r="J246" s="408"/>
      <c r="K246" s="408"/>
      <c r="L246" s="408"/>
      <c r="M246" s="408"/>
      <c r="N246" s="408"/>
      <c r="O246" s="408"/>
      <c r="P246" s="408"/>
      <c r="Q246" s="408"/>
      <c r="R246" s="408"/>
      <c r="S246" s="408"/>
      <c r="T246" s="408"/>
      <c r="U246" s="408"/>
      <c r="V246" s="408"/>
      <c r="W246" s="408"/>
      <c r="X246" s="408"/>
      <c r="Y246" s="408"/>
      <c r="Z246" s="408"/>
      <c r="AA246" s="408"/>
      <c r="AB246" s="408"/>
      <c r="AC246" s="408"/>
      <c r="AD246" s="408"/>
      <c r="AE246" s="408"/>
      <c r="AF246" s="408"/>
      <c r="AG246" s="408"/>
      <c r="AH246" s="408"/>
      <c r="AI246" s="408"/>
      <c r="AJ246" s="408"/>
    </row>
    <row r="247" spans="1:36" x14ac:dyDescent="0.3">
      <c r="A247">
        <f t="shared" ref="A247:A262" si="10">B247*100+$B$245</f>
        <v>0</v>
      </c>
      <c r="C247" s="292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09"/>
      <c r="P247" s="409"/>
      <c r="Q247" s="409"/>
      <c r="R247" s="409"/>
      <c r="S247" s="409"/>
      <c r="T247" s="409"/>
      <c r="U247" s="409"/>
      <c r="V247" s="409"/>
      <c r="W247" s="409"/>
      <c r="X247" s="409"/>
      <c r="Y247" s="409"/>
      <c r="Z247" s="409"/>
      <c r="AA247" s="409"/>
      <c r="AB247" s="409"/>
      <c r="AC247" s="409"/>
      <c r="AD247" s="409"/>
      <c r="AE247" s="409"/>
      <c r="AF247" s="409"/>
      <c r="AG247" s="409"/>
      <c r="AH247" s="409"/>
      <c r="AI247" s="409"/>
      <c r="AJ247" s="409"/>
    </row>
    <row r="248" spans="1:36" x14ac:dyDescent="0.3">
      <c r="A248">
        <f t="shared" si="10"/>
        <v>0</v>
      </c>
      <c r="C248" s="292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09"/>
      <c r="O248" s="409"/>
      <c r="P248" s="409"/>
      <c r="Q248" s="409"/>
      <c r="R248" s="409"/>
      <c r="S248" s="409"/>
      <c r="T248" s="409"/>
      <c r="U248" s="409"/>
      <c r="V248" s="409"/>
      <c r="W248" s="409"/>
      <c r="X248" s="409"/>
      <c r="Y248" s="409"/>
      <c r="Z248" s="409"/>
      <c r="AA248" s="409"/>
      <c r="AB248" s="409"/>
      <c r="AC248" s="409"/>
      <c r="AD248" s="409"/>
      <c r="AE248" s="409"/>
      <c r="AF248" s="409"/>
      <c r="AG248" s="409"/>
      <c r="AH248" s="409"/>
      <c r="AI248" s="409"/>
      <c r="AJ248" s="409"/>
    </row>
    <row r="249" spans="1:36" x14ac:dyDescent="0.3">
      <c r="A249">
        <f t="shared" si="10"/>
        <v>0</v>
      </c>
      <c r="C249" s="292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  <c r="AA249" s="409"/>
      <c r="AB249" s="409"/>
      <c r="AC249" s="409"/>
      <c r="AD249" s="409"/>
      <c r="AE249" s="409"/>
      <c r="AF249" s="409"/>
      <c r="AG249" s="409"/>
      <c r="AH249" s="409"/>
      <c r="AI249" s="409"/>
      <c r="AJ249" s="409"/>
    </row>
    <row r="250" spans="1:36" x14ac:dyDescent="0.3">
      <c r="A250">
        <f t="shared" si="10"/>
        <v>0</v>
      </c>
      <c r="C250" s="292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  <c r="AA250" s="409"/>
      <c r="AB250" s="409"/>
      <c r="AC250" s="409"/>
      <c r="AD250" s="409"/>
      <c r="AE250" s="409"/>
      <c r="AF250" s="409"/>
      <c r="AG250" s="409"/>
      <c r="AH250" s="409"/>
      <c r="AI250" s="409"/>
      <c r="AJ250" s="409"/>
    </row>
    <row r="251" spans="1:36" x14ac:dyDescent="0.3">
      <c r="A251">
        <f t="shared" si="10"/>
        <v>0</v>
      </c>
      <c r="C251" s="292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409"/>
      <c r="AB251" s="409"/>
      <c r="AC251" s="409"/>
      <c r="AD251" s="409"/>
      <c r="AE251" s="409"/>
      <c r="AF251" s="409"/>
      <c r="AG251" s="409"/>
      <c r="AH251" s="409"/>
      <c r="AI251" s="409"/>
      <c r="AJ251" s="409"/>
    </row>
    <row r="252" spans="1:36" x14ac:dyDescent="0.3">
      <c r="A252">
        <f t="shared" si="10"/>
        <v>0</v>
      </c>
      <c r="C252" s="292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09"/>
      <c r="P252" s="409"/>
      <c r="Q252" s="409"/>
      <c r="R252" s="409"/>
      <c r="S252" s="409"/>
      <c r="T252" s="409"/>
      <c r="U252" s="409"/>
      <c r="V252" s="409"/>
      <c r="W252" s="409"/>
      <c r="X252" s="409"/>
      <c r="Y252" s="409"/>
      <c r="Z252" s="409"/>
      <c r="AA252" s="409"/>
      <c r="AB252" s="409"/>
      <c r="AC252" s="409"/>
      <c r="AD252" s="409"/>
      <c r="AE252" s="409"/>
      <c r="AF252" s="409"/>
      <c r="AG252" s="409"/>
      <c r="AH252" s="409"/>
      <c r="AI252" s="409"/>
      <c r="AJ252" s="409"/>
    </row>
    <row r="253" spans="1:36" x14ac:dyDescent="0.3">
      <c r="A253">
        <f t="shared" si="10"/>
        <v>0</v>
      </c>
      <c r="C253" s="292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09"/>
      <c r="P253" s="409"/>
      <c r="Q253" s="409"/>
      <c r="R253" s="409"/>
      <c r="S253" s="409"/>
      <c r="T253" s="409"/>
      <c r="U253" s="409"/>
      <c r="V253" s="409"/>
      <c r="W253" s="409"/>
      <c r="X253" s="409"/>
      <c r="Y253" s="409"/>
      <c r="Z253" s="409"/>
      <c r="AA253" s="409"/>
      <c r="AB253" s="409"/>
      <c r="AC253" s="409"/>
      <c r="AD253" s="409"/>
      <c r="AE253" s="409"/>
      <c r="AF253" s="409"/>
      <c r="AG253" s="409"/>
      <c r="AH253" s="409"/>
      <c r="AI253" s="409"/>
      <c r="AJ253" s="409"/>
    </row>
    <row r="254" spans="1:36" x14ac:dyDescent="0.3">
      <c r="A254">
        <f t="shared" si="10"/>
        <v>0</v>
      </c>
      <c r="C254" s="292"/>
      <c r="D254" s="409"/>
      <c r="E254" s="409"/>
      <c r="F254" s="409"/>
      <c r="G254" s="409"/>
      <c r="H254" s="409"/>
      <c r="I254" s="409"/>
      <c r="J254" s="409"/>
      <c r="K254" s="409"/>
      <c r="L254" s="409"/>
      <c r="M254" s="409"/>
      <c r="N254" s="409"/>
      <c r="O254" s="409"/>
      <c r="P254" s="409"/>
      <c r="Q254" s="409"/>
      <c r="R254" s="409"/>
      <c r="S254" s="409"/>
      <c r="T254" s="409"/>
      <c r="U254" s="409"/>
      <c r="V254" s="409"/>
      <c r="W254" s="409"/>
      <c r="X254" s="409"/>
      <c r="Y254" s="409"/>
      <c r="Z254" s="409"/>
      <c r="AA254" s="409"/>
      <c r="AB254" s="409"/>
      <c r="AC254" s="409"/>
      <c r="AD254" s="409"/>
      <c r="AE254" s="409"/>
      <c r="AF254" s="409"/>
      <c r="AG254" s="409"/>
      <c r="AH254" s="409"/>
      <c r="AI254" s="409"/>
      <c r="AJ254" s="409"/>
    </row>
    <row r="255" spans="1:36" x14ac:dyDescent="0.3">
      <c r="A255">
        <f t="shared" si="10"/>
        <v>0</v>
      </c>
      <c r="C255" s="292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  <c r="AA255" s="409"/>
      <c r="AB255" s="409"/>
      <c r="AC255" s="409"/>
      <c r="AD255" s="409"/>
      <c r="AE255" s="409"/>
      <c r="AF255" s="409"/>
      <c r="AG255" s="409"/>
      <c r="AH255" s="409"/>
      <c r="AI255" s="409"/>
      <c r="AJ255" s="409"/>
    </row>
    <row r="256" spans="1:36" x14ac:dyDescent="0.3">
      <c r="A256">
        <f t="shared" si="10"/>
        <v>0</v>
      </c>
      <c r="C256" s="292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409"/>
      <c r="AB256" s="409"/>
      <c r="AC256" s="409"/>
      <c r="AD256" s="409"/>
      <c r="AE256" s="409"/>
      <c r="AF256" s="409"/>
      <c r="AG256" s="409"/>
      <c r="AH256" s="409"/>
      <c r="AI256" s="409"/>
      <c r="AJ256" s="409"/>
    </row>
    <row r="257" spans="1:36" x14ac:dyDescent="0.3">
      <c r="A257">
        <f t="shared" si="10"/>
        <v>0</v>
      </c>
      <c r="C257" s="292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409"/>
      <c r="AB257" s="409"/>
      <c r="AC257" s="409"/>
      <c r="AD257" s="409"/>
      <c r="AE257" s="409"/>
      <c r="AF257" s="409"/>
      <c r="AG257" s="409"/>
      <c r="AH257" s="409"/>
      <c r="AI257" s="409"/>
      <c r="AJ257" s="409"/>
    </row>
    <row r="258" spans="1:36" x14ac:dyDescent="0.3">
      <c r="A258">
        <f t="shared" si="10"/>
        <v>0</v>
      </c>
      <c r="C258" s="292"/>
      <c r="D258" s="409"/>
      <c r="E258" s="409"/>
      <c r="F258" s="409"/>
      <c r="G258" s="409"/>
      <c r="H258" s="409"/>
      <c r="I258" s="409"/>
      <c r="J258" s="409"/>
      <c r="K258" s="409"/>
      <c r="L258" s="409"/>
      <c r="M258" s="409"/>
      <c r="N258" s="409"/>
      <c r="O258" s="409"/>
      <c r="P258" s="409"/>
      <c r="Q258" s="409"/>
      <c r="R258" s="409"/>
      <c r="S258" s="409"/>
      <c r="T258" s="409"/>
      <c r="U258" s="409"/>
      <c r="V258" s="409"/>
      <c r="W258" s="409"/>
      <c r="X258" s="409"/>
      <c r="Y258" s="409"/>
      <c r="Z258" s="409"/>
      <c r="AA258" s="409"/>
      <c r="AB258" s="409"/>
      <c r="AC258" s="409"/>
      <c r="AD258" s="409"/>
      <c r="AE258" s="409"/>
      <c r="AF258" s="409"/>
      <c r="AG258" s="409"/>
      <c r="AH258" s="409"/>
      <c r="AI258" s="409"/>
      <c r="AJ258" s="409"/>
    </row>
    <row r="259" spans="1:36" x14ac:dyDescent="0.3">
      <c r="A259">
        <f t="shared" si="10"/>
        <v>0</v>
      </c>
      <c r="C259" s="292"/>
      <c r="D259" s="409"/>
      <c r="E259" s="409"/>
      <c r="F259" s="409"/>
      <c r="G259" s="409"/>
      <c r="H259" s="409"/>
      <c r="I259" s="409"/>
      <c r="J259" s="409"/>
      <c r="K259" s="409"/>
      <c r="L259" s="409"/>
      <c r="M259" s="409"/>
      <c r="N259" s="409"/>
      <c r="O259" s="409"/>
      <c r="P259" s="409"/>
      <c r="Q259" s="409"/>
      <c r="R259" s="409"/>
      <c r="S259" s="409"/>
      <c r="T259" s="409"/>
      <c r="U259" s="409"/>
      <c r="V259" s="409"/>
      <c r="W259" s="409"/>
      <c r="X259" s="409"/>
      <c r="Y259" s="409"/>
      <c r="Z259" s="409"/>
      <c r="AA259" s="409"/>
      <c r="AB259" s="409"/>
      <c r="AC259" s="409"/>
      <c r="AD259" s="409"/>
      <c r="AE259" s="409"/>
      <c r="AF259" s="409"/>
      <c r="AG259" s="409"/>
      <c r="AH259" s="409"/>
      <c r="AI259" s="409"/>
      <c r="AJ259" s="409"/>
    </row>
    <row r="260" spans="1:36" x14ac:dyDescent="0.3">
      <c r="A260">
        <f t="shared" si="10"/>
        <v>0</v>
      </c>
      <c r="C260" s="292"/>
      <c r="D260" s="409"/>
      <c r="E260" s="409"/>
      <c r="F260" s="409"/>
      <c r="G260" s="409"/>
      <c r="H260" s="409"/>
      <c r="I260" s="409"/>
      <c r="J260" s="409"/>
      <c r="K260" s="409"/>
      <c r="L260" s="409"/>
      <c r="M260" s="409"/>
      <c r="N260" s="409"/>
      <c r="O260" s="409"/>
      <c r="P260" s="409"/>
      <c r="Q260" s="409"/>
      <c r="R260" s="409"/>
      <c r="S260" s="409"/>
      <c r="T260" s="409"/>
      <c r="U260" s="409"/>
      <c r="V260" s="409"/>
      <c r="W260" s="409"/>
      <c r="X260" s="409"/>
      <c r="Y260" s="409"/>
      <c r="Z260" s="409"/>
      <c r="AA260" s="409"/>
      <c r="AB260" s="409"/>
      <c r="AC260" s="409"/>
      <c r="AD260" s="409"/>
      <c r="AE260" s="409"/>
      <c r="AF260" s="409"/>
      <c r="AG260" s="409"/>
      <c r="AH260" s="409"/>
      <c r="AI260" s="409"/>
      <c r="AJ260" s="409"/>
    </row>
    <row r="261" spans="1:36" x14ac:dyDescent="0.3">
      <c r="A261">
        <f t="shared" si="10"/>
        <v>0</v>
      </c>
      <c r="C261" s="292"/>
      <c r="D261" s="409"/>
      <c r="E261" s="409"/>
      <c r="F261" s="409"/>
      <c r="G261" s="409"/>
      <c r="H261" s="409"/>
      <c r="I261" s="409"/>
      <c r="J261" s="409"/>
      <c r="K261" s="409"/>
      <c r="L261" s="409"/>
      <c r="M261" s="409"/>
      <c r="N261" s="409"/>
      <c r="O261" s="409"/>
      <c r="P261" s="409"/>
      <c r="Q261" s="409"/>
      <c r="R261" s="409"/>
      <c r="S261" s="409"/>
      <c r="T261" s="409"/>
      <c r="U261" s="409"/>
      <c r="V261" s="409"/>
      <c r="W261" s="409"/>
      <c r="X261" s="409"/>
      <c r="Y261" s="409"/>
      <c r="Z261" s="409"/>
      <c r="AA261" s="409"/>
      <c r="AB261" s="409"/>
      <c r="AC261" s="409"/>
      <c r="AD261" s="409"/>
      <c r="AE261" s="409"/>
      <c r="AF261" s="409"/>
      <c r="AG261" s="409"/>
      <c r="AH261" s="409"/>
      <c r="AI261" s="409"/>
      <c r="AJ261" s="409"/>
    </row>
    <row r="262" spans="1:36" x14ac:dyDescent="0.3">
      <c r="A262">
        <f t="shared" si="10"/>
        <v>0</v>
      </c>
      <c r="C262" s="292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  <c r="AA262" s="409"/>
      <c r="AB262" s="409"/>
      <c r="AC262" s="409"/>
      <c r="AD262" s="409"/>
      <c r="AE262" s="409"/>
      <c r="AF262" s="409"/>
      <c r="AG262" s="409"/>
      <c r="AH262" s="409"/>
      <c r="AI262" s="409"/>
      <c r="AJ262" s="409"/>
    </row>
    <row r="263" spans="1:36" x14ac:dyDescent="0.3">
      <c r="C263" s="412"/>
    </row>
    <row r="266" spans="1:36" x14ac:dyDescent="0.3">
      <c r="C266" s="292"/>
      <c r="D266" s="407"/>
      <c r="E266" s="408"/>
      <c r="F266" s="408"/>
      <c r="G266" s="408"/>
      <c r="H266" s="408"/>
      <c r="I266" s="408"/>
      <c r="J266" s="408"/>
      <c r="K266" s="408"/>
      <c r="L266" s="408"/>
      <c r="M266" s="408"/>
      <c r="N266" s="408"/>
      <c r="O266" s="408"/>
      <c r="P266" s="408"/>
      <c r="Q266" s="408"/>
      <c r="R266" s="408"/>
      <c r="S266" s="408"/>
      <c r="T266" s="408"/>
      <c r="U266" s="408"/>
      <c r="V266" s="408"/>
      <c r="W266" s="408"/>
      <c r="X266" s="408"/>
      <c r="Y266" s="408"/>
      <c r="Z266" s="408"/>
      <c r="AA266" s="408"/>
      <c r="AB266" s="408"/>
      <c r="AC266" s="408"/>
      <c r="AD266" s="408"/>
      <c r="AE266" s="408"/>
      <c r="AF266" s="408"/>
      <c r="AG266" s="408"/>
      <c r="AH266" s="408"/>
    </row>
    <row r="267" spans="1:36" x14ac:dyDescent="0.3">
      <c r="C267" s="292"/>
      <c r="D267" s="409"/>
      <c r="E267" s="409"/>
      <c r="F267" s="409"/>
      <c r="G267" s="409"/>
      <c r="H267" s="409"/>
      <c r="I267" s="409"/>
      <c r="J267" s="409"/>
      <c r="K267" s="409"/>
      <c r="L267" s="409"/>
      <c r="M267" s="409"/>
      <c r="N267" s="409"/>
      <c r="O267" s="409"/>
      <c r="P267" s="409"/>
      <c r="Q267" s="409"/>
      <c r="R267" s="409"/>
      <c r="S267" s="409"/>
      <c r="T267" s="409"/>
      <c r="U267" s="409"/>
      <c r="V267" s="409"/>
      <c r="W267" s="409"/>
      <c r="X267" s="409"/>
      <c r="Y267" s="409"/>
      <c r="Z267" s="409"/>
      <c r="AA267" s="409"/>
      <c r="AB267" s="409"/>
      <c r="AC267" s="409"/>
      <c r="AD267" s="409"/>
      <c r="AE267" s="409"/>
      <c r="AF267" s="409"/>
      <c r="AG267" s="409"/>
      <c r="AH267" s="409"/>
    </row>
    <row r="268" spans="1:36" x14ac:dyDescent="0.3">
      <c r="C268" s="292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  <c r="AA268" s="409"/>
      <c r="AB268" s="409"/>
      <c r="AC268" s="409"/>
      <c r="AD268" s="409"/>
      <c r="AE268" s="409"/>
      <c r="AF268" s="409"/>
      <c r="AG268" s="409"/>
      <c r="AH268" s="409"/>
    </row>
    <row r="269" spans="1:36" x14ac:dyDescent="0.3">
      <c r="C269" s="292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09"/>
      <c r="P269" s="409"/>
      <c r="Q269" s="409"/>
      <c r="R269" s="409"/>
      <c r="S269" s="409"/>
      <c r="T269" s="409"/>
      <c r="U269" s="409"/>
      <c r="V269" s="409"/>
      <c r="W269" s="409"/>
      <c r="X269" s="409"/>
      <c r="Y269" s="409"/>
      <c r="Z269" s="409"/>
      <c r="AA269" s="409"/>
      <c r="AB269" s="409"/>
      <c r="AC269" s="409"/>
      <c r="AD269" s="409"/>
      <c r="AE269" s="409"/>
      <c r="AF269" s="409"/>
      <c r="AG269" s="409"/>
      <c r="AH269" s="409"/>
    </row>
    <row r="270" spans="1:36" x14ac:dyDescent="0.3">
      <c r="C270" s="292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09"/>
      <c r="P270" s="409"/>
      <c r="Q270" s="409"/>
      <c r="R270" s="409"/>
      <c r="S270" s="409"/>
      <c r="T270" s="409"/>
      <c r="U270" s="409"/>
      <c r="V270" s="409"/>
      <c r="W270" s="409"/>
      <c r="X270" s="409"/>
      <c r="Y270" s="409"/>
      <c r="Z270" s="409"/>
      <c r="AA270" s="409"/>
      <c r="AB270" s="409"/>
      <c r="AC270" s="409"/>
      <c r="AD270" s="409"/>
      <c r="AE270" s="409"/>
      <c r="AF270" s="409"/>
      <c r="AG270" s="409"/>
      <c r="AH270" s="409"/>
    </row>
    <row r="271" spans="1:36" x14ac:dyDescent="0.3">
      <c r="C271" s="292"/>
      <c r="D271" s="409"/>
      <c r="E271" s="409"/>
      <c r="F271" s="409"/>
      <c r="G271" s="409"/>
      <c r="H271" s="409"/>
      <c r="I271" s="409"/>
      <c r="J271" s="409"/>
      <c r="K271" s="409"/>
      <c r="L271" s="409"/>
      <c r="M271" s="409"/>
      <c r="N271" s="409"/>
      <c r="O271" s="409"/>
      <c r="P271" s="409"/>
      <c r="Q271" s="409"/>
      <c r="R271" s="409"/>
      <c r="S271" s="409"/>
      <c r="T271" s="409"/>
      <c r="U271" s="409"/>
      <c r="V271" s="409"/>
      <c r="W271" s="409"/>
      <c r="X271" s="409"/>
      <c r="Y271" s="409"/>
      <c r="Z271" s="409"/>
      <c r="AA271" s="409"/>
      <c r="AB271" s="409"/>
      <c r="AC271" s="409"/>
      <c r="AD271" s="409"/>
      <c r="AE271" s="409"/>
      <c r="AF271" s="409"/>
      <c r="AG271" s="409"/>
      <c r="AH271" s="409"/>
    </row>
    <row r="272" spans="1:36" x14ac:dyDescent="0.3">
      <c r="C272" s="292"/>
      <c r="D272" s="409"/>
      <c r="E272" s="409"/>
      <c r="F272" s="409"/>
      <c r="G272" s="409"/>
      <c r="H272" s="409"/>
      <c r="I272" s="409"/>
      <c r="J272" s="409"/>
      <c r="K272" s="409"/>
      <c r="L272" s="409"/>
      <c r="M272" s="409"/>
      <c r="N272" s="409"/>
      <c r="O272" s="409"/>
      <c r="P272" s="409"/>
      <c r="Q272" s="409"/>
      <c r="R272" s="409"/>
      <c r="S272" s="409"/>
      <c r="T272" s="409"/>
      <c r="U272" s="409"/>
      <c r="V272" s="409"/>
      <c r="W272" s="409"/>
      <c r="X272" s="409"/>
      <c r="Y272" s="409"/>
      <c r="Z272" s="409"/>
      <c r="AA272" s="409"/>
      <c r="AB272" s="409"/>
      <c r="AC272" s="409"/>
      <c r="AD272" s="409"/>
      <c r="AE272" s="409"/>
      <c r="AF272" s="409"/>
      <c r="AG272" s="409"/>
      <c r="AH272" s="409"/>
    </row>
    <row r="273" spans="3:34" x14ac:dyDescent="0.3">
      <c r="C273" s="292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409"/>
      <c r="AB273" s="409"/>
      <c r="AC273" s="409"/>
      <c r="AD273" s="409"/>
      <c r="AE273" s="409"/>
      <c r="AF273" s="409"/>
      <c r="AG273" s="409"/>
      <c r="AH273" s="409"/>
    </row>
    <row r="274" spans="3:34" x14ac:dyDescent="0.3">
      <c r="C274" s="292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  <c r="AA274" s="409"/>
      <c r="AB274" s="409"/>
      <c r="AC274" s="409"/>
      <c r="AD274" s="409"/>
      <c r="AE274" s="409"/>
      <c r="AF274" s="409"/>
      <c r="AG274" s="409"/>
      <c r="AH274" s="409"/>
    </row>
    <row r="275" spans="3:34" x14ac:dyDescent="0.3">
      <c r="C275" s="292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9"/>
      <c r="AA275" s="409"/>
      <c r="AB275" s="409"/>
      <c r="AC275" s="409"/>
      <c r="AD275" s="409"/>
      <c r="AE275" s="409"/>
      <c r="AF275" s="409"/>
      <c r="AG275" s="409"/>
      <c r="AH275" s="409"/>
    </row>
    <row r="276" spans="3:34" x14ac:dyDescent="0.3">
      <c r="C276" s="292"/>
      <c r="D276" s="409"/>
      <c r="E276" s="409"/>
      <c r="F276" s="409"/>
      <c r="G276" s="409"/>
      <c r="H276" s="409"/>
      <c r="I276" s="409"/>
      <c r="J276" s="409"/>
      <c r="K276" s="409"/>
      <c r="L276" s="409"/>
      <c r="M276" s="409"/>
      <c r="N276" s="409"/>
      <c r="O276" s="409"/>
      <c r="P276" s="409"/>
      <c r="Q276" s="409"/>
      <c r="R276" s="409"/>
      <c r="S276" s="409"/>
      <c r="T276" s="409"/>
      <c r="U276" s="409"/>
      <c r="V276" s="409"/>
      <c r="W276" s="409"/>
      <c r="X276" s="409"/>
      <c r="Y276" s="409"/>
      <c r="Z276" s="409"/>
      <c r="AA276" s="409"/>
      <c r="AB276" s="409"/>
      <c r="AC276" s="409"/>
      <c r="AD276" s="409"/>
      <c r="AE276" s="409"/>
      <c r="AF276" s="409"/>
      <c r="AG276" s="409"/>
      <c r="AH276" s="409"/>
    </row>
    <row r="277" spans="3:34" x14ac:dyDescent="0.3">
      <c r="C277" s="292"/>
      <c r="D277" s="409"/>
      <c r="E277" s="409"/>
      <c r="F277" s="409"/>
      <c r="G277" s="409"/>
      <c r="H277" s="409"/>
      <c r="I277" s="409"/>
      <c r="J277" s="409"/>
      <c r="K277" s="409"/>
      <c r="L277" s="409"/>
      <c r="M277" s="409"/>
      <c r="N277" s="409"/>
      <c r="O277" s="409"/>
      <c r="P277" s="409"/>
      <c r="Q277" s="409"/>
      <c r="R277" s="409"/>
      <c r="S277" s="409"/>
      <c r="T277" s="409"/>
      <c r="U277" s="409"/>
      <c r="V277" s="409"/>
      <c r="W277" s="409"/>
      <c r="X277" s="409"/>
      <c r="Y277" s="409"/>
      <c r="Z277" s="409"/>
      <c r="AA277" s="409"/>
      <c r="AB277" s="409"/>
      <c r="AC277" s="409"/>
      <c r="AD277" s="409"/>
      <c r="AE277" s="409"/>
      <c r="AF277" s="409"/>
      <c r="AG277" s="409"/>
      <c r="AH277" s="409"/>
    </row>
    <row r="278" spans="3:34" x14ac:dyDescent="0.3">
      <c r="C278" s="292"/>
      <c r="D278" s="409"/>
      <c r="E278" s="409"/>
      <c r="F278" s="409"/>
      <c r="G278" s="409"/>
      <c r="H278" s="409"/>
      <c r="I278" s="409"/>
      <c r="J278" s="409"/>
      <c r="K278" s="409"/>
      <c r="L278" s="409"/>
      <c r="M278" s="409"/>
      <c r="N278" s="409"/>
      <c r="O278" s="409"/>
      <c r="P278" s="409"/>
      <c r="Q278" s="409"/>
      <c r="R278" s="409"/>
      <c r="S278" s="409"/>
      <c r="T278" s="409"/>
      <c r="U278" s="409"/>
      <c r="V278" s="409"/>
      <c r="W278" s="409"/>
      <c r="X278" s="409"/>
      <c r="Y278" s="409"/>
      <c r="Z278" s="409"/>
      <c r="AA278" s="409"/>
      <c r="AB278" s="409"/>
      <c r="AC278" s="409"/>
      <c r="AD278" s="409"/>
      <c r="AE278" s="409"/>
      <c r="AF278" s="409"/>
      <c r="AG278" s="409"/>
      <c r="AH278" s="409"/>
    </row>
    <row r="279" spans="3:34" x14ac:dyDescent="0.3">
      <c r="C279" s="292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409"/>
      <c r="AB279" s="409"/>
      <c r="AC279" s="409"/>
      <c r="AD279" s="409"/>
      <c r="AE279" s="409"/>
      <c r="AF279" s="409"/>
      <c r="AG279" s="409"/>
      <c r="AH279" s="409"/>
    </row>
    <row r="280" spans="3:34" x14ac:dyDescent="0.3">
      <c r="C280" s="292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  <c r="AA280" s="409"/>
      <c r="AB280" s="409"/>
      <c r="AC280" s="409"/>
      <c r="AD280" s="409"/>
      <c r="AE280" s="409"/>
      <c r="AF280" s="409"/>
      <c r="AG280" s="409"/>
      <c r="AH280" s="409"/>
    </row>
    <row r="281" spans="3:34" x14ac:dyDescent="0.3">
      <c r="C281" s="292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409"/>
      <c r="Z281" s="409"/>
      <c r="AA281" s="409"/>
      <c r="AB281" s="409"/>
      <c r="AC281" s="409"/>
      <c r="AD281" s="409"/>
      <c r="AE281" s="409"/>
      <c r="AF281" s="409"/>
      <c r="AG281" s="409"/>
      <c r="AH281" s="409"/>
    </row>
    <row r="282" spans="3:34" x14ac:dyDescent="0.3">
      <c r="C282" s="292"/>
      <c r="D282" s="409"/>
      <c r="E282" s="409"/>
      <c r="F282" s="409"/>
      <c r="G282" s="409"/>
      <c r="H282" s="409"/>
      <c r="I282" s="409"/>
      <c r="J282" s="409"/>
      <c r="K282" s="409"/>
      <c r="L282" s="409"/>
      <c r="M282" s="409"/>
      <c r="N282" s="409"/>
      <c r="O282" s="409"/>
      <c r="P282" s="409"/>
      <c r="Q282" s="409"/>
      <c r="R282" s="409"/>
      <c r="S282" s="409"/>
      <c r="T282" s="409"/>
      <c r="U282" s="409"/>
      <c r="V282" s="409"/>
      <c r="W282" s="409"/>
      <c r="X282" s="409"/>
      <c r="Y282" s="409"/>
      <c r="Z282" s="409"/>
      <c r="AA282" s="409"/>
      <c r="AB282" s="409"/>
      <c r="AC282" s="409"/>
      <c r="AD282" s="409"/>
      <c r="AE282" s="409"/>
      <c r="AF282" s="409"/>
      <c r="AG282" s="409"/>
      <c r="AH282" s="409"/>
    </row>
    <row r="286" spans="3:34" x14ac:dyDescent="0.3">
      <c r="C286" s="292"/>
      <c r="D286" s="407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08"/>
      <c r="P286" s="408"/>
      <c r="Q286" s="408"/>
      <c r="R286" s="408"/>
      <c r="S286" s="408"/>
      <c r="T286" s="408"/>
      <c r="U286" s="408"/>
      <c r="V286" s="408"/>
      <c r="W286" s="408"/>
      <c r="X286" s="408"/>
      <c r="Y286" s="408"/>
      <c r="Z286" s="408"/>
      <c r="AA286" s="408"/>
      <c r="AB286" s="408"/>
      <c r="AC286" s="408"/>
      <c r="AD286" s="408"/>
      <c r="AE286" s="408"/>
      <c r="AF286" s="408"/>
      <c r="AG286" s="408"/>
      <c r="AH286" s="408"/>
    </row>
    <row r="287" spans="3:34" x14ac:dyDescent="0.3">
      <c r="C287" s="292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9"/>
      <c r="AA287" s="409"/>
      <c r="AB287" s="409"/>
      <c r="AC287" s="409"/>
      <c r="AD287" s="409"/>
      <c r="AE287" s="409"/>
      <c r="AF287" s="409"/>
      <c r="AG287" s="409"/>
      <c r="AH287" s="409"/>
    </row>
    <row r="288" spans="3:34" x14ac:dyDescent="0.3">
      <c r="C288" s="292"/>
      <c r="D288" s="409"/>
      <c r="E288" s="409"/>
      <c r="F288" s="409"/>
      <c r="G288" s="409"/>
      <c r="H288" s="409"/>
      <c r="I288" s="409"/>
      <c r="J288" s="409"/>
      <c r="K288" s="409"/>
      <c r="L288" s="409"/>
      <c r="M288" s="409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409"/>
      <c r="AA288" s="409"/>
      <c r="AB288" s="409"/>
      <c r="AC288" s="409"/>
      <c r="AD288" s="409"/>
      <c r="AE288" s="409"/>
      <c r="AF288" s="409"/>
      <c r="AG288" s="409"/>
      <c r="AH288" s="409"/>
    </row>
    <row r="289" spans="3:34" x14ac:dyDescent="0.3">
      <c r="C289" s="292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  <c r="AA289" s="409"/>
      <c r="AB289" s="409"/>
      <c r="AC289" s="409"/>
      <c r="AD289" s="409"/>
      <c r="AE289" s="409"/>
      <c r="AF289" s="409"/>
      <c r="AG289" s="409"/>
      <c r="AH289" s="409"/>
    </row>
    <row r="290" spans="3:34" x14ac:dyDescent="0.3">
      <c r="C290" s="292"/>
      <c r="D290" s="409"/>
      <c r="E290" s="409"/>
      <c r="F290" s="409"/>
      <c r="G290" s="409"/>
      <c r="H290" s="409"/>
      <c r="I290" s="409"/>
      <c r="J290" s="409"/>
      <c r="K290" s="409"/>
      <c r="L290" s="409"/>
      <c r="M290" s="409"/>
      <c r="N290" s="409"/>
      <c r="O290" s="409"/>
      <c r="P290" s="409"/>
      <c r="Q290" s="409"/>
      <c r="R290" s="409"/>
      <c r="S290" s="409"/>
      <c r="T290" s="409"/>
      <c r="U290" s="409"/>
      <c r="V290" s="409"/>
      <c r="W290" s="409"/>
      <c r="X290" s="409"/>
      <c r="Y290" s="409"/>
      <c r="Z290" s="409"/>
      <c r="AA290" s="409"/>
      <c r="AB290" s="409"/>
      <c r="AC290" s="409"/>
      <c r="AD290" s="409"/>
      <c r="AE290" s="409"/>
      <c r="AF290" s="409"/>
      <c r="AG290" s="409"/>
      <c r="AH290" s="409"/>
    </row>
    <row r="291" spans="3:34" x14ac:dyDescent="0.3">
      <c r="C291" s="292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09"/>
      <c r="O291" s="409"/>
      <c r="P291" s="409"/>
      <c r="Q291" s="409"/>
      <c r="R291" s="409"/>
      <c r="S291" s="409"/>
      <c r="T291" s="409"/>
      <c r="U291" s="409"/>
      <c r="V291" s="409"/>
      <c r="W291" s="409"/>
      <c r="X291" s="409"/>
      <c r="Y291" s="409"/>
      <c r="Z291" s="409"/>
      <c r="AA291" s="409"/>
      <c r="AB291" s="409"/>
      <c r="AC291" s="409"/>
      <c r="AD291" s="409"/>
      <c r="AE291" s="409"/>
      <c r="AF291" s="409"/>
      <c r="AG291" s="409"/>
      <c r="AH291" s="409"/>
    </row>
    <row r="292" spans="3:34" x14ac:dyDescent="0.3">
      <c r="C292" s="292"/>
      <c r="D292" s="409"/>
      <c r="E292" s="409"/>
      <c r="F292" s="409"/>
      <c r="G292" s="409"/>
      <c r="H292" s="409"/>
      <c r="I292" s="409"/>
      <c r="J292" s="409"/>
      <c r="K292" s="409"/>
      <c r="L292" s="409"/>
      <c r="M292" s="409"/>
      <c r="N292" s="409"/>
      <c r="O292" s="409"/>
      <c r="P292" s="409"/>
      <c r="Q292" s="409"/>
      <c r="R292" s="409"/>
      <c r="S292" s="409"/>
      <c r="T292" s="409"/>
      <c r="U292" s="409"/>
      <c r="V292" s="409"/>
      <c r="W292" s="409"/>
      <c r="X292" s="409"/>
      <c r="Y292" s="409"/>
      <c r="Z292" s="409"/>
      <c r="AA292" s="409"/>
      <c r="AB292" s="409"/>
      <c r="AC292" s="409"/>
      <c r="AD292" s="409"/>
      <c r="AE292" s="409"/>
      <c r="AF292" s="409"/>
      <c r="AG292" s="409"/>
      <c r="AH292" s="409"/>
    </row>
    <row r="293" spans="3:34" x14ac:dyDescent="0.3">
      <c r="C293" s="292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409"/>
      <c r="AA293" s="409"/>
      <c r="AB293" s="409"/>
      <c r="AC293" s="409"/>
      <c r="AD293" s="409"/>
      <c r="AE293" s="409"/>
      <c r="AF293" s="409"/>
      <c r="AG293" s="409"/>
      <c r="AH293" s="409"/>
    </row>
    <row r="294" spans="3:34" x14ac:dyDescent="0.3">
      <c r="C294" s="292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9"/>
      <c r="AA294" s="409"/>
      <c r="AB294" s="409"/>
      <c r="AC294" s="409"/>
      <c r="AD294" s="409"/>
      <c r="AE294" s="409"/>
      <c r="AF294" s="409"/>
      <c r="AG294" s="409"/>
      <c r="AH294" s="409"/>
    </row>
    <row r="295" spans="3:34" x14ac:dyDescent="0.3">
      <c r="C295" s="292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409"/>
      <c r="P295" s="409"/>
      <c r="Q295" s="409"/>
      <c r="R295" s="409"/>
      <c r="S295" s="409"/>
      <c r="T295" s="409"/>
      <c r="U295" s="409"/>
      <c r="V295" s="409"/>
      <c r="W295" s="409"/>
      <c r="X295" s="409"/>
      <c r="Y295" s="409"/>
      <c r="Z295" s="409"/>
      <c r="AA295" s="409"/>
      <c r="AB295" s="409"/>
      <c r="AC295" s="409"/>
      <c r="AD295" s="409"/>
      <c r="AE295" s="409"/>
      <c r="AF295" s="409"/>
      <c r="AG295" s="409"/>
      <c r="AH295" s="409"/>
    </row>
    <row r="296" spans="3:34" x14ac:dyDescent="0.3">
      <c r="C296" s="292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09"/>
      <c r="O296" s="409"/>
      <c r="P296" s="409"/>
      <c r="Q296" s="409"/>
      <c r="R296" s="409"/>
      <c r="S296" s="409"/>
      <c r="T296" s="409"/>
      <c r="U296" s="409"/>
      <c r="V296" s="409"/>
      <c r="W296" s="409"/>
      <c r="X296" s="409"/>
      <c r="Y296" s="409"/>
      <c r="Z296" s="409"/>
      <c r="AA296" s="409"/>
      <c r="AB296" s="409"/>
      <c r="AC296" s="409"/>
      <c r="AD296" s="409"/>
      <c r="AE296" s="409"/>
      <c r="AF296" s="409"/>
      <c r="AG296" s="409"/>
      <c r="AH296" s="409"/>
    </row>
    <row r="297" spans="3:34" x14ac:dyDescent="0.3">
      <c r="C297" s="292"/>
      <c r="D297" s="409"/>
      <c r="E297" s="409"/>
      <c r="F297" s="409"/>
      <c r="G297" s="409"/>
      <c r="H297" s="409"/>
      <c r="I297" s="409"/>
      <c r="J297" s="409"/>
      <c r="K297" s="409"/>
      <c r="L297" s="409"/>
      <c r="M297" s="409"/>
      <c r="N297" s="409"/>
      <c r="O297" s="409"/>
      <c r="P297" s="409"/>
      <c r="Q297" s="409"/>
      <c r="R297" s="409"/>
      <c r="S297" s="409"/>
      <c r="T297" s="409"/>
      <c r="U297" s="409"/>
      <c r="V297" s="409"/>
      <c r="W297" s="409"/>
      <c r="X297" s="409"/>
      <c r="Y297" s="409"/>
      <c r="Z297" s="409"/>
      <c r="AA297" s="409"/>
      <c r="AB297" s="409"/>
      <c r="AC297" s="409"/>
      <c r="AD297" s="409"/>
      <c r="AE297" s="409"/>
      <c r="AF297" s="409"/>
      <c r="AG297" s="409"/>
      <c r="AH297" s="409"/>
    </row>
    <row r="298" spans="3:34" x14ac:dyDescent="0.3">
      <c r="C298" s="292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409"/>
      <c r="Z298" s="409"/>
      <c r="AA298" s="409"/>
      <c r="AB298" s="409"/>
      <c r="AC298" s="409"/>
      <c r="AD298" s="409"/>
      <c r="AE298" s="409"/>
      <c r="AF298" s="409"/>
      <c r="AG298" s="409"/>
      <c r="AH298" s="409"/>
    </row>
    <row r="299" spans="3:34" x14ac:dyDescent="0.3">
      <c r="C299" s="292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409"/>
      <c r="P299" s="409"/>
      <c r="Q299" s="409"/>
      <c r="R299" s="409"/>
      <c r="S299" s="409"/>
      <c r="T299" s="409"/>
      <c r="U299" s="409"/>
      <c r="V299" s="409"/>
      <c r="W299" s="409"/>
      <c r="X299" s="409"/>
      <c r="Y299" s="409"/>
      <c r="Z299" s="409"/>
      <c r="AA299" s="409"/>
      <c r="AB299" s="409"/>
      <c r="AC299" s="409"/>
      <c r="AD299" s="409"/>
      <c r="AE299" s="409"/>
      <c r="AF299" s="409"/>
      <c r="AG299" s="409"/>
      <c r="AH299" s="409"/>
    </row>
    <row r="300" spans="3:34" x14ac:dyDescent="0.3">
      <c r="C300" s="292"/>
      <c r="D300" s="409"/>
      <c r="E300" s="409"/>
      <c r="F300" s="409"/>
      <c r="G300" s="409"/>
      <c r="H300" s="409"/>
      <c r="I300" s="409"/>
      <c r="J300" s="409"/>
      <c r="K300" s="409"/>
      <c r="L300" s="409"/>
      <c r="M300" s="409"/>
      <c r="N300" s="409"/>
      <c r="O300" s="409"/>
      <c r="P300" s="409"/>
      <c r="Q300" s="409"/>
      <c r="R300" s="409"/>
      <c r="S300" s="409"/>
      <c r="T300" s="409"/>
      <c r="U300" s="409"/>
      <c r="V300" s="409"/>
      <c r="W300" s="409"/>
      <c r="X300" s="409"/>
      <c r="Y300" s="409"/>
      <c r="Z300" s="409"/>
      <c r="AA300" s="409"/>
      <c r="AB300" s="409"/>
      <c r="AC300" s="409"/>
      <c r="AD300" s="409"/>
      <c r="AE300" s="409"/>
      <c r="AF300" s="409"/>
      <c r="AG300" s="409"/>
      <c r="AH300" s="409"/>
    </row>
    <row r="301" spans="3:34" x14ac:dyDescent="0.3">
      <c r="C301" s="292"/>
      <c r="D301" s="409"/>
      <c r="E301" s="409"/>
      <c r="F301" s="409"/>
      <c r="G301" s="409"/>
      <c r="H301" s="409"/>
      <c r="I301" s="409"/>
      <c r="J301" s="409"/>
      <c r="K301" s="409"/>
      <c r="L301" s="409"/>
      <c r="M301" s="409"/>
      <c r="N301" s="409"/>
      <c r="O301" s="409"/>
      <c r="P301" s="409"/>
      <c r="Q301" s="409"/>
      <c r="R301" s="409"/>
      <c r="S301" s="409"/>
      <c r="T301" s="409"/>
      <c r="U301" s="409"/>
      <c r="V301" s="409"/>
      <c r="W301" s="409"/>
      <c r="X301" s="409"/>
      <c r="Y301" s="409"/>
      <c r="Z301" s="409"/>
      <c r="AA301" s="409"/>
      <c r="AB301" s="409"/>
      <c r="AC301" s="409"/>
      <c r="AD301" s="409"/>
      <c r="AE301" s="409"/>
      <c r="AF301" s="409"/>
      <c r="AG301" s="409"/>
      <c r="AH301" s="409"/>
    </row>
    <row r="302" spans="3:34" x14ac:dyDescent="0.3">
      <c r="C302" s="292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409"/>
      <c r="AA302" s="409"/>
      <c r="AB302" s="409"/>
      <c r="AC302" s="409"/>
      <c r="AD302" s="409"/>
      <c r="AE302" s="409"/>
      <c r="AF302" s="409"/>
      <c r="AG302" s="409"/>
      <c r="AH302" s="409"/>
    </row>
    <row r="303" spans="3:34" x14ac:dyDescent="0.3">
      <c r="C303" s="412"/>
    </row>
    <row r="306" spans="3:34" x14ac:dyDescent="0.3">
      <c r="C306" s="292"/>
      <c r="D306" s="407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408"/>
      <c r="AA306" s="408"/>
      <c r="AB306" s="408"/>
      <c r="AC306" s="408"/>
      <c r="AD306" s="408"/>
      <c r="AE306" s="408"/>
      <c r="AF306" s="408"/>
      <c r="AG306" s="408"/>
      <c r="AH306" s="408"/>
    </row>
    <row r="307" spans="3:34" x14ac:dyDescent="0.3">
      <c r="C307" s="292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09"/>
      <c r="O307" s="409"/>
      <c r="P307" s="409"/>
      <c r="Q307" s="409"/>
      <c r="R307" s="409"/>
      <c r="S307" s="409"/>
      <c r="T307" s="409"/>
      <c r="U307" s="409"/>
      <c r="V307" s="409"/>
      <c r="W307" s="409"/>
      <c r="X307" s="409"/>
      <c r="Y307" s="409"/>
      <c r="Z307" s="409"/>
      <c r="AA307" s="409"/>
      <c r="AB307" s="409"/>
      <c r="AC307" s="409"/>
      <c r="AD307" s="409"/>
      <c r="AE307" s="409"/>
      <c r="AF307" s="409"/>
      <c r="AG307" s="409"/>
      <c r="AH307" s="409"/>
    </row>
    <row r="308" spans="3:34" x14ac:dyDescent="0.3">
      <c r="C308" s="292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09"/>
      <c r="O308" s="409"/>
      <c r="P308" s="409"/>
      <c r="Q308" s="409"/>
      <c r="R308" s="409"/>
      <c r="S308" s="409"/>
      <c r="T308" s="409"/>
      <c r="U308" s="409"/>
      <c r="V308" s="409"/>
      <c r="W308" s="409"/>
      <c r="X308" s="409"/>
      <c r="Y308" s="409"/>
      <c r="Z308" s="409"/>
      <c r="AA308" s="409"/>
      <c r="AB308" s="409"/>
      <c r="AC308" s="409"/>
      <c r="AD308" s="409"/>
      <c r="AE308" s="409"/>
      <c r="AF308" s="409"/>
      <c r="AG308" s="409"/>
      <c r="AH308" s="409"/>
    </row>
    <row r="309" spans="3:34" x14ac:dyDescent="0.3">
      <c r="C309" s="292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409"/>
      <c r="AA309" s="409"/>
      <c r="AB309" s="409"/>
      <c r="AC309" s="409"/>
      <c r="AD309" s="409"/>
      <c r="AE309" s="409"/>
      <c r="AF309" s="409"/>
      <c r="AG309" s="409"/>
      <c r="AH309" s="409"/>
    </row>
    <row r="310" spans="3:34" x14ac:dyDescent="0.3">
      <c r="C310" s="292"/>
      <c r="D310" s="409"/>
      <c r="E310" s="409"/>
      <c r="F310" s="409"/>
      <c r="G310" s="409"/>
      <c r="H310" s="409"/>
      <c r="I310" s="409"/>
      <c r="J310" s="409"/>
      <c r="K310" s="409"/>
      <c r="L310" s="409"/>
      <c r="M310" s="409"/>
      <c r="N310" s="409"/>
      <c r="O310" s="409"/>
      <c r="P310" s="409"/>
      <c r="Q310" s="409"/>
      <c r="R310" s="409"/>
      <c r="S310" s="409"/>
      <c r="T310" s="409"/>
      <c r="U310" s="409"/>
      <c r="V310" s="409"/>
      <c r="W310" s="409"/>
      <c r="X310" s="409"/>
      <c r="Y310" s="409"/>
      <c r="Z310" s="409"/>
      <c r="AA310" s="409"/>
      <c r="AB310" s="409"/>
      <c r="AC310" s="409"/>
      <c r="AD310" s="409"/>
      <c r="AE310" s="409"/>
      <c r="AF310" s="409"/>
      <c r="AG310" s="409"/>
      <c r="AH310" s="409"/>
    </row>
    <row r="311" spans="3:34" x14ac:dyDescent="0.3">
      <c r="C311" s="292"/>
      <c r="D311" s="409"/>
      <c r="E311" s="409"/>
      <c r="F311" s="409"/>
      <c r="G311" s="409"/>
      <c r="H311" s="409"/>
      <c r="I311" s="409"/>
      <c r="J311" s="409"/>
      <c r="K311" s="409"/>
      <c r="L311" s="409"/>
      <c r="M311" s="409"/>
      <c r="N311" s="409"/>
      <c r="O311" s="409"/>
      <c r="P311" s="409"/>
      <c r="Q311" s="409"/>
      <c r="R311" s="409"/>
      <c r="S311" s="409"/>
      <c r="T311" s="409"/>
      <c r="U311" s="409"/>
      <c r="V311" s="409"/>
      <c r="W311" s="409"/>
      <c r="X311" s="409"/>
      <c r="Y311" s="409"/>
      <c r="Z311" s="409"/>
      <c r="AA311" s="409"/>
      <c r="AB311" s="409"/>
      <c r="AC311" s="409"/>
      <c r="AD311" s="409"/>
      <c r="AE311" s="409"/>
      <c r="AF311" s="409"/>
      <c r="AG311" s="409"/>
      <c r="AH311" s="409"/>
    </row>
    <row r="312" spans="3:34" x14ac:dyDescent="0.3">
      <c r="C312" s="292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409"/>
      <c r="P312" s="409"/>
      <c r="Q312" s="409"/>
      <c r="R312" s="409"/>
      <c r="S312" s="409"/>
      <c r="T312" s="409"/>
      <c r="U312" s="409"/>
      <c r="V312" s="409"/>
      <c r="W312" s="409"/>
      <c r="X312" s="409"/>
      <c r="Y312" s="409"/>
      <c r="Z312" s="409"/>
      <c r="AA312" s="409"/>
      <c r="AB312" s="409"/>
      <c r="AC312" s="409"/>
      <c r="AD312" s="409"/>
      <c r="AE312" s="409"/>
      <c r="AF312" s="409"/>
      <c r="AG312" s="409"/>
      <c r="AH312" s="409"/>
    </row>
    <row r="313" spans="3:34" x14ac:dyDescent="0.3">
      <c r="C313" s="292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09"/>
      <c r="O313" s="409"/>
      <c r="P313" s="409"/>
      <c r="Q313" s="409"/>
      <c r="R313" s="409"/>
      <c r="S313" s="409"/>
      <c r="T313" s="409"/>
      <c r="U313" s="409"/>
      <c r="V313" s="409"/>
      <c r="W313" s="409"/>
      <c r="X313" s="409"/>
      <c r="Y313" s="409"/>
      <c r="Z313" s="409"/>
      <c r="AA313" s="409"/>
      <c r="AB313" s="409"/>
      <c r="AC313" s="409"/>
      <c r="AD313" s="409"/>
      <c r="AE313" s="409"/>
      <c r="AF313" s="409"/>
      <c r="AG313" s="409"/>
      <c r="AH313" s="409"/>
    </row>
    <row r="314" spans="3:34" x14ac:dyDescent="0.3">
      <c r="C314" s="292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9"/>
      <c r="AA314" s="409"/>
      <c r="AB314" s="409"/>
      <c r="AC314" s="409"/>
      <c r="AD314" s="409"/>
      <c r="AE314" s="409"/>
      <c r="AF314" s="409"/>
      <c r="AG314" s="409"/>
      <c r="AH314" s="409"/>
    </row>
    <row r="315" spans="3:34" x14ac:dyDescent="0.3">
      <c r="C315" s="292"/>
      <c r="D315" s="409"/>
      <c r="E315" s="409"/>
      <c r="F315" s="409"/>
      <c r="G315" s="409"/>
      <c r="H315" s="409"/>
      <c r="I315" s="409"/>
      <c r="J315" s="409"/>
      <c r="K315" s="409"/>
      <c r="L315" s="409"/>
      <c r="M315" s="409"/>
      <c r="N315" s="409"/>
      <c r="O315" s="409"/>
      <c r="P315" s="409"/>
      <c r="Q315" s="409"/>
      <c r="R315" s="409"/>
      <c r="S315" s="409"/>
      <c r="T315" s="409"/>
      <c r="U315" s="409"/>
      <c r="V315" s="409"/>
      <c r="W315" s="409"/>
      <c r="X315" s="409"/>
      <c r="Y315" s="409"/>
      <c r="Z315" s="409"/>
      <c r="AA315" s="409"/>
      <c r="AB315" s="409"/>
      <c r="AC315" s="409"/>
      <c r="AD315" s="409"/>
      <c r="AE315" s="409"/>
      <c r="AF315" s="409"/>
      <c r="AG315" s="409"/>
      <c r="AH315" s="409"/>
    </row>
    <row r="316" spans="3:34" x14ac:dyDescent="0.3">
      <c r="C316" s="292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409"/>
      <c r="Z316" s="409"/>
      <c r="AA316" s="409"/>
      <c r="AB316" s="409"/>
      <c r="AC316" s="409"/>
      <c r="AD316" s="409"/>
      <c r="AE316" s="409"/>
      <c r="AF316" s="409"/>
      <c r="AG316" s="409"/>
      <c r="AH316" s="409"/>
    </row>
    <row r="317" spans="3:34" x14ac:dyDescent="0.3">
      <c r="C317" s="292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09"/>
      <c r="O317" s="409"/>
      <c r="P317" s="409"/>
      <c r="Q317" s="409"/>
      <c r="R317" s="409"/>
      <c r="S317" s="409"/>
      <c r="T317" s="409"/>
      <c r="U317" s="409"/>
      <c r="V317" s="409"/>
      <c r="W317" s="409"/>
      <c r="X317" s="409"/>
      <c r="Y317" s="409"/>
      <c r="Z317" s="409"/>
      <c r="AA317" s="409"/>
      <c r="AB317" s="409"/>
      <c r="AC317" s="409"/>
      <c r="AD317" s="409"/>
      <c r="AE317" s="409"/>
      <c r="AF317" s="409"/>
      <c r="AG317" s="409"/>
      <c r="AH317" s="409"/>
    </row>
    <row r="318" spans="3:34" x14ac:dyDescent="0.3">
      <c r="C318" s="292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09"/>
      <c r="P318" s="409"/>
      <c r="Q318" s="409"/>
      <c r="R318" s="409"/>
      <c r="S318" s="409"/>
      <c r="T318" s="409"/>
      <c r="U318" s="409"/>
      <c r="V318" s="409"/>
      <c r="W318" s="409"/>
      <c r="X318" s="409"/>
      <c r="Y318" s="409"/>
      <c r="Z318" s="409"/>
      <c r="AA318" s="409"/>
      <c r="AB318" s="409"/>
      <c r="AC318" s="409"/>
      <c r="AD318" s="409"/>
      <c r="AE318" s="409"/>
      <c r="AF318" s="409"/>
      <c r="AG318" s="409"/>
      <c r="AH318" s="409"/>
    </row>
    <row r="319" spans="3:34" x14ac:dyDescent="0.3">
      <c r="C319" s="292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  <c r="AA319" s="409"/>
      <c r="AB319" s="409"/>
      <c r="AC319" s="409"/>
      <c r="AD319" s="409"/>
      <c r="AE319" s="409"/>
      <c r="AF319" s="409"/>
      <c r="AG319" s="409"/>
      <c r="AH319" s="409"/>
    </row>
    <row r="320" spans="3:34" x14ac:dyDescent="0.3">
      <c r="C320" s="292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9"/>
      <c r="AA320" s="409"/>
      <c r="AB320" s="409"/>
      <c r="AC320" s="409"/>
      <c r="AD320" s="409"/>
      <c r="AE320" s="409"/>
      <c r="AF320" s="409"/>
      <c r="AG320" s="409"/>
      <c r="AH320" s="409"/>
    </row>
    <row r="321" spans="3:34" x14ac:dyDescent="0.3">
      <c r="C321" s="292"/>
      <c r="D321" s="409"/>
      <c r="E321" s="409"/>
      <c r="F321" s="409"/>
      <c r="G321" s="409"/>
      <c r="H321" s="409"/>
      <c r="I321" s="409"/>
      <c r="J321" s="409"/>
      <c r="K321" s="409"/>
      <c r="L321" s="409"/>
      <c r="M321" s="409"/>
      <c r="N321" s="409"/>
      <c r="O321" s="409"/>
      <c r="P321" s="409"/>
      <c r="Q321" s="409"/>
      <c r="R321" s="409"/>
      <c r="S321" s="409"/>
      <c r="T321" s="409"/>
      <c r="U321" s="409"/>
      <c r="V321" s="409"/>
      <c r="W321" s="409"/>
      <c r="X321" s="409"/>
      <c r="Y321" s="409"/>
      <c r="Z321" s="409"/>
      <c r="AA321" s="409"/>
      <c r="AB321" s="409"/>
      <c r="AC321" s="409"/>
      <c r="AD321" s="409"/>
      <c r="AE321" s="409"/>
      <c r="AF321" s="409"/>
      <c r="AG321" s="409"/>
      <c r="AH321" s="409"/>
    </row>
    <row r="322" spans="3:34" x14ac:dyDescent="0.3">
      <c r="C322" s="292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409"/>
      <c r="Z322" s="409"/>
      <c r="AA322" s="409"/>
      <c r="AB322" s="409"/>
      <c r="AC322" s="409"/>
      <c r="AD322" s="409"/>
      <c r="AE322" s="409"/>
      <c r="AF322" s="409"/>
      <c r="AG322" s="409"/>
      <c r="AH322" s="409"/>
    </row>
  </sheetData>
  <mergeCells count="1">
    <mergeCell ref="C4:C5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">
    <tabColor theme="6" tint="0.59999389629810485"/>
  </sheetPr>
  <dimension ref="A1:AL315"/>
  <sheetViews>
    <sheetView showWhiteSpace="0" topLeftCell="A259" zoomScale="80" zoomScaleNormal="80" zoomScaleSheetLayoutView="100" workbookViewId="0">
      <selection activeCell="G280" sqref="G280"/>
    </sheetView>
  </sheetViews>
  <sheetFormatPr defaultColWidth="11.44140625" defaultRowHeight="14.4" x14ac:dyDescent="0.3"/>
  <cols>
    <col min="1" max="4" width="11.44140625" customWidth="1"/>
    <col min="5" max="5" width="25.21875" customWidth="1"/>
    <col min="6" max="6" width="20.44140625" bestFit="1" customWidth="1"/>
    <col min="7" max="7" width="22" customWidth="1"/>
    <col min="8" max="8" width="21" customWidth="1"/>
    <col min="9" max="9" width="25.21875" customWidth="1"/>
    <col min="10" max="10" width="22.77734375" bestFit="1" customWidth="1"/>
    <col min="11" max="11" width="10.44140625" customWidth="1"/>
    <col min="12" max="12" width="10.77734375" customWidth="1"/>
    <col min="13" max="14" width="15.77734375" customWidth="1"/>
    <col min="15" max="41" width="11.77734375" customWidth="1"/>
    <col min="42" max="42" width="11.44140625" customWidth="1"/>
  </cols>
  <sheetData>
    <row r="1" spans="5:18" ht="28.95" customHeight="1" x14ac:dyDescent="0.3">
      <c r="E1" s="528"/>
      <c r="F1" s="529"/>
      <c r="G1" s="337"/>
      <c r="H1" s="337"/>
      <c r="I1" s="337"/>
    </row>
    <row r="2" spans="5:18" x14ac:dyDescent="0.3">
      <c r="E2" s="532"/>
      <c r="F2" s="378"/>
      <c r="G2" s="378"/>
      <c r="H2" s="379"/>
      <c r="I2" s="379"/>
      <c r="J2" s="380"/>
      <c r="M2" s="531"/>
      <c r="N2" s="264"/>
      <c r="O2" s="264"/>
      <c r="P2" s="337"/>
      <c r="Q2" s="337"/>
    </row>
    <row r="3" spans="5:18" x14ac:dyDescent="0.3">
      <c r="E3" s="533"/>
      <c r="F3" s="524"/>
      <c r="G3" s="525"/>
      <c r="H3" s="381"/>
      <c r="I3" s="381"/>
      <c r="J3" s="381"/>
      <c r="M3" s="521"/>
      <c r="N3" s="527"/>
      <c r="O3" s="521"/>
    </row>
    <row r="4" spans="5:18" ht="16.5" customHeight="1" x14ac:dyDescent="0.3">
      <c r="E4" s="340"/>
      <c r="F4" s="250"/>
      <c r="G4" s="250"/>
      <c r="H4" s="250">
        <f>SUM(F4:G4)</f>
        <v>0</v>
      </c>
      <c r="I4" s="290">
        <f>'Factores emisión'!$B$25</f>
        <v>0</v>
      </c>
      <c r="J4" s="250">
        <f>H4*I4</f>
        <v>0</v>
      </c>
      <c r="N4" s="284"/>
      <c r="O4" s="284"/>
      <c r="P4" s="284"/>
      <c r="Q4" s="269"/>
      <c r="R4" s="284"/>
    </row>
    <row r="5" spans="5:18" x14ac:dyDescent="0.3">
      <c r="E5" s="340"/>
      <c r="F5" s="298"/>
      <c r="G5" s="298"/>
      <c r="H5" s="250">
        <f>SUM(F5:G5)</f>
        <v>0</v>
      </c>
      <c r="I5" s="290">
        <f>'Factores emisión'!$B$25</f>
        <v>0</v>
      </c>
      <c r="J5" s="250">
        <f>H5*I5</f>
        <v>0</v>
      </c>
      <c r="N5" s="317"/>
      <c r="O5" s="317"/>
      <c r="P5" s="284"/>
      <c r="Q5" s="269"/>
      <c r="R5" s="284"/>
    </row>
    <row r="6" spans="5:18" ht="16.5" customHeight="1" x14ac:dyDescent="0.3">
      <c r="E6" s="340"/>
      <c r="F6" s="250"/>
      <c r="G6" s="250"/>
      <c r="H6" s="250">
        <f>SUM(F6:G6)</f>
        <v>0</v>
      </c>
      <c r="I6" s="290">
        <f>'Factores emisión'!$B$25</f>
        <v>0</v>
      </c>
      <c r="J6" s="250">
        <f>H6*I6</f>
        <v>0</v>
      </c>
      <c r="N6" s="284"/>
      <c r="O6" s="284"/>
      <c r="P6" s="284"/>
      <c r="Q6" s="269"/>
      <c r="R6" s="284"/>
    </row>
    <row r="7" spans="5:18" x14ac:dyDescent="0.3">
      <c r="E7" s="340"/>
      <c r="F7" s="298"/>
      <c r="G7" s="298"/>
      <c r="H7" s="250">
        <f>SUM(F7:G7)</f>
        <v>0</v>
      </c>
      <c r="I7" s="290">
        <f>'Factores emisión'!$B$25</f>
        <v>0</v>
      </c>
      <c r="J7" s="250">
        <f>H7*I7</f>
        <v>0</v>
      </c>
      <c r="N7" s="317"/>
      <c r="O7" s="317"/>
      <c r="P7" s="284"/>
      <c r="Q7" s="269"/>
      <c r="R7" s="284"/>
    </row>
    <row r="8" spans="5:18" x14ac:dyDescent="0.3">
      <c r="E8" s="340"/>
      <c r="F8" s="298"/>
      <c r="G8" s="298"/>
      <c r="H8" s="250"/>
      <c r="I8" s="290"/>
      <c r="J8" s="250"/>
      <c r="N8" s="317"/>
      <c r="O8" s="317"/>
      <c r="P8" s="284"/>
      <c r="Q8" s="269"/>
      <c r="R8" s="284"/>
    </row>
    <row r="9" spans="5:18" x14ac:dyDescent="0.3">
      <c r="E9" s="299"/>
      <c r="F9" s="250"/>
      <c r="G9" s="250"/>
      <c r="H9" s="250">
        <f t="shared" ref="H9:H15" si="0">SUM(F9:G9)</f>
        <v>0</v>
      </c>
      <c r="I9" s="290">
        <f>'Factores emisión'!$B$25</f>
        <v>0</v>
      </c>
      <c r="J9" s="250">
        <f t="shared" ref="J9:J15" si="1">H9*I9</f>
        <v>0</v>
      </c>
      <c r="M9" s="274"/>
      <c r="N9" s="284"/>
      <c r="O9" s="284"/>
      <c r="P9" s="284"/>
      <c r="Q9" s="269"/>
      <c r="R9" s="284"/>
    </row>
    <row r="10" spans="5:18" x14ac:dyDescent="0.3">
      <c r="E10" s="340"/>
      <c r="F10" s="250"/>
      <c r="G10" s="250"/>
      <c r="H10" s="250">
        <f t="shared" si="0"/>
        <v>0</v>
      </c>
      <c r="I10" s="290">
        <f>'Factores emisión'!$B$25</f>
        <v>0</v>
      </c>
      <c r="J10" s="250">
        <f t="shared" si="1"/>
        <v>0</v>
      </c>
      <c r="N10" s="284"/>
      <c r="O10" s="284"/>
      <c r="P10" s="284"/>
      <c r="Q10" s="269"/>
      <c r="R10" s="284"/>
    </row>
    <row r="11" spans="5:18" x14ac:dyDescent="0.3">
      <c r="E11" s="299"/>
      <c r="F11" s="298"/>
      <c r="G11" s="298"/>
      <c r="H11" s="250">
        <f t="shared" si="0"/>
        <v>0</v>
      </c>
      <c r="I11" s="290">
        <f>'Factores emisión'!$B$25</f>
        <v>0</v>
      </c>
      <c r="J11" s="250">
        <f t="shared" si="1"/>
        <v>0</v>
      </c>
      <c r="M11" s="274"/>
      <c r="N11" s="317"/>
      <c r="O11" s="317"/>
      <c r="P11" s="284"/>
      <c r="Q11" s="269"/>
      <c r="R11" s="284"/>
    </row>
    <row r="12" spans="5:18" x14ac:dyDescent="0.3">
      <c r="E12" s="340"/>
      <c r="F12" s="250"/>
      <c r="G12" s="250"/>
      <c r="H12" s="250">
        <f t="shared" si="0"/>
        <v>0</v>
      </c>
      <c r="I12" s="290">
        <f>'Factores emisión'!$B$25</f>
        <v>0</v>
      </c>
      <c r="J12" s="250">
        <f t="shared" si="1"/>
        <v>0</v>
      </c>
      <c r="N12" s="284"/>
      <c r="O12" s="284"/>
      <c r="P12" s="284"/>
      <c r="Q12" s="269"/>
      <c r="R12" s="284"/>
    </row>
    <row r="13" spans="5:18" x14ac:dyDescent="0.3">
      <c r="E13" s="340"/>
      <c r="F13" s="250"/>
      <c r="G13" s="250"/>
      <c r="H13" s="250">
        <f t="shared" si="0"/>
        <v>0</v>
      </c>
      <c r="I13" s="290">
        <f>'Factores emisión'!$B$25</f>
        <v>0</v>
      </c>
      <c r="J13" s="250">
        <f t="shared" si="1"/>
        <v>0</v>
      </c>
      <c r="N13" s="284"/>
      <c r="O13" s="284"/>
      <c r="P13" s="284"/>
      <c r="Q13" s="269"/>
      <c r="R13" s="284"/>
    </row>
    <row r="14" spans="5:18" x14ac:dyDescent="0.3">
      <c r="E14" s="340"/>
      <c r="F14" s="250"/>
      <c r="G14" s="250"/>
      <c r="H14" s="250">
        <f t="shared" si="0"/>
        <v>0</v>
      </c>
      <c r="I14" s="290">
        <f>'Factores emisión'!$B$25</f>
        <v>0</v>
      </c>
      <c r="J14" s="250">
        <f t="shared" si="1"/>
        <v>0</v>
      </c>
      <c r="N14" s="284"/>
      <c r="O14" s="284"/>
      <c r="P14" s="284"/>
      <c r="Q14" s="269"/>
      <c r="R14" s="284"/>
    </row>
    <row r="15" spans="5:18" x14ac:dyDescent="0.3">
      <c r="E15" s="340"/>
      <c r="F15" s="250"/>
      <c r="G15" s="250"/>
      <c r="H15" s="250">
        <f t="shared" si="0"/>
        <v>0</v>
      </c>
      <c r="I15" s="290">
        <f>'Factores emisión'!$B$25</f>
        <v>0</v>
      </c>
      <c r="J15" s="250">
        <f t="shared" si="1"/>
        <v>0</v>
      </c>
      <c r="N15" s="284"/>
      <c r="O15" s="284"/>
      <c r="P15" s="284"/>
      <c r="Q15" s="269"/>
      <c r="R15" s="284"/>
    </row>
    <row r="16" spans="5:18" x14ac:dyDescent="0.3">
      <c r="E16" s="341"/>
      <c r="F16" s="246"/>
      <c r="G16" s="246"/>
      <c r="H16" s="246"/>
    </row>
    <row r="17" spans="5:11" x14ac:dyDescent="0.3">
      <c r="E17" s="246"/>
      <c r="F17" s="246"/>
      <c r="G17" s="246"/>
      <c r="H17" s="246"/>
    </row>
    <row r="18" spans="5:11" x14ac:dyDescent="0.3">
      <c r="E18" s="246"/>
    </row>
    <row r="19" spans="5:11" x14ac:dyDescent="0.3">
      <c r="E19" s="377"/>
      <c r="F19" s="530"/>
      <c r="G19" s="525"/>
      <c r="H19" s="377"/>
      <c r="I19" s="377"/>
      <c r="J19" s="377"/>
    </row>
    <row r="20" spans="5:11" x14ac:dyDescent="0.3">
      <c r="E20" s="263"/>
      <c r="F20" s="526"/>
      <c r="G20" s="525"/>
      <c r="H20" s="263">
        <f>'Factores emisión'!$B$26</f>
        <v>0</v>
      </c>
      <c r="I20" s="290" t="e">
        <f>J20/H20</f>
        <v>#DIV/0!</v>
      </c>
      <c r="J20" s="250"/>
    </row>
    <row r="21" spans="5:11" x14ac:dyDescent="0.3">
      <c r="E21" s="263"/>
      <c r="F21" s="526"/>
      <c r="G21" s="525"/>
      <c r="H21" s="263">
        <f>'Factores emisión'!$B$26</f>
        <v>0</v>
      </c>
      <c r="I21" s="290" t="e">
        <f>J21/H21</f>
        <v>#DIV/0!</v>
      </c>
      <c r="J21" s="250"/>
    </row>
    <row r="22" spans="5:11" x14ac:dyDescent="0.3">
      <c r="E22" s="263"/>
      <c r="F22" s="526"/>
      <c r="G22" s="525"/>
      <c r="H22" s="263">
        <f>'Factores emisión'!$B$26</f>
        <v>0</v>
      </c>
      <c r="I22" s="290" t="e">
        <f>J22/H22</f>
        <v>#DIV/0!</v>
      </c>
      <c r="J22" s="250"/>
    </row>
    <row r="23" spans="5:11" x14ac:dyDescent="0.3">
      <c r="E23" s="418"/>
      <c r="F23" s="419"/>
      <c r="G23" s="419"/>
      <c r="H23" s="277"/>
      <c r="I23" s="269"/>
      <c r="J23" s="284"/>
    </row>
    <row r="26" spans="5:11" x14ac:dyDescent="0.3">
      <c r="E26" s="246"/>
    </row>
    <row r="27" spans="5:11" x14ac:dyDescent="0.3">
      <c r="E27" s="263"/>
      <c r="F27" s="263"/>
      <c r="G27" s="340"/>
    </row>
    <row r="28" spans="5:11" x14ac:dyDescent="0.3">
      <c r="E28" s="263"/>
      <c r="F28" s="250">
        <f>12</f>
        <v>12</v>
      </c>
      <c r="G28" s="340"/>
    </row>
    <row r="29" spans="5:11" x14ac:dyDescent="0.3">
      <c r="E29" s="263"/>
      <c r="F29" s="250"/>
      <c r="G29" s="340"/>
    </row>
    <row r="30" spans="5:11" x14ac:dyDescent="0.3">
      <c r="E30" s="246"/>
      <c r="I30" s="246"/>
    </row>
    <row r="31" spans="5:11" x14ac:dyDescent="0.3">
      <c r="E31" s="377"/>
      <c r="F31" s="377"/>
      <c r="G31" s="377"/>
      <c r="H31" s="377"/>
      <c r="I31" s="485"/>
      <c r="J31" s="485"/>
      <c r="K31" s="485"/>
    </row>
    <row r="32" spans="5:11" x14ac:dyDescent="0.3">
      <c r="E32" s="292"/>
      <c r="F32" s="250">
        <f t="shared" ref="F32:F40" si="2">$J$20</f>
        <v>0</v>
      </c>
      <c r="G32" s="263">
        <f>'Factores emisión'!$B$26</f>
        <v>0</v>
      </c>
      <c r="H32" s="290" t="e">
        <f t="shared" ref="H32:H47" si="3">F32/G32</f>
        <v>#DIV/0!</v>
      </c>
      <c r="I32" s="290"/>
      <c r="J32" s="290"/>
      <c r="K32" s="290"/>
    </row>
    <row r="33" spans="5:12" x14ac:dyDescent="0.3">
      <c r="E33" s="292"/>
      <c r="F33" s="250">
        <f t="shared" si="2"/>
        <v>0</v>
      </c>
      <c r="G33" s="263">
        <f>'Factores emisión'!$B$26</f>
        <v>0</v>
      </c>
      <c r="H33" s="290" t="e">
        <f t="shared" si="3"/>
        <v>#DIV/0!</v>
      </c>
      <c r="I33" s="290"/>
      <c r="J33" s="290"/>
      <c r="K33" s="290"/>
    </row>
    <row r="34" spans="5:12" x14ac:dyDescent="0.3">
      <c r="E34" s="292"/>
      <c r="F34" s="250">
        <f t="shared" si="2"/>
        <v>0</v>
      </c>
      <c r="G34" s="263">
        <f>'Factores emisión'!$B$26</f>
        <v>0</v>
      </c>
      <c r="H34" s="290" t="e">
        <f t="shared" si="3"/>
        <v>#DIV/0!</v>
      </c>
      <c r="I34" s="486"/>
      <c r="J34" s="486"/>
      <c r="K34" s="486"/>
      <c r="L34" s="269" t="e">
        <f t="shared" ref="L34:L45" si="4">AVERAGE(J34:K34)</f>
        <v>#DIV/0!</v>
      </c>
    </row>
    <row r="35" spans="5:12" x14ac:dyDescent="0.3">
      <c r="E35" s="292"/>
      <c r="F35" s="250">
        <f t="shared" si="2"/>
        <v>0</v>
      </c>
      <c r="G35" s="263">
        <f>'Factores emisión'!$B$26</f>
        <v>0</v>
      </c>
      <c r="H35" s="290" t="e">
        <f t="shared" si="3"/>
        <v>#DIV/0!</v>
      </c>
      <c r="I35" s="486"/>
      <c r="J35" s="486"/>
      <c r="K35" s="486"/>
      <c r="L35" s="269" t="e">
        <f t="shared" si="4"/>
        <v>#DIV/0!</v>
      </c>
    </row>
    <row r="36" spans="5:12" x14ac:dyDescent="0.3">
      <c r="E36" s="292"/>
      <c r="F36" s="250">
        <f t="shared" si="2"/>
        <v>0</v>
      </c>
      <c r="G36" s="263">
        <f>'Factores emisión'!$B$26</f>
        <v>0</v>
      </c>
      <c r="H36" s="290" t="e">
        <f t="shared" si="3"/>
        <v>#DIV/0!</v>
      </c>
      <c r="I36" s="486"/>
      <c r="J36" s="486"/>
      <c r="K36" s="486"/>
      <c r="L36" s="269" t="e">
        <f t="shared" si="4"/>
        <v>#DIV/0!</v>
      </c>
    </row>
    <row r="37" spans="5:12" x14ac:dyDescent="0.3">
      <c r="E37" s="292"/>
      <c r="F37" s="250">
        <f t="shared" si="2"/>
        <v>0</v>
      </c>
      <c r="G37" s="263">
        <f>'Factores emisión'!$B$26</f>
        <v>0</v>
      </c>
      <c r="H37" s="290" t="e">
        <f t="shared" si="3"/>
        <v>#DIV/0!</v>
      </c>
      <c r="I37" s="486"/>
      <c r="J37" s="486"/>
      <c r="K37" s="486"/>
      <c r="L37" s="269" t="e">
        <f t="shared" si="4"/>
        <v>#DIV/0!</v>
      </c>
    </row>
    <row r="38" spans="5:12" x14ac:dyDescent="0.3">
      <c r="E38" s="292"/>
      <c r="F38" s="250">
        <f t="shared" si="2"/>
        <v>0</v>
      </c>
      <c r="G38" s="263">
        <f>'Factores emisión'!$B$26</f>
        <v>0</v>
      </c>
      <c r="H38" s="290" t="e">
        <f t="shared" si="3"/>
        <v>#DIV/0!</v>
      </c>
      <c r="I38" s="486"/>
      <c r="J38" s="486"/>
      <c r="K38" s="486"/>
      <c r="L38" s="269" t="e">
        <f t="shared" si="4"/>
        <v>#DIV/0!</v>
      </c>
    </row>
    <row r="39" spans="5:12" x14ac:dyDescent="0.3">
      <c r="E39" s="292"/>
      <c r="F39" s="250">
        <f t="shared" si="2"/>
        <v>0</v>
      </c>
      <c r="G39" s="263">
        <f>'Factores emisión'!$B$26</f>
        <v>0</v>
      </c>
      <c r="H39" s="290" t="e">
        <f t="shared" si="3"/>
        <v>#DIV/0!</v>
      </c>
      <c r="I39" s="290"/>
      <c r="J39" s="486"/>
      <c r="K39" s="486"/>
      <c r="L39" s="269" t="e">
        <f t="shared" si="4"/>
        <v>#DIV/0!</v>
      </c>
    </row>
    <row r="40" spans="5:12" x14ac:dyDescent="0.3">
      <c r="E40" s="292"/>
      <c r="F40" s="250">
        <f t="shared" si="2"/>
        <v>0</v>
      </c>
      <c r="G40" s="263">
        <f>'Factores emisión'!$B$26</f>
        <v>0</v>
      </c>
      <c r="H40" s="290" t="e">
        <f t="shared" si="3"/>
        <v>#DIV/0!</v>
      </c>
      <c r="I40" s="290"/>
      <c r="J40" s="290"/>
      <c r="K40" s="290"/>
      <c r="L40" s="269" t="e">
        <f t="shared" si="4"/>
        <v>#DIV/0!</v>
      </c>
    </row>
    <row r="41" spans="5:12" x14ac:dyDescent="0.3">
      <c r="E41" s="412"/>
      <c r="F41" s="250">
        <f t="shared" ref="F41:F47" si="5">$J$21</f>
        <v>0</v>
      </c>
      <c r="G41" s="263">
        <f>'Factores emisión'!$B$26</f>
        <v>0</v>
      </c>
      <c r="H41" s="290" t="e">
        <f t="shared" si="3"/>
        <v>#DIV/0!</v>
      </c>
      <c r="I41" s="290"/>
      <c r="J41" s="290"/>
      <c r="K41" s="290"/>
      <c r="L41" s="269" t="e">
        <f t="shared" si="4"/>
        <v>#DIV/0!</v>
      </c>
    </row>
    <row r="42" spans="5:12" x14ac:dyDescent="0.3">
      <c r="E42" s="292"/>
      <c r="F42" s="250">
        <f t="shared" si="5"/>
        <v>0</v>
      </c>
      <c r="G42" s="263">
        <f>'Factores emisión'!$B$26</f>
        <v>0</v>
      </c>
      <c r="H42" s="290" t="e">
        <f t="shared" si="3"/>
        <v>#DIV/0!</v>
      </c>
      <c r="I42" s="290"/>
      <c r="J42" s="290"/>
      <c r="K42" s="290"/>
      <c r="L42" s="269" t="e">
        <f t="shared" si="4"/>
        <v>#DIV/0!</v>
      </c>
    </row>
    <row r="43" spans="5:12" x14ac:dyDescent="0.3">
      <c r="E43" s="292"/>
      <c r="F43" s="250">
        <f t="shared" si="5"/>
        <v>0</v>
      </c>
      <c r="G43" s="263">
        <f>'Factores emisión'!$B$26</f>
        <v>0</v>
      </c>
      <c r="H43" s="290" t="e">
        <f t="shared" si="3"/>
        <v>#DIV/0!</v>
      </c>
      <c r="I43" s="290"/>
      <c r="J43" s="290"/>
      <c r="K43" s="290"/>
      <c r="L43" s="269" t="e">
        <f t="shared" si="4"/>
        <v>#DIV/0!</v>
      </c>
    </row>
    <row r="44" spans="5:12" x14ac:dyDescent="0.3">
      <c r="E44" s="292"/>
      <c r="F44" s="250">
        <f t="shared" si="5"/>
        <v>0</v>
      </c>
      <c r="G44" s="263">
        <f>'Factores emisión'!$B$26</f>
        <v>0</v>
      </c>
      <c r="H44" s="290" t="e">
        <f t="shared" si="3"/>
        <v>#DIV/0!</v>
      </c>
      <c r="I44" s="290"/>
      <c r="J44" s="290"/>
      <c r="K44" s="290"/>
      <c r="L44" s="269" t="e">
        <f t="shared" si="4"/>
        <v>#DIV/0!</v>
      </c>
    </row>
    <row r="45" spans="5:12" x14ac:dyDescent="0.3">
      <c r="E45" s="292"/>
      <c r="F45" s="250">
        <f t="shared" si="5"/>
        <v>0</v>
      </c>
      <c r="G45" s="263">
        <f>'Factores emisión'!$B$26</f>
        <v>0</v>
      </c>
      <c r="H45" s="290" t="e">
        <f t="shared" si="3"/>
        <v>#DIV/0!</v>
      </c>
      <c r="I45" s="290"/>
      <c r="J45" s="290"/>
      <c r="K45" s="290"/>
      <c r="L45" s="269" t="e">
        <f t="shared" si="4"/>
        <v>#DIV/0!</v>
      </c>
    </row>
    <row r="46" spans="5:12" x14ac:dyDescent="0.3">
      <c r="E46" s="292"/>
      <c r="F46" s="250">
        <f t="shared" si="5"/>
        <v>0</v>
      </c>
      <c r="G46" s="263">
        <f>'Factores emisión'!$B$26</f>
        <v>0</v>
      </c>
      <c r="H46" s="290" t="e">
        <f t="shared" si="3"/>
        <v>#DIV/0!</v>
      </c>
      <c r="I46" s="290"/>
      <c r="J46" s="290"/>
      <c r="K46" s="290"/>
    </row>
    <row r="47" spans="5:12" x14ac:dyDescent="0.3">
      <c r="E47" s="292"/>
      <c r="F47" s="250">
        <f t="shared" si="5"/>
        <v>0</v>
      </c>
      <c r="G47" s="263">
        <f>'Factores emisión'!$B$26</f>
        <v>0</v>
      </c>
      <c r="H47" s="290" t="e">
        <f t="shared" si="3"/>
        <v>#DIV/0!</v>
      </c>
      <c r="I47" s="290"/>
      <c r="J47" s="290"/>
      <c r="K47" s="290"/>
    </row>
    <row r="48" spans="5:12" x14ac:dyDescent="0.3">
      <c r="E48" s="246"/>
    </row>
    <row r="49" spans="1:38" x14ac:dyDescent="0.3">
      <c r="E49" s="274"/>
      <c r="F49" s="284"/>
    </row>
    <row r="50" spans="1:38" x14ac:dyDescent="0.3">
      <c r="E50" s="274"/>
      <c r="F50" s="284"/>
    </row>
    <row r="52" spans="1:38" x14ac:dyDescent="0.3">
      <c r="E52" s="274"/>
    </row>
    <row r="53" spans="1:38" x14ac:dyDescent="0.3">
      <c r="D53" s="246"/>
      <c r="E53" s="292"/>
      <c r="F53" s="502"/>
      <c r="G53" s="502"/>
      <c r="H53" s="502"/>
      <c r="I53" s="502"/>
      <c r="J53" s="502"/>
      <c r="K53" s="502"/>
      <c r="L53" s="502"/>
      <c r="M53" s="502"/>
      <c r="N53" s="502"/>
      <c r="O53" s="502"/>
      <c r="P53" s="502"/>
      <c r="Q53" s="502"/>
      <c r="R53" s="502"/>
      <c r="S53" s="502"/>
      <c r="T53" s="502"/>
      <c r="U53" s="502"/>
      <c r="V53" s="502"/>
      <c r="W53" s="502"/>
      <c r="X53" s="502"/>
      <c r="Y53" s="502"/>
      <c r="Z53" s="502"/>
      <c r="AA53" s="502"/>
      <c r="AB53" s="502"/>
      <c r="AC53" s="502"/>
      <c r="AD53" s="502"/>
      <c r="AE53" s="502"/>
      <c r="AF53" s="502"/>
      <c r="AG53" s="502"/>
      <c r="AH53" s="502"/>
      <c r="AI53" s="502"/>
      <c r="AJ53" s="502"/>
      <c r="AK53" s="502"/>
      <c r="AL53" s="502"/>
    </row>
    <row r="54" spans="1:38" x14ac:dyDescent="0.3">
      <c r="A54">
        <f t="shared" ref="A54:A69" si="6">D54*100+$D$52</f>
        <v>0</v>
      </c>
      <c r="D54" s="308"/>
      <c r="E54" s="292"/>
      <c r="F54" s="503"/>
      <c r="G54" s="503"/>
      <c r="H54" s="503"/>
      <c r="I54" s="503"/>
      <c r="J54" s="503"/>
      <c r="K54" s="503"/>
      <c r="L54" s="503"/>
      <c r="M54" s="503"/>
      <c r="N54" s="503"/>
      <c r="O54" s="503"/>
      <c r="P54" s="503"/>
      <c r="Q54" s="503"/>
      <c r="R54" s="503"/>
      <c r="S54" s="503"/>
      <c r="T54" s="503"/>
      <c r="U54" s="503"/>
      <c r="V54" s="503"/>
      <c r="W54" s="503"/>
      <c r="X54" s="503"/>
      <c r="Y54" s="503"/>
      <c r="Z54" s="503"/>
      <c r="AA54" s="503"/>
      <c r="AB54" s="503"/>
      <c r="AC54" s="503"/>
      <c r="AD54" s="503"/>
      <c r="AE54" s="503"/>
      <c r="AF54" s="503"/>
      <c r="AG54" s="503"/>
      <c r="AH54" s="503"/>
      <c r="AI54" s="503"/>
      <c r="AJ54" s="503"/>
      <c r="AK54" s="503"/>
      <c r="AL54" s="503"/>
    </row>
    <row r="55" spans="1:38" x14ac:dyDescent="0.3">
      <c r="A55">
        <f t="shared" si="6"/>
        <v>0</v>
      </c>
      <c r="D55" s="308"/>
      <c r="E55" s="292"/>
      <c r="F55" s="503"/>
      <c r="G55" s="503"/>
      <c r="H55" s="503"/>
      <c r="I55" s="503"/>
      <c r="J55" s="503"/>
      <c r="K55" s="503"/>
      <c r="L55" s="503"/>
      <c r="M55" s="503"/>
      <c r="N55" s="503"/>
      <c r="O55" s="503"/>
      <c r="P55" s="503"/>
      <c r="Q55" s="503"/>
      <c r="R55" s="503"/>
      <c r="S55" s="503"/>
      <c r="T55" s="503"/>
      <c r="U55" s="503"/>
      <c r="V55" s="503"/>
      <c r="W55" s="503"/>
      <c r="X55" s="503"/>
      <c r="Y55" s="503"/>
      <c r="Z55" s="503"/>
      <c r="AA55" s="503"/>
      <c r="AB55" s="503"/>
      <c r="AC55" s="503"/>
      <c r="AD55" s="503"/>
      <c r="AE55" s="503"/>
      <c r="AF55" s="503"/>
      <c r="AG55" s="503"/>
      <c r="AH55" s="503"/>
      <c r="AI55" s="503"/>
      <c r="AJ55" s="503"/>
      <c r="AK55" s="503"/>
      <c r="AL55" s="503"/>
    </row>
    <row r="56" spans="1:38" x14ac:dyDescent="0.3">
      <c r="A56">
        <f t="shared" si="6"/>
        <v>0</v>
      </c>
      <c r="D56" s="308"/>
      <c r="E56" s="292"/>
      <c r="F56" s="503"/>
      <c r="G56" s="503"/>
      <c r="H56" s="503"/>
      <c r="I56" s="503"/>
      <c r="J56" s="503"/>
      <c r="K56" s="503"/>
      <c r="L56" s="503"/>
      <c r="M56" s="503"/>
      <c r="N56" s="503"/>
      <c r="O56" s="503"/>
      <c r="P56" s="503"/>
      <c r="Q56" s="503"/>
      <c r="R56" s="503"/>
      <c r="S56" s="503"/>
      <c r="T56" s="503"/>
      <c r="U56" s="503"/>
      <c r="V56" s="503"/>
      <c r="W56" s="503"/>
      <c r="X56" s="503"/>
      <c r="Y56" s="503"/>
      <c r="Z56" s="503"/>
      <c r="AA56" s="503"/>
      <c r="AB56" s="503"/>
      <c r="AC56" s="503"/>
      <c r="AD56" s="503"/>
      <c r="AE56" s="503"/>
      <c r="AF56" s="503"/>
      <c r="AG56" s="503"/>
      <c r="AH56" s="503"/>
      <c r="AI56" s="503"/>
      <c r="AJ56" s="503"/>
      <c r="AK56" s="503"/>
      <c r="AL56" s="503"/>
    </row>
    <row r="57" spans="1:38" x14ac:dyDescent="0.3">
      <c r="A57">
        <f t="shared" si="6"/>
        <v>0</v>
      </c>
      <c r="D57" s="308"/>
      <c r="E57" s="292"/>
      <c r="F57" s="503"/>
      <c r="G57" s="503"/>
      <c r="H57" s="503"/>
      <c r="I57" s="503"/>
      <c r="J57" s="503"/>
      <c r="K57" s="503"/>
      <c r="L57" s="503"/>
      <c r="M57" s="503"/>
      <c r="N57" s="503"/>
      <c r="O57" s="503"/>
      <c r="P57" s="503"/>
      <c r="Q57" s="503"/>
      <c r="R57" s="503"/>
      <c r="S57" s="503"/>
      <c r="T57" s="503"/>
      <c r="U57" s="503"/>
      <c r="V57" s="503"/>
      <c r="W57" s="503"/>
      <c r="X57" s="503"/>
      <c r="Y57" s="503"/>
      <c r="Z57" s="503"/>
      <c r="AA57" s="503"/>
      <c r="AB57" s="503"/>
      <c r="AC57" s="503"/>
      <c r="AD57" s="503"/>
      <c r="AE57" s="503"/>
      <c r="AF57" s="503"/>
      <c r="AG57" s="503"/>
      <c r="AH57" s="503"/>
      <c r="AI57" s="503"/>
      <c r="AJ57" s="503"/>
      <c r="AK57" s="503"/>
      <c r="AL57" s="503"/>
    </row>
    <row r="58" spans="1:38" x14ac:dyDescent="0.3">
      <c r="A58">
        <f t="shared" si="6"/>
        <v>0</v>
      </c>
      <c r="D58" s="308"/>
      <c r="E58" s="292"/>
      <c r="F58" s="503"/>
      <c r="G58" s="503"/>
      <c r="H58" s="503"/>
      <c r="I58" s="503"/>
      <c r="J58" s="503"/>
      <c r="K58" s="503"/>
      <c r="L58" s="503"/>
      <c r="M58" s="503"/>
      <c r="N58" s="503"/>
      <c r="O58" s="503"/>
      <c r="P58" s="503"/>
      <c r="Q58" s="503"/>
      <c r="R58" s="503"/>
      <c r="S58" s="503"/>
      <c r="T58" s="503"/>
      <c r="U58" s="503"/>
      <c r="V58" s="503"/>
      <c r="W58" s="503"/>
      <c r="X58" s="503"/>
      <c r="Y58" s="503"/>
      <c r="Z58" s="503"/>
      <c r="AA58" s="503"/>
      <c r="AB58" s="503"/>
      <c r="AC58" s="503"/>
      <c r="AD58" s="503"/>
      <c r="AE58" s="503"/>
      <c r="AF58" s="503"/>
      <c r="AG58" s="503"/>
      <c r="AH58" s="503"/>
      <c r="AI58" s="503"/>
      <c r="AJ58" s="503"/>
      <c r="AK58" s="503"/>
      <c r="AL58" s="503"/>
    </row>
    <row r="59" spans="1:38" x14ac:dyDescent="0.3">
      <c r="A59">
        <f t="shared" si="6"/>
        <v>0</v>
      </c>
      <c r="D59" s="308"/>
      <c r="E59" s="292"/>
      <c r="F59" s="503"/>
      <c r="G59" s="503"/>
      <c r="H59" s="503"/>
      <c r="I59" s="503"/>
      <c r="J59" s="503"/>
      <c r="K59" s="503"/>
      <c r="L59" s="503"/>
      <c r="M59" s="503"/>
      <c r="N59" s="503"/>
      <c r="O59" s="503"/>
      <c r="P59" s="503"/>
      <c r="Q59" s="503"/>
      <c r="R59" s="503"/>
      <c r="S59" s="503"/>
      <c r="T59" s="503"/>
      <c r="U59" s="503"/>
      <c r="V59" s="503"/>
      <c r="W59" s="503"/>
      <c r="X59" s="503"/>
      <c r="Y59" s="503"/>
      <c r="Z59" s="503"/>
      <c r="AA59" s="503"/>
      <c r="AB59" s="503"/>
      <c r="AC59" s="503"/>
      <c r="AD59" s="503"/>
      <c r="AE59" s="503"/>
      <c r="AF59" s="503"/>
      <c r="AG59" s="503"/>
      <c r="AH59" s="503"/>
      <c r="AI59" s="503"/>
      <c r="AJ59" s="503"/>
      <c r="AK59" s="503"/>
      <c r="AL59" s="503"/>
    </row>
    <row r="60" spans="1:38" x14ac:dyDescent="0.3">
      <c r="A60">
        <f t="shared" si="6"/>
        <v>0</v>
      </c>
      <c r="D60" s="308"/>
      <c r="E60" s="292"/>
      <c r="F60" s="503"/>
      <c r="G60" s="503"/>
      <c r="H60" s="503"/>
      <c r="I60" s="503"/>
      <c r="J60" s="503"/>
      <c r="K60" s="503"/>
      <c r="L60" s="503"/>
      <c r="M60" s="503"/>
      <c r="N60" s="503"/>
      <c r="O60" s="503"/>
      <c r="P60" s="503"/>
      <c r="Q60" s="503"/>
      <c r="R60" s="503"/>
      <c r="S60" s="503"/>
      <c r="T60" s="503"/>
      <c r="U60" s="503"/>
      <c r="V60" s="503"/>
      <c r="W60" s="503"/>
      <c r="X60" s="503"/>
      <c r="Y60" s="503"/>
      <c r="Z60" s="503"/>
      <c r="AA60" s="503"/>
      <c r="AB60" s="503"/>
      <c r="AC60" s="503"/>
      <c r="AD60" s="503"/>
      <c r="AE60" s="503"/>
      <c r="AF60" s="503"/>
      <c r="AG60" s="503"/>
      <c r="AH60" s="503"/>
      <c r="AI60" s="503"/>
      <c r="AJ60" s="503"/>
      <c r="AK60" s="503"/>
      <c r="AL60" s="503"/>
    </row>
    <row r="61" spans="1:38" x14ac:dyDescent="0.3">
      <c r="A61">
        <f t="shared" si="6"/>
        <v>0</v>
      </c>
      <c r="D61" s="308"/>
      <c r="E61" s="292"/>
      <c r="F61" s="503"/>
      <c r="G61" s="503"/>
      <c r="H61" s="503"/>
      <c r="I61" s="503"/>
      <c r="J61" s="503"/>
      <c r="K61" s="503"/>
      <c r="L61" s="503"/>
      <c r="M61" s="503"/>
      <c r="N61" s="503"/>
      <c r="O61" s="503"/>
      <c r="P61" s="503"/>
      <c r="Q61" s="503"/>
      <c r="R61" s="503"/>
      <c r="S61" s="503"/>
      <c r="T61" s="503"/>
      <c r="U61" s="503"/>
      <c r="V61" s="503"/>
      <c r="W61" s="503"/>
      <c r="X61" s="503"/>
      <c r="Y61" s="503"/>
      <c r="Z61" s="503"/>
      <c r="AA61" s="503"/>
      <c r="AB61" s="503"/>
      <c r="AC61" s="503"/>
      <c r="AD61" s="503"/>
      <c r="AE61" s="503"/>
      <c r="AF61" s="503"/>
      <c r="AG61" s="503"/>
      <c r="AH61" s="503"/>
      <c r="AI61" s="503"/>
      <c r="AJ61" s="503"/>
      <c r="AK61" s="503"/>
      <c r="AL61" s="503"/>
    </row>
    <row r="62" spans="1:38" x14ac:dyDescent="0.3">
      <c r="A62">
        <f t="shared" si="6"/>
        <v>0</v>
      </c>
      <c r="D62" s="308"/>
      <c r="E62" s="292"/>
      <c r="F62" s="503"/>
      <c r="G62" s="503"/>
      <c r="H62" s="503"/>
      <c r="I62" s="503"/>
      <c r="J62" s="503"/>
      <c r="K62" s="503"/>
      <c r="L62" s="503"/>
      <c r="M62" s="503"/>
      <c r="N62" s="503"/>
      <c r="O62" s="503"/>
      <c r="P62" s="503"/>
      <c r="Q62" s="503"/>
      <c r="R62" s="503"/>
      <c r="S62" s="503"/>
      <c r="T62" s="503"/>
      <c r="U62" s="503"/>
      <c r="V62" s="503"/>
      <c r="W62" s="503"/>
      <c r="X62" s="503"/>
      <c r="Y62" s="503"/>
      <c r="Z62" s="503"/>
      <c r="AA62" s="503"/>
      <c r="AB62" s="503"/>
      <c r="AC62" s="503"/>
      <c r="AD62" s="503"/>
      <c r="AE62" s="503"/>
      <c r="AF62" s="503"/>
      <c r="AG62" s="503"/>
      <c r="AH62" s="503"/>
      <c r="AI62" s="503"/>
      <c r="AJ62" s="503"/>
      <c r="AK62" s="503"/>
      <c r="AL62" s="503"/>
    </row>
    <row r="63" spans="1:38" x14ac:dyDescent="0.3">
      <c r="A63">
        <f t="shared" si="6"/>
        <v>0</v>
      </c>
      <c r="D63" s="308"/>
      <c r="E63" s="412"/>
      <c r="F63" s="503"/>
      <c r="G63" s="503"/>
      <c r="H63" s="503"/>
      <c r="I63" s="503"/>
      <c r="J63" s="503"/>
      <c r="K63" s="503"/>
      <c r="L63" s="503"/>
      <c r="M63" s="503"/>
      <c r="N63" s="503"/>
      <c r="O63" s="503"/>
      <c r="P63" s="503"/>
      <c r="Q63" s="503"/>
      <c r="R63" s="503"/>
      <c r="S63" s="503"/>
      <c r="T63" s="503"/>
      <c r="U63" s="503"/>
      <c r="V63" s="503"/>
      <c r="W63" s="503"/>
      <c r="X63" s="503"/>
      <c r="Y63" s="503"/>
      <c r="Z63" s="503"/>
      <c r="AA63" s="503"/>
      <c r="AB63" s="503"/>
      <c r="AC63" s="503"/>
      <c r="AD63" s="503"/>
      <c r="AE63" s="503"/>
      <c r="AF63" s="503"/>
      <c r="AG63" s="503"/>
      <c r="AH63" s="503"/>
      <c r="AI63" s="503"/>
      <c r="AJ63" s="503"/>
      <c r="AK63" s="503"/>
      <c r="AL63" s="503"/>
    </row>
    <row r="64" spans="1:38" x14ac:dyDescent="0.3">
      <c r="A64">
        <f t="shared" si="6"/>
        <v>0</v>
      </c>
      <c r="D64" s="308"/>
      <c r="E64" s="292"/>
      <c r="F64" s="503"/>
      <c r="G64" s="503"/>
      <c r="H64" s="503"/>
      <c r="I64" s="503"/>
      <c r="J64" s="503"/>
      <c r="K64" s="503"/>
      <c r="L64" s="503"/>
      <c r="M64" s="503"/>
      <c r="N64" s="503"/>
      <c r="O64" s="503"/>
      <c r="P64" s="503"/>
      <c r="Q64" s="503"/>
      <c r="R64" s="503"/>
      <c r="S64" s="503"/>
      <c r="T64" s="503"/>
      <c r="U64" s="503"/>
      <c r="V64" s="503"/>
      <c r="W64" s="503"/>
      <c r="X64" s="503"/>
      <c r="Y64" s="503"/>
      <c r="Z64" s="503"/>
      <c r="AA64" s="503"/>
      <c r="AB64" s="503"/>
      <c r="AC64" s="503"/>
      <c r="AD64" s="503"/>
      <c r="AE64" s="503"/>
      <c r="AF64" s="503"/>
      <c r="AG64" s="503"/>
      <c r="AH64" s="503"/>
      <c r="AI64" s="503"/>
      <c r="AJ64" s="503"/>
      <c r="AK64" s="503"/>
      <c r="AL64" s="503"/>
    </row>
    <row r="65" spans="1:38" x14ac:dyDescent="0.3">
      <c r="A65">
        <f t="shared" si="6"/>
        <v>0</v>
      </c>
      <c r="D65" s="308"/>
      <c r="E65" s="292"/>
      <c r="F65" s="503"/>
      <c r="G65" s="503"/>
      <c r="H65" s="503"/>
      <c r="I65" s="503"/>
      <c r="J65" s="503"/>
      <c r="K65" s="503"/>
      <c r="L65" s="503"/>
      <c r="M65" s="503"/>
      <c r="N65" s="503"/>
      <c r="O65" s="503"/>
      <c r="P65" s="503"/>
      <c r="Q65" s="503"/>
      <c r="R65" s="503"/>
      <c r="S65" s="503"/>
      <c r="T65" s="503"/>
      <c r="U65" s="503"/>
      <c r="V65" s="503"/>
      <c r="W65" s="503"/>
      <c r="X65" s="503"/>
      <c r="Y65" s="503"/>
      <c r="Z65" s="503"/>
      <c r="AA65" s="503"/>
      <c r="AB65" s="503"/>
      <c r="AC65" s="503"/>
      <c r="AD65" s="503"/>
      <c r="AE65" s="503"/>
      <c r="AF65" s="503"/>
      <c r="AG65" s="503"/>
      <c r="AH65" s="503"/>
      <c r="AI65" s="503"/>
      <c r="AJ65" s="503"/>
      <c r="AK65" s="503"/>
      <c r="AL65" s="503"/>
    </row>
    <row r="66" spans="1:38" x14ac:dyDescent="0.3">
      <c r="A66">
        <f t="shared" si="6"/>
        <v>0</v>
      </c>
      <c r="D66" s="308"/>
      <c r="E66" s="292"/>
      <c r="F66" s="503"/>
      <c r="G66" s="503"/>
      <c r="H66" s="503"/>
      <c r="I66" s="503"/>
      <c r="J66" s="503"/>
      <c r="K66" s="503"/>
      <c r="L66" s="503"/>
      <c r="M66" s="503"/>
      <c r="N66" s="503"/>
      <c r="O66" s="503"/>
      <c r="P66" s="503"/>
      <c r="Q66" s="503"/>
      <c r="R66" s="503"/>
      <c r="S66" s="503"/>
      <c r="T66" s="503"/>
      <c r="U66" s="503"/>
      <c r="V66" s="503"/>
      <c r="W66" s="503"/>
      <c r="X66" s="503"/>
      <c r="Y66" s="503"/>
      <c r="Z66" s="503"/>
      <c r="AA66" s="503"/>
      <c r="AB66" s="503"/>
      <c r="AC66" s="503"/>
      <c r="AD66" s="503"/>
      <c r="AE66" s="503"/>
      <c r="AF66" s="503"/>
      <c r="AG66" s="503"/>
      <c r="AH66" s="503"/>
      <c r="AI66" s="503"/>
      <c r="AJ66" s="503"/>
      <c r="AK66" s="503"/>
      <c r="AL66" s="503"/>
    </row>
    <row r="67" spans="1:38" x14ac:dyDescent="0.3">
      <c r="A67">
        <f t="shared" si="6"/>
        <v>0</v>
      </c>
      <c r="D67" s="308"/>
      <c r="E67" s="292"/>
      <c r="F67" s="503"/>
      <c r="G67" s="503"/>
      <c r="H67" s="503"/>
      <c r="I67" s="503"/>
      <c r="J67" s="503"/>
      <c r="K67" s="503"/>
      <c r="L67" s="503"/>
      <c r="M67" s="503"/>
      <c r="N67" s="503"/>
      <c r="O67" s="503"/>
      <c r="P67" s="503"/>
      <c r="Q67" s="503"/>
      <c r="R67" s="503"/>
      <c r="S67" s="503"/>
      <c r="T67" s="503"/>
      <c r="U67" s="503"/>
      <c r="V67" s="503"/>
      <c r="W67" s="503"/>
      <c r="X67" s="503"/>
      <c r="Y67" s="503"/>
      <c r="Z67" s="503"/>
      <c r="AA67" s="503"/>
      <c r="AB67" s="503"/>
      <c r="AC67" s="503"/>
      <c r="AD67" s="503"/>
      <c r="AE67" s="503"/>
      <c r="AF67" s="503"/>
      <c r="AG67" s="503"/>
      <c r="AH67" s="503"/>
      <c r="AI67" s="503"/>
      <c r="AJ67" s="503"/>
      <c r="AK67" s="503"/>
      <c r="AL67" s="503"/>
    </row>
    <row r="68" spans="1:38" x14ac:dyDescent="0.3">
      <c r="A68">
        <f t="shared" si="6"/>
        <v>0</v>
      </c>
      <c r="D68" s="308"/>
      <c r="E68" s="292"/>
      <c r="F68" s="503"/>
      <c r="G68" s="503"/>
      <c r="H68" s="503"/>
      <c r="I68" s="503"/>
      <c r="J68" s="503"/>
      <c r="K68" s="503"/>
      <c r="L68" s="503"/>
      <c r="M68" s="503"/>
      <c r="N68" s="503"/>
      <c r="O68" s="503"/>
      <c r="P68" s="503"/>
      <c r="Q68" s="503"/>
      <c r="R68" s="503"/>
      <c r="S68" s="503"/>
      <c r="T68" s="503"/>
      <c r="U68" s="503"/>
      <c r="V68" s="503"/>
      <c r="W68" s="503"/>
      <c r="X68" s="503"/>
      <c r="Y68" s="503"/>
      <c r="Z68" s="503"/>
      <c r="AA68" s="503"/>
      <c r="AB68" s="503"/>
      <c r="AC68" s="503"/>
      <c r="AD68" s="503"/>
      <c r="AE68" s="503"/>
      <c r="AF68" s="503"/>
      <c r="AG68" s="503"/>
      <c r="AH68" s="503"/>
      <c r="AI68" s="503"/>
      <c r="AJ68" s="503"/>
      <c r="AK68" s="503"/>
      <c r="AL68" s="503"/>
    </row>
    <row r="69" spans="1:38" x14ac:dyDescent="0.3">
      <c r="A69">
        <f t="shared" si="6"/>
        <v>0</v>
      </c>
      <c r="D69" s="308"/>
      <c r="E69" s="292"/>
      <c r="F69" s="503"/>
      <c r="G69" s="503"/>
      <c r="H69" s="503"/>
      <c r="I69" s="503"/>
      <c r="J69" s="503"/>
      <c r="K69" s="503"/>
      <c r="L69" s="503"/>
      <c r="M69" s="503"/>
      <c r="N69" s="503"/>
      <c r="O69" s="503"/>
      <c r="P69" s="503"/>
      <c r="Q69" s="503"/>
      <c r="R69" s="503"/>
      <c r="S69" s="503"/>
      <c r="T69" s="503"/>
      <c r="U69" s="503"/>
      <c r="V69" s="503"/>
      <c r="W69" s="503"/>
      <c r="X69" s="503"/>
      <c r="Y69" s="503"/>
      <c r="Z69" s="503"/>
      <c r="AA69" s="503"/>
      <c r="AB69" s="503"/>
      <c r="AC69" s="503"/>
      <c r="AD69" s="503"/>
      <c r="AE69" s="503"/>
      <c r="AF69" s="503"/>
      <c r="AG69" s="503"/>
      <c r="AH69" s="503"/>
      <c r="AI69" s="503"/>
      <c r="AJ69" s="503"/>
      <c r="AK69" s="503"/>
      <c r="AL69" s="503"/>
    </row>
    <row r="70" spans="1:38" x14ac:dyDescent="0.3">
      <c r="E70" s="405"/>
    </row>
    <row r="71" spans="1:38" x14ac:dyDescent="0.3">
      <c r="E71" s="300"/>
    </row>
    <row r="72" spans="1:38" x14ac:dyDescent="0.3">
      <c r="E72" s="300"/>
    </row>
    <row r="73" spans="1:38" x14ac:dyDescent="0.3">
      <c r="E73" s="300"/>
    </row>
    <row r="74" spans="1:38" x14ac:dyDescent="0.3">
      <c r="E74" s="253"/>
      <c r="F74" s="506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305"/>
      <c r="AG74" s="305"/>
      <c r="AH74" s="305"/>
      <c r="AI74" s="305"/>
      <c r="AJ74" s="305"/>
      <c r="AK74" s="305"/>
      <c r="AL74" s="305"/>
    </row>
    <row r="75" spans="1:38" x14ac:dyDescent="0.3">
      <c r="A75">
        <f t="shared" ref="A75:A106" si="7">D75*100+$D$74+B75*10000</f>
        <v>0</v>
      </c>
      <c r="D75" s="308"/>
      <c r="E75" s="253"/>
      <c r="F75" s="507"/>
      <c r="G75" s="507"/>
      <c r="H75" s="507"/>
      <c r="I75" s="507"/>
      <c r="J75" s="507"/>
      <c r="K75" s="507"/>
      <c r="L75" s="507"/>
      <c r="M75" s="507"/>
      <c r="N75" s="507"/>
      <c r="O75" s="507"/>
      <c r="P75" s="507"/>
      <c r="Q75" s="507"/>
      <c r="R75" s="507"/>
      <c r="S75" s="507"/>
      <c r="T75" s="507"/>
      <c r="U75" s="507"/>
      <c r="V75" s="507"/>
      <c r="W75" s="507"/>
      <c r="X75" s="507"/>
      <c r="Y75" s="507"/>
      <c r="Z75" s="507"/>
      <c r="AA75" s="507"/>
      <c r="AB75" s="507"/>
      <c r="AC75" s="507"/>
      <c r="AD75" s="507"/>
      <c r="AE75" s="507"/>
      <c r="AF75" s="507"/>
      <c r="AG75" s="507"/>
      <c r="AH75" s="507"/>
      <c r="AI75" s="507"/>
      <c r="AJ75" s="507"/>
      <c r="AK75" s="507"/>
      <c r="AL75" s="507"/>
    </row>
    <row r="76" spans="1:38" x14ac:dyDescent="0.3">
      <c r="A76">
        <f t="shared" si="7"/>
        <v>0</v>
      </c>
      <c r="D76" s="308"/>
      <c r="E76" s="253"/>
      <c r="F76" s="507"/>
      <c r="G76" s="507"/>
      <c r="H76" s="507"/>
      <c r="I76" s="507"/>
      <c r="J76" s="507"/>
      <c r="K76" s="507"/>
      <c r="L76" s="507"/>
      <c r="M76" s="507"/>
      <c r="N76" s="507"/>
      <c r="O76" s="507"/>
      <c r="P76" s="507"/>
      <c r="Q76" s="507"/>
      <c r="R76" s="507"/>
      <c r="S76" s="507"/>
      <c r="T76" s="507"/>
      <c r="U76" s="507"/>
      <c r="V76" s="507"/>
      <c r="W76" s="507"/>
      <c r="X76" s="507"/>
      <c r="Y76" s="507"/>
      <c r="Z76" s="507"/>
      <c r="AA76" s="507"/>
      <c r="AB76" s="507"/>
      <c r="AC76" s="507"/>
      <c r="AD76" s="507"/>
      <c r="AE76" s="507"/>
      <c r="AF76" s="507"/>
      <c r="AG76" s="507"/>
      <c r="AH76" s="507"/>
      <c r="AI76" s="507"/>
      <c r="AJ76" s="507"/>
      <c r="AK76" s="507"/>
      <c r="AL76" s="507"/>
    </row>
    <row r="77" spans="1:38" x14ac:dyDescent="0.3">
      <c r="A77">
        <f t="shared" si="7"/>
        <v>0</v>
      </c>
      <c r="D77" s="308"/>
      <c r="E77" s="253"/>
      <c r="F77" s="507"/>
      <c r="G77" s="507"/>
      <c r="H77" s="507"/>
      <c r="I77" s="507"/>
      <c r="J77" s="507"/>
      <c r="K77" s="507"/>
      <c r="L77" s="507"/>
      <c r="M77" s="507"/>
      <c r="N77" s="507"/>
      <c r="O77" s="507"/>
      <c r="P77" s="507"/>
      <c r="Q77" s="507"/>
      <c r="R77" s="507"/>
      <c r="S77" s="507"/>
      <c r="T77" s="507"/>
      <c r="U77" s="507"/>
      <c r="V77" s="507"/>
      <c r="W77" s="507"/>
      <c r="X77" s="507"/>
      <c r="Y77" s="507"/>
      <c r="Z77" s="507"/>
      <c r="AA77" s="507"/>
      <c r="AB77" s="507"/>
      <c r="AC77" s="507"/>
      <c r="AD77" s="507"/>
      <c r="AE77" s="507"/>
      <c r="AF77" s="507"/>
      <c r="AG77" s="507"/>
      <c r="AH77" s="507"/>
      <c r="AI77" s="507"/>
      <c r="AJ77" s="507"/>
      <c r="AK77" s="507"/>
      <c r="AL77" s="507"/>
    </row>
    <row r="78" spans="1:38" x14ac:dyDescent="0.3">
      <c r="A78">
        <f t="shared" si="7"/>
        <v>0</v>
      </c>
      <c r="D78" s="308"/>
      <c r="E78" s="253"/>
      <c r="F78" s="507"/>
      <c r="G78" s="507"/>
      <c r="H78" s="507"/>
      <c r="I78" s="507"/>
      <c r="J78" s="507"/>
      <c r="K78" s="507"/>
      <c r="L78" s="507"/>
      <c r="M78" s="507"/>
      <c r="N78" s="507"/>
      <c r="O78" s="507"/>
      <c r="P78" s="507"/>
      <c r="Q78" s="507"/>
      <c r="R78" s="507"/>
      <c r="S78" s="507"/>
      <c r="T78" s="507"/>
      <c r="U78" s="507"/>
      <c r="V78" s="507"/>
      <c r="W78" s="507"/>
      <c r="X78" s="507"/>
      <c r="Y78" s="507"/>
      <c r="Z78" s="507"/>
      <c r="AA78" s="507"/>
      <c r="AB78" s="507"/>
      <c r="AC78" s="507"/>
      <c r="AD78" s="507"/>
      <c r="AE78" s="507"/>
      <c r="AF78" s="507"/>
      <c r="AG78" s="507"/>
      <c r="AH78" s="507"/>
      <c r="AI78" s="507"/>
      <c r="AJ78" s="507"/>
      <c r="AK78" s="507"/>
      <c r="AL78" s="507"/>
    </row>
    <row r="79" spans="1:38" x14ac:dyDescent="0.3">
      <c r="A79">
        <f t="shared" si="7"/>
        <v>0</v>
      </c>
      <c r="D79" s="308"/>
      <c r="E79" s="253"/>
      <c r="F79" s="507"/>
      <c r="G79" s="507"/>
      <c r="H79" s="507"/>
      <c r="I79" s="507"/>
      <c r="J79" s="507"/>
      <c r="K79" s="507"/>
      <c r="L79" s="507"/>
      <c r="M79" s="507"/>
      <c r="N79" s="507"/>
      <c r="O79" s="507"/>
      <c r="P79" s="507"/>
      <c r="Q79" s="507"/>
      <c r="R79" s="507"/>
      <c r="S79" s="507"/>
      <c r="T79" s="507"/>
      <c r="U79" s="507"/>
      <c r="V79" s="507"/>
      <c r="W79" s="507"/>
      <c r="X79" s="507"/>
      <c r="Y79" s="507"/>
      <c r="Z79" s="507"/>
      <c r="AA79" s="507"/>
      <c r="AB79" s="507"/>
      <c r="AC79" s="507"/>
      <c r="AD79" s="507"/>
      <c r="AE79" s="507"/>
      <c r="AF79" s="507"/>
      <c r="AG79" s="507"/>
      <c r="AH79" s="507"/>
      <c r="AI79" s="507"/>
      <c r="AJ79" s="507"/>
      <c r="AK79" s="507"/>
      <c r="AL79" s="507"/>
    </row>
    <row r="80" spans="1:38" x14ac:dyDescent="0.3">
      <c r="A80">
        <f t="shared" si="7"/>
        <v>0</v>
      </c>
      <c r="D80" s="308"/>
      <c r="E80" s="253"/>
      <c r="F80" s="507"/>
      <c r="G80" s="507"/>
      <c r="H80" s="507"/>
      <c r="I80" s="507"/>
      <c r="J80" s="507"/>
      <c r="K80" s="507"/>
      <c r="L80" s="507"/>
      <c r="M80" s="507"/>
      <c r="N80" s="507"/>
      <c r="O80" s="507"/>
      <c r="P80" s="507"/>
      <c r="Q80" s="507"/>
      <c r="R80" s="507"/>
      <c r="S80" s="507"/>
      <c r="T80" s="507"/>
      <c r="U80" s="507"/>
      <c r="V80" s="507"/>
      <c r="W80" s="507"/>
      <c r="X80" s="507"/>
      <c r="Y80" s="507"/>
      <c r="Z80" s="507"/>
      <c r="AA80" s="507"/>
      <c r="AB80" s="507"/>
      <c r="AC80" s="507"/>
      <c r="AD80" s="507"/>
      <c r="AE80" s="507"/>
      <c r="AF80" s="507"/>
      <c r="AG80" s="507"/>
      <c r="AH80" s="507"/>
      <c r="AI80" s="507"/>
      <c r="AJ80" s="507"/>
      <c r="AK80" s="507"/>
      <c r="AL80" s="507"/>
    </row>
    <row r="81" spans="1:38" x14ac:dyDescent="0.3">
      <c r="A81">
        <f t="shared" si="7"/>
        <v>0</v>
      </c>
      <c r="D81" s="308"/>
      <c r="E81" s="253"/>
      <c r="F81" s="507"/>
      <c r="G81" s="507"/>
      <c r="H81" s="507"/>
      <c r="I81" s="507"/>
      <c r="J81" s="507"/>
      <c r="K81" s="507"/>
      <c r="L81" s="507"/>
      <c r="M81" s="507"/>
      <c r="N81" s="507"/>
      <c r="O81" s="507"/>
      <c r="P81" s="507"/>
      <c r="Q81" s="507"/>
      <c r="R81" s="507"/>
      <c r="S81" s="507"/>
      <c r="T81" s="507"/>
      <c r="U81" s="507"/>
      <c r="V81" s="507"/>
      <c r="W81" s="507"/>
      <c r="X81" s="507"/>
      <c r="Y81" s="507"/>
      <c r="Z81" s="507"/>
      <c r="AA81" s="507"/>
      <c r="AB81" s="507"/>
      <c r="AC81" s="507"/>
      <c r="AD81" s="507"/>
      <c r="AE81" s="507"/>
      <c r="AF81" s="507"/>
      <c r="AG81" s="507"/>
      <c r="AH81" s="507"/>
      <c r="AI81" s="507"/>
      <c r="AJ81" s="507"/>
      <c r="AK81" s="507"/>
      <c r="AL81" s="507"/>
    </row>
    <row r="82" spans="1:38" x14ac:dyDescent="0.3">
      <c r="A82">
        <f t="shared" si="7"/>
        <v>0</v>
      </c>
      <c r="D82" s="308"/>
      <c r="E82" s="253"/>
      <c r="F82" s="507"/>
      <c r="G82" s="507"/>
      <c r="H82" s="507"/>
      <c r="I82" s="507"/>
      <c r="J82" s="507"/>
      <c r="K82" s="507"/>
      <c r="L82" s="507"/>
      <c r="M82" s="507"/>
      <c r="N82" s="507"/>
      <c r="O82" s="507"/>
      <c r="P82" s="507"/>
      <c r="Q82" s="507"/>
      <c r="R82" s="507"/>
      <c r="S82" s="507"/>
      <c r="T82" s="507"/>
      <c r="U82" s="507"/>
      <c r="V82" s="507"/>
      <c r="W82" s="507"/>
      <c r="X82" s="507"/>
      <c r="Y82" s="507"/>
      <c r="Z82" s="507"/>
      <c r="AA82" s="507"/>
      <c r="AB82" s="507"/>
      <c r="AC82" s="507"/>
      <c r="AD82" s="507"/>
      <c r="AE82" s="507"/>
      <c r="AF82" s="507"/>
      <c r="AG82" s="507"/>
      <c r="AH82" s="507"/>
      <c r="AI82" s="507"/>
      <c r="AJ82" s="507"/>
      <c r="AK82" s="507"/>
      <c r="AL82" s="507"/>
    </row>
    <row r="83" spans="1:38" x14ac:dyDescent="0.3">
      <c r="A83">
        <f t="shared" si="7"/>
        <v>0</v>
      </c>
      <c r="D83" s="308"/>
      <c r="E83" s="253"/>
      <c r="F83" s="507"/>
      <c r="G83" s="507"/>
      <c r="H83" s="507"/>
      <c r="I83" s="507"/>
      <c r="J83" s="507"/>
      <c r="K83" s="507"/>
      <c r="L83" s="507"/>
      <c r="M83" s="507"/>
      <c r="N83" s="507"/>
      <c r="O83" s="507"/>
      <c r="P83" s="507"/>
      <c r="Q83" s="507"/>
      <c r="R83" s="507"/>
      <c r="S83" s="507"/>
      <c r="T83" s="507"/>
      <c r="U83" s="507"/>
      <c r="V83" s="507"/>
      <c r="W83" s="507"/>
      <c r="X83" s="507"/>
      <c r="Y83" s="507"/>
      <c r="Z83" s="507"/>
      <c r="AA83" s="507"/>
      <c r="AB83" s="507"/>
      <c r="AC83" s="507"/>
      <c r="AD83" s="507"/>
      <c r="AE83" s="507"/>
      <c r="AF83" s="507"/>
      <c r="AG83" s="507"/>
      <c r="AH83" s="507"/>
      <c r="AI83" s="507"/>
      <c r="AJ83" s="507"/>
      <c r="AK83" s="507"/>
      <c r="AL83" s="507"/>
    </row>
    <row r="84" spans="1:38" x14ac:dyDescent="0.3">
      <c r="A84">
        <f t="shared" si="7"/>
        <v>0</v>
      </c>
      <c r="D84" s="308"/>
      <c r="E84" s="253"/>
      <c r="F84" s="507"/>
      <c r="G84" s="507"/>
      <c r="H84" s="507"/>
      <c r="I84" s="507"/>
      <c r="J84" s="507"/>
      <c r="K84" s="507"/>
      <c r="L84" s="507"/>
      <c r="M84" s="507"/>
      <c r="N84" s="507"/>
      <c r="O84" s="507"/>
      <c r="P84" s="507"/>
      <c r="Q84" s="507"/>
      <c r="R84" s="507"/>
      <c r="S84" s="507"/>
      <c r="T84" s="507"/>
      <c r="U84" s="507"/>
      <c r="V84" s="507"/>
      <c r="W84" s="507"/>
      <c r="X84" s="507"/>
      <c r="Y84" s="507"/>
      <c r="Z84" s="507"/>
      <c r="AA84" s="507"/>
      <c r="AB84" s="507"/>
      <c r="AC84" s="507"/>
      <c r="AD84" s="507"/>
      <c r="AE84" s="507"/>
      <c r="AF84" s="507"/>
      <c r="AG84" s="507"/>
      <c r="AH84" s="507"/>
      <c r="AI84" s="507"/>
      <c r="AJ84" s="507"/>
      <c r="AK84" s="507"/>
      <c r="AL84" s="507"/>
    </row>
    <row r="85" spans="1:38" x14ac:dyDescent="0.3">
      <c r="A85">
        <f t="shared" si="7"/>
        <v>0</v>
      </c>
      <c r="D85" s="308"/>
      <c r="E85" s="253"/>
      <c r="F85" s="507"/>
      <c r="G85" s="507"/>
      <c r="H85" s="507"/>
      <c r="I85" s="507"/>
      <c r="J85" s="507"/>
      <c r="K85" s="507"/>
      <c r="L85" s="507"/>
      <c r="M85" s="507"/>
      <c r="N85" s="507"/>
      <c r="O85" s="507"/>
      <c r="P85" s="507"/>
      <c r="Q85" s="507"/>
      <c r="R85" s="507"/>
      <c r="S85" s="507"/>
      <c r="T85" s="507"/>
      <c r="U85" s="507"/>
      <c r="V85" s="507"/>
      <c r="W85" s="507"/>
      <c r="X85" s="507"/>
      <c r="Y85" s="507"/>
      <c r="Z85" s="507"/>
      <c r="AA85" s="507"/>
      <c r="AB85" s="507"/>
      <c r="AC85" s="507"/>
      <c r="AD85" s="507"/>
      <c r="AE85" s="507"/>
      <c r="AF85" s="507"/>
      <c r="AG85" s="507"/>
      <c r="AH85" s="507"/>
      <c r="AI85" s="507"/>
      <c r="AJ85" s="507"/>
      <c r="AK85" s="507"/>
      <c r="AL85" s="507"/>
    </row>
    <row r="86" spans="1:38" x14ac:dyDescent="0.3">
      <c r="A86">
        <f t="shared" si="7"/>
        <v>0</v>
      </c>
      <c r="D86" s="308"/>
      <c r="E86" s="253"/>
      <c r="F86" s="507"/>
      <c r="G86" s="507"/>
      <c r="H86" s="507"/>
      <c r="I86" s="507"/>
      <c r="J86" s="507"/>
      <c r="K86" s="507"/>
      <c r="L86" s="507"/>
      <c r="M86" s="507"/>
      <c r="N86" s="507"/>
      <c r="O86" s="507"/>
      <c r="P86" s="507"/>
      <c r="Q86" s="507"/>
      <c r="R86" s="507"/>
      <c r="S86" s="507"/>
      <c r="T86" s="507"/>
      <c r="U86" s="507"/>
      <c r="V86" s="507"/>
      <c r="W86" s="507"/>
      <c r="X86" s="507"/>
      <c r="Y86" s="507"/>
      <c r="Z86" s="507"/>
      <c r="AA86" s="507"/>
      <c r="AB86" s="507"/>
      <c r="AC86" s="507"/>
      <c r="AD86" s="507"/>
      <c r="AE86" s="507"/>
      <c r="AF86" s="507"/>
      <c r="AG86" s="507"/>
      <c r="AH86" s="507"/>
      <c r="AI86" s="507"/>
      <c r="AJ86" s="507"/>
      <c r="AK86" s="507"/>
      <c r="AL86" s="507"/>
    </row>
    <row r="87" spans="1:38" x14ac:dyDescent="0.3">
      <c r="A87">
        <f t="shared" si="7"/>
        <v>0</v>
      </c>
      <c r="D87" s="308"/>
      <c r="E87" s="253"/>
      <c r="F87" s="507"/>
      <c r="G87" s="507"/>
      <c r="H87" s="507"/>
      <c r="I87" s="507"/>
      <c r="J87" s="507"/>
      <c r="K87" s="507"/>
      <c r="L87" s="507"/>
      <c r="M87" s="507"/>
      <c r="N87" s="507"/>
      <c r="O87" s="507"/>
      <c r="P87" s="507"/>
      <c r="Q87" s="507"/>
      <c r="R87" s="507"/>
      <c r="S87" s="507"/>
      <c r="T87" s="507"/>
      <c r="U87" s="507"/>
      <c r="V87" s="507"/>
      <c r="W87" s="507"/>
      <c r="X87" s="507"/>
      <c r="Y87" s="507"/>
      <c r="Z87" s="507"/>
      <c r="AA87" s="507"/>
      <c r="AB87" s="507"/>
      <c r="AC87" s="507"/>
      <c r="AD87" s="507"/>
      <c r="AE87" s="507"/>
      <c r="AF87" s="507"/>
      <c r="AG87" s="507"/>
      <c r="AH87" s="507"/>
      <c r="AI87" s="507"/>
      <c r="AJ87" s="507"/>
      <c r="AK87" s="507"/>
      <c r="AL87" s="507"/>
    </row>
    <row r="88" spans="1:38" x14ac:dyDescent="0.3">
      <c r="A88">
        <f t="shared" si="7"/>
        <v>0</v>
      </c>
      <c r="D88" s="308"/>
      <c r="E88" s="253"/>
      <c r="F88" s="507"/>
      <c r="G88" s="507"/>
      <c r="H88" s="507"/>
      <c r="I88" s="507"/>
      <c r="J88" s="507"/>
      <c r="K88" s="507"/>
      <c r="L88" s="507"/>
      <c r="M88" s="507"/>
      <c r="N88" s="507"/>
      <c r="O88" s="507"/>
      <c r="P88" s="507"/>
      <c r="Q88" s="507"/>
      <c r="R88" s="507"/>
      <c r="S88" s="507"/>
      <c r="T88" s="507"/>
      <c r="U88" s="507"/>
      <c r="V88" s="507"/>
      <c r="W88" s="507"/>
      <c r="X88" s="507"/>
      <c r="Y88" s="507"/>
      <c r="Z88" s="507"/>
      <c r="AA88" s="507"/>
      <c r="AB88" s="507"/>
      <c r="AC88" s="507"/>
      <c r="AD88" s="507"/>
      <c r="AE88" s="507"/>
      <c r="AF88" s="507"/>
      <c r="AG88" s="507"/>
      <c r="AH88" s="507"/>
      <c r="AI88" s="507"/>
      <c r="AJ88" s="507"/>
      <c r="AK88" s="507"/>
      <c r="AL88" s="507"/>
    </row>
    <row r="89" spans="1:38" x14ac:dyDescent="0.3">
      <c r="A89">
        <f t="shared" si="7"/>
        <v>0</v>
      </c>
      <c r="D89" s="308"/>
      <c r="E89" s="253"/>
      <c r="F89" s="507"/>
      <c r="G89" s="507"/>
      <c r="H89" s="507"/>
      <c r="I89" s="507"/>
      <c r="J89" s="507"/>
      <c r="K89" s="507"/>
      <c r="L89" s="507"/>
      <c r="M89" s="507"/>
      <c r="N89" s="507"/>
      <c r="O89" s="507"/>
      <c r="P89" s="507"/>
      <c r="Q89" s="507"/>
      <c r="R89" s="507"/>
      <c r="S89" s="507"/>
      <c r="T89" s="507"/>
      <c r="U89" s="507"/>
      <c r="V89" s="507"/>
      <c r="W89" s="507"/>
      <c r="X89" s="507"/>
      <c r="Y89" s="507"/>
      <c r="Z89" s="507"/>
      <c r="AA89" s="507"/>
      <c r="AB89" s="507"/>
      <c r="AC89" s="507"/>
      <c r="AD89" s="507"/>
      <c r="AE89" s="507"/>
      <c r="AF89" s="507"/>
      <c r="AG89" s="507"/>
      <c r="AH89" s="507"/>
      <c r="AI89" s="507"/>
      <c r="AJ89" s="507"/>
      <c r="AK89" s="507"/>
      <c r="AL89" s="507"/>
    </row>
    <row r="90" spans="1:38" x14ac:dyDescent="0.3">
      <c r="A90">
        <f t="shared" si="7"/>
        <v>0</v>
      </c>
      <c r="D90" s="308"/>
      <c r="E90" s="253"/>
      <c r="F90" s="507"/>
      <c r="G90" s="507"/>
      <c r="H90" s="507"/>
      <c r="I90" s="507"/>
      <c r="J90" s="507"/>
      <c r="K90" s="507"/>
      <c r="L90" s="507"/>
      <c r="M90" s="507"/>
      <c r="N90" s="507"/>
      <c r="O90" s="507"/>
      <c r="P90" s="507"/>
      <c r="Q90" s="507"/>
      <c r="R90" s="507"/>
      <c r="S90" s="507"/>
      <c r="T90" s="507"/>
      <c r="U90" s="507"/>
      <c r="V90" s="507"/>
      <c r="W90" s="507"/>
      <c r="X90" s="507"/>
      <c r="Y90" s="507"/>
      <c r="Z90" s="507"/>
      <c r="AA90" s="507"/>
      <c r="AB90" s="507"/>
      <c r="AC90" s="507"/>
      <c r="AD90" s="507"/>
      <c r="AE90" s="507"/>
      <c r="AF90" s="507"/>
      <c r="AG90" s="507"/>
      <c r="AH90" s="507"/>
      <c r="AI90" s="507"/>
      <c r="AJ90" s="507"/>
      <c r="AK90" s="507"/>
      <c r="AL90" s="507"/>
    </row>
    <row r="91" spans="1:38" x14ac:dyDescent="0.3">
      <c r="A91">
        <f t="shared" si="7"/>
        <v>0</v>
      </c>
      <c r="D91" s="308"/>
      <c r="E91" s="253"/>
      <c r="F91" s="507"/>
      <c r="G91" s="507"/>
      <c r="H91" s="507"/>
      <c r="I91" s="507"/>
      <c r="J91" s="507"/>
      <c r="K91" s="507"/>
      <c r="L91" s="507"/>
      <c r="M91" s="507"/>
      <c r="N91" s="507"/>
      <c r="O91" s="507"/>
      <c r="P91" s="507"/>
      <c r="Q91" s="507"/>
      <c r="R91" s="507"/>
      <c r="S91" s="507"/>
      <c r="T91" s="507"/>
      <c r="U91" s="507"/>
      <c r="V91" s="507"/>
      <c r="W91" s="507"/>
      <c r="X91" s="507"/>
      <c r="Y91" s="507"/>
      <c r="Z91" s="507"/>
      <c r="AA91" s="507"/>
      <c r="AB91" s="507"/>
      <c r="AC91" s="507"/>
      <c r="AD91" s="507"/>
      <c r="AE91" s="507"/>
      <c r="AF91" s="507"/>
      <c r="AG91" s="507"/>
      <c r="AH91" s="507"/>
      <c r="AI91" s="507"/>
      <c r="AJ91" s="507"/>
      <c r="AK91" s="507"/>
      <c r="AL91" s="507"/>
    </row>
    <row r="92" spans="1:38" x14ac:dyDescent="0.3">
      <c r="A92">
        <f t="shared" si="7"/>
        <v>0</v>
      </c>
      <c r="D92" s="308"/>
      <c r="E92" s="253"/>
      <c r="F92" s="507"/>
      <c r="G92" s="507"/>
      <c r="H92" s="507"/>
      <c r="I92" s="507"/>
      <c r="J92" s="507"/>
      <c r="K92" s="507"/>
      <c r="L92" s="507"/>
      <c r="M92" s="507"/>
      <c r="N92" s="507"/>
      <c r="O92" s="507"/>
      <c r="P92" s="507"/>
      <c r="Q92" s="507"/>
      <c r="R92" s="507"/>
      <c r="S92" s="507"/>
      <c r="T92" s="507"/>
      <c r="U92" s="507"/>
      <c r="V92" s="507"/>
      <c r="W92" s="507"/>
      <c r="X92" s="507"/>
      <c r="Y92" s="507"/>
      <c r="Z92" s="507"/>
      <c r="AA92" s="507"/>
      <c r="AB92" s="507"/>
      <c r="AC92" s="507"/>
      <c r="AD92" s="507"/>
      <c r="AE92" s="507"/>
      <c r="AF92" s="507"/>
      <c r="AG92" s="507"/>
      <c r="AH92" s="507"/>
      <c r="AI92" s="507"/>
      <c r="AJ92" s="507"/>
      <c r="AK92" s="507"/>
      <c r="AL92" s="507"/>
    </row>
    <row r="93" spans="1:38" x14ac:dyDescent="0.3">
      <c r="A93">
        <f t="shared" si="7"/>
        <v>0</v>
      </c>
      <c r="D93" s="308"/>
      <c r="E93" s="253"/>
      <c r="F93" s="507"/>
      <c r="G93" s="507"/>
      <c r="H93" s="507"/>
      <c r="I93" s="507"/>
      <c r="J93" s="507"/>
      <c r="K93" s="507"/>
      <c r="L93" s="507"/>
      <c r="M93" s="507"/>
      <c r="N93" s="507"/>
      <c r="O93" s="507"/>
      <c r="P93" s="507"/>
      <c r="Q93" s="507"/>
      <c r="R93" s="507"/>
      <c r="S93" s="507"/>
      <c r="T93" s="507"/>
      <c r="U93" s="507"/>
      <c r="V93" s="507"/>
      <c r="W93" s="507"/>
      <c r="X93" s="507"/>
      <c r="Y93" s="507"/>
      <c r="Z93" s="507"/>
      <c r="AA93" s="507"/>
      <c r="AB93" s="507"/>
      <c r="AC93" s="507"/>
      <c r="AD93" s="507"/>
      <c r="AE93" s="507"/>
      <c r="AF93" s="507"/>
      <c r="AG93" s="507"/>
      <c r="AH93" s="507"/>
      <c r="AI93" s="507"/>
      <c r="AJ93" s="507"/>
      <c r="AK93" s="507"/>
      <c r="AL93" s="507"/>
    </row>
    <row r="94" spans="1:38" x14ac:dyDescent="0.3">
      <c r="A94">
        <f t="shared" si="7"/>
        <v>0</v>
      </c>
      <c r="D94" s="308"/>
      <c r="E94" s="253"/>
      <c r="F94" s="507"/>
      <c r="G94" s="507"/>
      <c r="H94" s="507"/>
      <c r="I94" s="507"/>
      <c r="J94" s="507"/>
      <c r="K94" s="507"/>
      <c r="L94" s="507"/>
      <c r="M94" s="507"/>
      <c r="N94" s="507"/>
      <c r="O94" s="507"/>
      <c r="P94" s="507"/>
      <c r="Q94" s="507"/>
      <c r="R94" s="507"/>
      <c r="S94" s="507"/>
      <c r="T94" s="507"/>
      <c r="U94" s="507"/>
      <c r="V94" s="507"/>
      <c r="W94" s="507"/>
      <c r="X94" s="507"/>
      <c r="Y94" s="507"/>
      <c r="Z94" s="507"/>
      <c r="AA94" s="507"/>
      <c r="AB94" s="507"/>
      <c r="AC94" s="507"/>
      <c r="AD94" s="507"/>
      <c r="AE94" s="507"/>
      <c r="AF94" s="507"/>
      <c r="AG94" s="507"/>
      <c r="AH94" s="507"/>
      <c r="AI94" s="507"/>
      <c r="AJ94" s="507"/>
      <c r="AK94" s="507"/>
      <c r="AL94" s="507"/>
    </row>
    <row r="95" spans="1:38" x14ac:dyDescent="0.3">
      <c r="A95">
        <f t="shared" si="7"/>
        <v>0</v>
      </c>
      <c r="D95" s="308"/>
      <c r="E95" s="253"/>
      <c r="F95" s="507"/>
      <c r="G95" s="507"/>
      <c r="H95" s="507"/>
      <c r="I95" s="507"/>
      <c r="J95" s="507"/>
      <c r="K95" s="507"/>
      <c r="L95" s="507"/>
      <c r="M95" s="507"/>
      <c r="N95" s="507"/>
      <c r="O95" s="507"/>
      <c r="P95" s="507"/>
      <c r="Q95" s="507"/>
      <c r="R95" s="507"/>
      <c r="S95" s="507"/>
      <c r="T95" s="507"/>
      <c r="U95" s="507"/>
      <c r="V95" s="507"/>
      <c r="W95" s="507"/>
      <c r="X95" s="507"/>
      <c r="Y95" s="507"/>
      <c r="Z95" s="507"/>
      <c r="AA95" s="507"/>
      <c r="AB95" s="507"/>
      <c r="AC95" s="507"/>
      <c r="AD95" s="507"/>
      <c r="AE95" s="507"/>
      <c r="AF95" s="507"/>
      <c r="AG95" s="507"/>
      <c r="AH95" s="507"/>
      <c r="AI95" s="507"/>
      <c r="AJ95" s="507"/>
      <c r="AK95" s="507"/>
      <c r="AL95" s="507"/>
    </row>
    <row r="96" spans="1:38" x14ac:dyDescent="0.3">
      <c r="A96">
        <f t="shared" si="7"/>
        <v>0</v>
      </c>
      <c r="D96" s="308"/>
      <c r="E96" s="253"/>
      <c r="F96" s="507"/>
      <c r="G96" s="507"/>
      <c r="H96" s="507"/>
      <c r="I96" s="507"/>
      <c r="J96" s="507"/>
      <c r="K96" s="507"/>
      <c r="L96" s="507"/>
      <c r="M96" s="507"/>
      <c r="N96" s="507"/>
      <c r="O96" s="507"/>
      <c r="P96" s="507"/>
      <c r="Q96" s="507"/>
      <c r="R96" s="507"/>
      <c r="S96" s="507"/>
      <c r="T96" s="507"/>
      <c r="U96" s="507"/>
      <c r="V96" s="507"/>
      <c r="W96" s="507"/>
      <c r="X96" s="507"/>
      <c r="Y96" s="507"/>
      <c r="Z96" s="507"/>
      <c r="AA96" s="507"/>
      <c r="AB96" s="507"/>
      <c r="AC96" s="507"/>
      <c r="AD96" s="507"/>
      <c r="AE96" s="507"/>
      <c r="AF96" s="507"/>
      <c r="AG96" s="507"/>
      <c r="AH96" s="507"/>
      <c r="AI96" s="507"/>
      <c r="AJ96" s="507"/>
      <c r="AK96" s="507"/>
      <c r="AL96" s="507"/>
    </row>
    <row r="97" spans="1:38" x14ac:dyDescent="0.3">
      <c r="A97">
        <f t="shared" si="7"/>
        <v>0</v>
      </c>
      <c r="D97" s="308"/>
      <c r="E97" s="253"/>
      <c r="F97" s="507"/>
      <c r="G97" s="507"/>
      <c r="H97" s="507"/>
      <c r="I97" s="507"/>
      <c r="J97" s="507"/>
      <c r="K97" s="507"/>
      <c r="L97" s="507"/>
      <c r="M97" s="507"/>
      <c r="N97" s="507"/>
      <c r="O97" s="507"/>
      <c r="P97" s="507"/>
      <c r="Q97" s="507"/>
      <c r="R97" s="507"/>
      <c r="S97" s="507"/>
      <c r="T97" s="507"/>
      <c r="U97" s="507"/>
      <c r="V97" s="507"/>
      <c r="W97" s="507"/>
      <c r="X97" s="507"/>
      <c r="Y97" s="507"/>
      <c r="Z97" s="507"/>
      <c r="AA97" s="507"/>
      <c r="AB97" s="507"/>
      <c r="AC97" s="507"/>
      <c r="AD97" s="507"/>
      <c r="AE97" s="507"/>
      <c r="AF97" s="507"/>
      <c r="AG97" s="507"/>
      <c r="AH97" s="507"/>
      <c r="AI97" s="507"/>
      <c r="AJ97" s="507"/>
      <c r="AK97" s="507"/>
      <c r="AL97" s="507"/>
    </row>
    <row r="98" spans="1:38" x14ac:dyDescent="0.3">
      <c r="A98">
        <f t="shared" si="7"/>
        <v>0</v>
      </c>
      <c r="D98" s="308"/>
      <c r="E98" s="253"/>
      <c r="F98" s="507"/>
      <c r="G98" s="507"/>
      <c r="H98" s="507"/>
      <c r="I98" s="507"/>
      <c r="J98" s="507"/>
      <c r="K98" s="507"/>
      <c r="L98" s="507"/>
      <c r="M98" s="507"/>
      <c r="N98" s="507"/>
      <c r="O98" s="507"/>
      <c r="P98" s="507"/>
      <c r="Q98" s="507"/>
      <c r="R98" s="507"/>
      <c r="S98" s="507"/>
      <c r="T98" s="507"/>
      <c r="U98" s="507"/>
      <c r="V98" s="507"/>
      <c r="W98" s="507"/>
      <c r="X98" s="507"/>
      <c r="Y98" s="507"/>
      <c r="Z98" s="507"/>
      <c r="AA98" s="507"/>
      <c r="AB98" s="507"/>
      <c r="AC98" s="507"/>
      <c r="AD98" s="507"/>
      <c r="AE98" s="507"/>
      <c r="AF98" s="507"/>
      <c r="AG98" s="507"/>
      <c r="AH98" s="507"/>
      <c r="AI98" s="507"/>
      <c r="AJ98" s="507"/>
      <c r="AK98" s="507"/>
      <c r="AL98" s="507"/>
    </row>
    <row r="99" spans="1:38" x14ac:dyDescent="0.3">
      <c r="A99">
        <f t="shared" si="7"/>
        <v>0</v>
      </c>
      <c r="D99" s="308"/>
      <c r="E99" s="253"/>
      <c r="F99" s="507"/>
      <c r="G99" s="507"/>
      <c r="H99" s="507"/>
      <c r="I99" s="507"/>
      <c r="J99" s="507"/>
      <c r="K99" s="507"/>
      <c r="L99" s="507"/>
      <c r="M99" s="507"/>
      <c r="N99" s="507"/>
      <c r="O99" s="507"/>
      <c r="P99" s="507"/>
      <c r="Q99" s="507"/>
      <c r="R99" s="507"/>
      <c r="S99" s="507"/>
      <c r="T99" s="507"/>
      <c r="U99" s="507"/>
      <c r="V99" s="507"/>
      <c r="W99" s="507"/>
      <c r="X99" s="507"/>
      <c r="Y99" s="507"/>
      <c r="Z99" s="507"/>
      <c r="AA99" s="507"/>
      <c r="AB99" s="507"/>
      <c r="AC99" s="507"/>
      <c r="AD99" s="507"/>
      <c r="AE99" s="507"/>
      <c r="AF99" s="507"/>
      <c r="AG99" s="507"/>
      <c r="AH99" s="507"/>
      <c r="AI99" s="507"/>
      <c r="AJ99" s="507"/>
      <c r="AK99" s="507"/>
      <c r="AL99" s="507"/>
    </row>
    <row r="100" spans="1:38" x14ac:dyDescent="0.3">
      <c r="A100">
        <f t="shared" si="7"/>
        <v>0</v>
      </c>
      <c r="D100" s="308"/>
      <c r="E100" s="253"/>
      <c r="F100" s="507"/>
      <c r="G100" s="507"/>
      <c r="H100" s="507"/>
      <c r="I100" s="507"/>
      <c r="J100" s="507"/>
      <c r="K100" s="507"/>
      <c r="L100" s="507"/>
      <c r="M100" s="507"/>
      <c r="N100" s="507"/>
      <c r="O100" s="507"/>
      <c r="P100" s="507"/>
      <c r="Q100" s="507"/>
      <c r="R100" s="507"/>
      <c r="S100" s="507"/>
      <c r="T100" s="507"/>
      <c r="U100" s="507"/>
      <c r="V100" s="507"/>
      <c r="W100" s="507"/>
      <c r="X100" s="507"/>
      <c r="Y100" s="507"/>
      <c r="Z100" s="507"/>
      <c r="AA100" s="507"/>
      <c r="AB100" s="507"/>
      <c r="AC100" s="507"/>
      <c r="AD100" s="507"/>
      <c r="AE100" s="507"/>
      <c r="AF100" s="507"/>
      <c r="AG100" s="507"/>
      <c r="AH100" s="507"/>
      <c r="AI100" s="507"/>
      <c r="AJ100" s="507"/>
      <c r="AK100" s="507"/>
      <c r="AL100" s="507"/>
    </row>
    <row r="101" spans="1:38" x14ac:dyDescent="0.3">
      <c r="A101">
        <f t="shared" si="7"/>
        <v>0</v>
      </c>
      <c r="D101" s="308"/>
      <c r="E101" s="253"/>
      <c r="F101" s="507"/>
      <c r="G101" s="507"/>
      <c r="H101" s="507"/>
      <c r="I101" s="507"/>
      <c r="J101" s="507"/>
      <c r="K101" s="507"/>
      <c r="L101" s="507"/>
      <c r="M101" s="507"/>
      <c r="N101" s="507"/>
      <c r="O101" s="507"/>
      <c r="P101" s="507"/>
      <c r="Q101" s="507"/>
      <c r="R101" s="507"/>
      <c r="S101" s="507"/>
      <c r="T101" s="507"/>
      <c r="U101" s="507"/>
      <c r="V101" s="507"/>
      <c r="W101" s="507"/>
      <c r="X101" s="507"/>
      <c r="Y101" s="507"/>
      <c r="Z101" s="507"/>
      <c r="AA101" s="507"/>
      <c r="AB101" s="507"/>
      <c r="AC101" s="507"/>
      <c r="AD101" s="507"/>
      <c r="AE101" s="507"/>
      <c r="AF101" s="507"/>
      <c r="AG101" s="507"/>
      <c r="AH101" s="507"/>
      <c r="AI101" s="507"/>
      <c r="AJ101" s="507"/>
      <c r="AK101" s="507"/>
      <c r="AL101" s="507"/>
    </row>
    <row r="102" spans="1:38" x14ac:dyDescent="0.3">
      <c r="A102">
        <f t="shared" si="7"/>
        <v>0</v>
      </c>
      <c r="D102" s="308"/>
      <c r="E102" s="253"/>
      <c r="F102" s="507"/>
      <c r="G102" s="507"/>
      <c r="H102" s="507"/>
      <c r="I102" s="507"/>
      <c r="J102" s="507"/>
      <c r="K102" s="507"/>
      <c r="L102" s="507"/>
      <c r="M102" s="507"/>
      <c r="N102" s="507"/>
      <c r="O102" s="507"/>
      <c r="P102" s="507"/>
      <c r="Q102" s="507"/>
      <c r="R102" s="507"/>
      <c r="S102" s="507"/>
      <c r="T102" s="507"/>
      <c r="U102" s="507"/>
      <c r="V102" s="507"/>
      <c r="W102" s="507"/>
      <c r="X102" s="507"/>
      <c r="Y102" s="507"/>
      <c r="Z102" s="507"/>
      <c r="AA102" s="507"/>
      <c r="AB102" s="507"/>
      <c r="AC102" s="507"/>
      <c r="AD102" s="507"/>
      <c r="AE102" s="507"/>
      <c r="AF102" s="507"/>
      <c r="AG102" s="507"/>
      <c r="AH102" s="507"/>
      <c r="AI102" s="507"/>
      <c r="AJ102" s="507"/>
      <c r="AK102" s="507"/>
      <c r="AL102" s="507"/>
    </row>
    <row r="103" spans="1:38" x14ac:dyDescent="0.3">
      <c r="A103">
        <f t="shared" si="7"/>
        <v>0</v>
      </c>
      <c r="D103" s="308"/>
      <c r="E103" s="253"/>
      <c r="F103" s="507"/>
      <c r="G103" s="507"/>
      <c r="H103" s="507"/>
      <c r="I103" s="507"/>
      <c r="J103" s="507"/>
      <c r="K103" s="507"/>
      <c r="L103" s="507"/>
      <c r="M103" s="507"/>
      <c r="N103" s="507"/>
      <c r="O103" s="507"/>
      <c r="P103" s="507"/>
      <c r="Q103" s="507"/>
      <c r="R103" s="507"/>
      <c r="S103" s="507"/>
      <c r="T103" s="507"/>
      <c r="U103" s="507"/>
      <c r="V103" s="507"/>
      <c r="W103" s="507"/>
      <c r="X103" s="507"/>
      <c r="Y103" s="507"/>
      <c r="Z103" s="507"/>
      <c r="AA103" s="507"/>
      <c r="AB103" s="507"/>
      <c r="AC103" s="507"/>
      <c r="AD103" s="507"/>
      <c r="AE103" s="507"/>
      <c r="AF103" s="507"/>
      <c r="AG103" s="507"/>
      <c r="AH103" s="507"/>
      <c r="AI103" s="507"/>
      <c r="AJ103" s="507"/>
      <c r="AK103" s="507"/>
      <c r="AL103" s="507"/>
    </row>
    <row r="104" spans="1:38" x14ac:dyDescent="0.3">
      <c r="A104">
        <f t="shared" si="7"/>
        <v>0</v>
      </c>
      <c r="D104" s="308"/>
      <c r="E104" s="253"/>
      <c r="F104" s="507"/>
      <c r="G104" s="507"/>
      <c r="H104" s="507"/>
      <c r="I104" s="507"/>
      <c r="J104" s="507"/>
      <c r="K104" s="507"/>
      <c r="L104" s="507"/>
      <c r="M104" s="507"/>
      <c r="N104" s="507"/>
      <c r="O104" s="507"/>
      <c r="P104" s="507"/>
      <c r="Q104" s="507"/>
      <c r="R104" s="507"/>
      <c r="S104" s="507"/>
      <c r="T104" s="507"/>
      <c r="U104" s="507"/>
      <c r="V104" s="507"/>
      <c r="W104" s="507"/>
      <c r="X104" s="507"/>
      <c r="Y104" s="507"/>
      <c r="Z104" s="507"/>
      <c r="AA104" s="507"/>
      <c r="AB104" s="507"/>
      <c r="AC104" s="507"/>
      <c r="AD104" s="507"/>
      <c r="AE104" s="507"/>
      <c r="AF104" s="507"/>
      <c r="AG104" s="507"/>
      <c r="AH104" s="507"/>
      <c r="AI104" s="507"/>
      <c r="AJ104" s="507"/>
      <c r="AK104" s="507"/>
      <c r="AL104" s="507"/>
    </row>
    <row r="105" spans="1:38" x14ac:dyDescent="0.3">
      <c r="A105">
        <f t="shared" si="7"/>
        <v>0</v>
      </c>
      <c r="D105" s="308"/>
      <c r="E105" s="253"/>
      <c r="F105" s="507"/>
      <c r="G105" s="507"/>
      <c r="H105" s="507"/>
      <c r="I105" s="507"/>
      <c r="J105" s="507"/>
      <c r="K105" s="507"/>
      <c r="L105" s="507"/>
      <c r="M105" s="507"/>
      <c r="N105" s="507"/>
      <c r="O105" s="507"/>
      <c r="P105" s="507"/>
      <c r="Q105" s="507"/>
      <c r="R105" s="507"/>
      <c r="S105" s="507"/>
      <c r="T105" s="507"/>
      <c r="U105" s="507"/>
      <c r="V105" s="507"/>
      <c r="W105" s="507"/>
      <c r="X105" s="507"/>
      <c r="Y105" s="507"/>
      <c r="Z105" s="507"/>
      <c r="AA105" s="507"/>
      <c r="AB105" s="507"/>
      <c r="AC105" s="507"/>
      <c r="AD105" s="507"/>
      <c r="AE105" s="507"/>
      <c r="AF105" s="507"/>
      <c r="AG105" s="507"/>
      <c r="AH105" s="507"/>
      <c r="AI105" s="507"/>
      <c r="AJ105" s="507"/>
      <c r="AK105" s="507"/>
      <c r="AL105" s="507"/>
    </row>
    <row r="106" spans="1:38" x14ac:dyDescent="0.3">
      <c r="A106">
        <f t="shared" si="7"/>
        <v>0</v>
      </c>
      <c r="D106" s="308"/>
      <c r="E106" s="253"/>
      <c r="F106" s="507"/>
      <c r="G106" s="507"/>
      <c r="H106" s="507"/>
      <c r="I106" s="507"/>
      <c r="J106" s="507"/>
      <c r="K106" s="507"/>
      <c r="L106" s="507"/>
      <c r="M106" s="507"/>
      <c r="N106" s="507"/>
      <c r="O106" s="507"/>
      <c r="P106" s="507"/>
      <c r="Q106" s="507"/>
      <c r="R106" s="507"/>
      <c r="S106" s="507"/>
      <c r="T106" s="507"/>
      <c r="U106" s="507"/>
      <c r="V106" s="507"/>
      <c r="W106" s="507"/>
      <c r="X106" s="507"/>
      <c r="Y106" s="507"/>
      <c r="Z106" s="507"/>
      <c r="AA106" s="507"/>
      <c r="AB106" s="507"/>
      <c r="AC106" s="507"/>
      <c r="AD106" s="507"/>
      <c r="AE106" s="507"/>
      <c r="AF106" s="507"/>
      <c r="AG106" s="507"/>
      <c r="AH106" s="507"/>
      <c r="AI106" s="507"/>
      <c r="AJ106" s="507"/>
      <c r="AK106" s="507"/>
      <c r="AL106" s="507"/>
    </row>
    <row r="107" spans="1:38" x14ac:dyDescent="0.3">
      <c r="A107">
        <f t="shared" ref="A107:A138" si="8">D107*100+$D$74+B107*10000</f>
        <v>0</v>
      </c>
      <c r="D107" s="308"/>
      <c r="E107" s="253"/>
      <c r="F107" s="507"/>
      <c r="G107" s="507"/>
      <c r="H107" s="507"/>
      <c r="I107" s="507"/>
      <c r="J107" s="507"/>
      <c r="K107" s="507"/>
      <c r="L107" s="507"/>
      <c r="M107" s="507"/>
      <c r="N107" s="507"/>
      <c r="O107" s="507"/>
      <c r="P107" s="507"/>
      <c r="Q107" s="507"/>
      <c r="R107" s="507"/>
      <c r="S107" s="507"/>
      <c r="T107" s="507"/>
      <c r="U107" s="507"/>
      <c r="V107" s="507"/>
      <c r="W107" s="507"/>
      <c r="X107" s="507"/>
      <c r="Y107" s="507"/>
      <c r="Z107" s="507"/>
      <c r="AA107" s="507"/>
      <c r="AB107" s="507"/>
      <c r="AC107" s="507"/>
      <c r="AD107" s="507"/>
      <c r="AE107" s="507"/>
      <c r="AF107" s="507"/>
      <c r="AG107" s="507"/>
      <c r="AH107" s="507"/>
      <c r="AI107" s="507"/>
      <c r="AJ107" s="507"/>
      <c r="AK107" s="507"/>
      <c r="AL107" s="507"/>
    </row>
    <row r="108" spans="1:38" x14ac:dyDescent="0.3">
      <c r="A108">
        <f t="shared" si="8"/>
        <v>0</v>
      </c>
      <c r="D108" s="308"/>
      <c r="E108" s="253"/>
      <c r="F108" s="507"/>
      <c r="G108" s="507"/>
      <c r="H108" s="507"/>
      <c r="I108" s="507"/>
      <c r="J108" s="507"/>
      <c r="K108" s="507"/>
      <c r="L108" s="507"/>
      <c r="M108" s="507"/>
      <c r="N108" s="507"/>
      <c r="O108" s="507"/>
      <c r="P108" s="507"/>
      <c r="Q108" s="507"/>
      <c r="R108" s="507"/>
      <c r="S108" s="507"/>
      <c r="T108" s="507"/>
      <c r="U108" s="507"/>
      <c r="V108" s="507"/>
      <c r="W108" s="507"/>
      <c r="X108" s="507"/>
      <c r="Y108" s="507"/>
      <c r="Z108" s="507"/>
      <c r="AA108" s="507"/>
      <c r="AB108" s="507"/>
      <c r="AC108" s="507"/>
      <c r="AD108" s="507"/>
      <c r="AE108" s="507"/>
      <c r="AF108" s="507"/>
      <c r="AG108" s="507"/>
      <c r="AH108" s="507"/>
      <c r="AI108" s="507"/>
      <c r="AJ108" s="507"/>
      <c r="AK108" s="507"/>
      <c r="AL108" s="507"/>
    </row>
    <row r="109" spans="1:38" x14ac:dyDescent="0.3">
      <c r="A109">
        <f t="shared" si="8"/>
        <v>0</v>
      </c>
      <c r="D109" s="308"/>
      <c r="E109" s="253"/>
      <c r="F109" s="507"/>
      <c r="G109" s="507"/>
      <c r="H109" s="507"/>
      <c r="I109" s="507"/>
      <c r="J109" s="507"/>
      <c r="K109" s="507"/>
      <c r="L109" s="507"/>
      <c r="M109" s="507"/>
      <c r="N109" s="507"/>
      <c r="O109" s="507"/>
      <c r="P109" s="507"/>
      <c r="Q109" s="507"/>
      <c r="R109" s="507"/>
      <c r="S109" s="507"/>
      <c r="T109" s="507"/>
      <c r="U109" s="507"/>
      <c r="V109" s="507"/>
      <c r="W109" s="507"/>
      <c r="X109" s="507"/>
      <c r="Y109" s="507"/>
      <c r="Z109" s="507"/>
      <c r="AA109" s="507"/>
      <c r="AB109" s="507"/>
      <c r="AC109" s="507"/>
      <c r="AD109" s="507"/>
      <c r="AE109" s="507"/>
      <c r="AF109" s="507"/>
      <c r="AG109" s="507"/>
      <c r="AH109" s="507"/>
      <c r="AI109" s="507"/>
      <c r="AJ109" s="507"/>
      <c r="AK109" s="507"/>
      <c r="AL109" s="507"/>
    </row>
    <row r="110" spans="1:38" x14ac:dyDescent="0.3">
      <c r="A110">
        <f t="shared" si="8"/>
        <v>0</v>
      </c>
      <c r="D110" s="308"/>
      <c r="E110" s="253"/>
      <c r="F110" s="507"/>
      <c r="G110" s="507"/>
      <c r="H110" s="507"/>
      <c r="I110" s="507"/>
      <c r="J110" s="507"/>
      <c r="K110" s="507"/>
      <c r="L110" s="507"/>
      <c r="M110" s="507"/>
      <c r="N110" s="507"/>
      <c r="O110" s="507"/>
      <c r="P110" s="507"/>
      <c r="Q110" s="507"/>
      <c r="R110" s="507"/>
      <c r="S110" s="507"/>
      <c r="T110" s="507"/>
      <c r="U110" s="507"/>
      <c r="V110" s="507"/>
      <c r="W110" s="507"/>
      <c r="X110" s="507"/>
      <c r="Y110" s="507"/>
      <c r="Z110" s="507"/>
      <c r="AA110" s="507"/>
      <c r="AB110" s="507"/>
      <c r="AC110" s="507"/>
      <c r="AD110" s="507"/>
      <c r="AE110" s="507"/>
      <c r="AF110" s="507"/>
      <c r="AG110" s="507"/>
      <c r="AH110" s="507"/>
      <c r="AI110" s="507"/>
      <c r="AJ110" s="507"/>
      <c r="AK110" s="507"/>
      <c r="AL110" s="507"/>
    </row>
    <row r="111" spans="1:38" x14ac:dyDescent="0.3">
      <c r="A111">
        <f t="shared" si="8"/>
        <v>0</v>
      </c>
      <c r="D111" s="308"/>
      <c r="E111" s="253"/>
      <c r="F111" s="507"/>
      <c r="G111" s="507"/>
      <c r="H111" s="507"/>
      <c r="I111" s="507"/>
      <c r="J111" s="507"/>
      <c r="K111" s="507"/>
      <c r="L111" s="507"/>
      <c r="M111" s="507"/>
      <c r="N111" s="507"/>
      <c r="O111" s="507"/>
      <c r="P111" s="507"/>
      <c r="Q111" s="507"/>
      <c r="R111" s="507"/>
      <c r="S111" s="507"/>
      <c r="T111" s="507"/>
      <c r="U111" s="507"/>
      <c r="V111" s="507"/>
      <c r="W111" s="507"/>
      <c r="X111" s="507"/>
      <c r="Y111" s="507"/>
      <c r="Z111" s="507"/>
      <c r="AA111" s="507"/>
      <c r="AB111" s="507"/>
      <c r="AC111" s="507"/>
      <c r="AD111" s="507"/>
      <c r="AE111" s="507"/>
      <c r="AF111" s="507"/>
      <c r="AG111" s="507"/>
      <c r="AH111" s="507"/>
      <c r="AI111" s="507"/>
      <c r="AJ111" s="507"/>
      <c r="AK111" s="507"/>
      <c r="AL111" s="507"/>
    </row>
    <row r="112" spans="1:38" x14ac:dyDescent="0.3">
      <c r="A112">
        <f t="shared" si="8"/>
        <v>0</v>
      </c>
      <c r="D112" s="308"/>
      <c r="E112" s="253"/>
      <c r="F112" s="507"/>
      <c r="G112" s="507"/>
      <c r="H112" s="507"/>
      <c r="I112" s="507"/>
      <c r="J112" s="507"/>
      <c r="K112" s="507"/>
      <c r="L112" s="507"/>
      <c r="M112" s="507"/>
      <c r="N112" s="507"/>
      <c r="O112" s="507"/>
      <c r="P112" s="507"/>
      <c r="Q112" s="507"/>
      <c r="R112" s="507"/>
      <c r="S112" s="507"/>
      <c r="T112" s="507"/>
      <c r="U112" s="507"/>
      <c r="V112" s="507"/>
      <c r="W112" s="507"/>
      <c r="X112" s="507"/>
      <c r="Y112" s="507"/>
      <c r="Z112" s="507"/>
      <c r="AA112" s="507"/>
      <c r="AB112" s="507"/>
      <c r="AC112" s="507"/>
      <c r="AD112" s="507"/>
      <c r="AE112" s="507"/>
      <c r="AF112" s="507"/>
      <c r="AG112" s="507"/>
      <c r="AH112" s="507"/>
      <c r="AI112" s="507"/>
      <c r="AJ112" s="507"/>
      <c r="AK112" s="507"/>
      <c r="AL112" s="507"/>
    </row>
    <row r="113" spans="1:38" x14ac:dyDescent="0.3">
      <c r="A113">
        <f t="shared" si="8"/>
        <v>0</v>
      </c>
      <c r="D113" s="308"/>
      <c r="E113" s="253"/>
      <c r="F113" s="507"/>
      <c r="G113" s="507"/>
      <c r="H113" s="507"/>
      <c r="I113" s="507"/>
      <c r="J113" s="507"/>
      <c r="K113" s="507"/>
      <c r="L113" s="507"/>
      <c r="M113" s="507"/>
      <c r="N113" s="507"/>
      <c r="O113" s="507"/>
      <c r="P113" s="507"/>
      <c r="Q113" s="507"/>
      <c r="R113" s="507"/>
      <c r="S113" s="507"/>
      <c r="T113" s="507"/>
      <c r="U113" s="507"/>
      <c r="V113" s="507"/>
      <c r="W113" s="507"/>
      <c r="X113" s="507"/>
      <c r="Y113" s="507"/>
      <c r="Z113" s="507"/>
      <c r="AA113" s="507"/>
      <c r="AB113" s="507"/>
      <c r="AC113" s="507"/>
      <c r="AD113" s="507"/>
      <c r="AE113" s="507"/>
      <c r="AF113" s="507"/>
      <c r="AG113" s="507"/>
      <c r="AH113" s="507"/>
      <c r="AI113" s="507"/>
      <c r="AJ113" s="507"/>
      <c r="AK113" s="507"/>
      <c r="AL113" s="507"/>
    </row>
    <row r="114" spans="1:38" x14ac:dyDescent="0.3">
      <c r="A114">
        <f t="shared" si="8"/>
        <v>0</v>
      </c>
      <c r="D114" s="308"/>
      <c r="E114" s="253"/>
      <c r="F114" s="507"/>
      <c r="G114" s="507"/>
      <c r="H114" s="507"/>
      <c r="I114" s="507"/>
      <c r="J114" s="507"/>
      <c r="K114" s="507"/>
      <c r="L114" s="507"/>
      <c r="M114" s="507"/>
      <c r="N114" s="507"/>
      <c r="O114" s="507"/>
      <c r="P114" s="507"/>
      <c r="Q114" s="507"/>
      <c r="R114" s="507"/>
      <c r="S114" s="507"/>
      <c r="T114" s="507"/>
      <c r="U114" s="507"/>
      <c r="V114" s="507"/>
      <c r="W114" s="507"/>
      <c r="X114" s="507"/>
      <c r="Y114" s="507"/>
      <c r="Z114" s="507"/>
      <c r="AA114" s="507"/>
      <c r="AB114" s="507"/>
      <c r="AC114" s="507"/>
      <c r="AD114" s="507"/>
      <c r="AE114" s="507"/>
      <c r="AF114" s="507"/>
      <c r="AG114" s="507"/>
      <c r="AH114" s="507"/>
      <c r="AI114" s="507"/>
      <c r="AJ114" s="507"/>
      <c r="AK114" s="507"/>
      <c r="AL114" s="507"/>
    </row>
    <row r="115" spans="1:38" x14ac:dyDescent="0.3">
      <c r="A115">
        <f t="shared" si="8"/>
        <v>0</v>
      </c>
      <c r="D115" s="308"/>
      <c r="E115" s="253"/>
      <c r="F115" s="507"/>
      <c r="G115" s="507"/>
      <c r="H115" s="507"/>
      <c r="I115" s="507"/>
      <c r="J115" s="507"/>
      <c r="K115" s="507"/>
      <c r="L115" s="507"/>
      <c r="M115" s="507"/>
      <c r="N115" s="507"/>
      <c r="O115" s="507"/>
      <c r="P115" s="507"/>
      <c r="Q115" s="507"/>
      <c r="R115" s="507"/>
      <c r="S115" s="507"/>
      <c r="T115" s="507"/>
      <c r="U115" s="507"/>
      <c r="V115" s="507"/>
      <c r="W115" s="507"/>
      <c r="X115" s="507"/>
      <c r="Y115" s="507"/>
      <c r="Z115" s="507"/>
      <c r="AA115" s="507"/>
      <c r="AB115" s="507"/>
      <c r="AC115" s="507"/>
      <c r="AD115" s="507"/>
      <c r="AE115" s="507"/>
      <c r="AF115" s="507"/>
      <c r="AG115" s="507"/>
      <c r="AH115" s="507"/>
      <c r="AI115" s="507"/>
      <c r="AJ115" s="507"/>
      <c r="AK115" s="507"/>
      <c r="AL115" s="507"/>
    </row>
    <row r="116" spans="1:38" x14ac:dyDescent="0.3">
      <c r="A116">
        <f t="shared" si="8"/>
        <v>0</v>
      </c>
      <c r="D116" s="308"/>
      <c r="E116" s="253"/>
      <c r="F116" s="507"/>
      <c r="G116" s="507"/>
      <c r="H116" s="507"/>
      <c r="I116" s="507"/>
      <c r="J116" s="507"/>
      <c r="K116" s="507"/>
      <c r="L116" s="507"/>
      <c r="M116" s="507"/>
      <c r="N116" s="507"/>
      <c r="O116" s="507"/>
      <c r="P116" s="507"/>
      <c r="Q116" s="507"/>
      <c r="R116" s="507"/>
      <c r="S116" s="507"/>
      <c r="T116" s="507"/>
      <c r="U116" s="507"/>
      <c r="V116" s="507"/>
      <c r="W116" s="507"/>
      <c r="X116" s="507"/>
      <c r="Y116" s="507"/>
      <c r="Z116" s="507"/>
      <c r="AA116" s="507"/>
      <c r="AB116" s="507"/>
      <c r="AC116" s="507"/>
      <c r="AD116" s="507"/>
      <c r="AE116" s="507"/>
      <c r="AF116" s="507"/>
      <c r="AG116" s="507"/>
      <c r="AH116" s="507"/>
      <c r="AI116" s="507"/>
      <c r="AJ116" s="507"/>
      <c r="AK116" s="507"/>
      <c r="AL116" s="507"/>
    </row>
    <row r="117" spans="1:38" x14ac:dyDescent="0.3">
      <c r="A117">
        <f t="shared" si="8"/>
        <v>0</v>
      </c>
      <c r="D117" s="308"/>
      <c r="E117" s="253"/>
      <c r="F117" s="507"/>
      <c r="G117" s="507"/>
      <c r="H117" s="507"/>
      <c r="I117" s="507"/>
      <c r="J117" s="507"/>
      <c r="K117" s="507"/>
      <c r="L117" s="507"/>
      <c r="M117" s="507"/>
      <c r="N117" s="507"/>
      <c r="O117" s="507"/>
      <c r="P117" s="507"/>
      <c r="Q117" s="507"/>
      <c r="R117" s="507"/>
      <c r="S117" s="507"/>
      <c r="T117" s="507"/>
      <c r="U117" s="507"/>
      <c r="V117" s="507"/>
      <c r="W117" s="507"/>
      <c r="X117" s="507"/>
      <c r="Y117" s="507"/>
      <c r="Z117" s="507"/>
      <c r="AA117" s="507"/>
      <c r="AB117" s="507"/>
      <c r="AC117" s="507"/>
      <c r="AD117" s="507"/>
      <c r="AE117" s="507"/>
      <c r="AF117" s="507"/>
      <c r="AG117" s="507"/>
      <c r="AH117" s="507"/>
      <c r="AI117" s="507"/>
      <c r="AJ117" s="507"/>
      <c r="AK117" s="507"/>
      <c r="AL117" s="507"/>
    </row>
    <row r="118" spans="1:38" x14ac:dyDescent="0.3">
      <c r="A118">
        <f t="shared" si="8"/>
        <v>0</v>
      </c>
      <c r="D118" s="308"/>
      <c r="E118" s="253"/>
      <c r="F118" s="507"/>
      <c r="G118" s="507"/>
      <c r="H118" s="507"/>
      <c r="I118" s="507"/>
      <c r="J118" s="507"/>
      <c r="K118" s="507"/>
      <c r="L118" s="507"/>
      <c r="M118" s="507"/>
      <c r="N118" s="507"/>
      <c r="O118" s="507"/>
      <c r="P118" s="507"/>
      <c r="Q118" s="507"/>
      <c r="R118" s="507"/>
      <c r="S118" s="507"/>
      <c r="T118" s="507"/>
      <c r="U118" s="507"/>
      <c r="V118" s="507"/>
      <c r="W118" s="507"/>
      <c r="X118" s="507"/>
      <c r="Y118" s="507"/>
      <c r="Z118" s="507"/>
      <c r="AA118" s="507"/>
      <c r="AB118" s="507"/>
      <c r="AC118" s="507"/>
      <c r="AD118" s="507"/>
      <c r="AE118" s="507"/>
      <c r="AF118" s="507"/>
      <c r="AG118" s="507"/>
      <c r="AH118" s="507"/>
      <c r="AI118" s="507"/>
      <c r="AJ118" s="507"/>
      <c r="AK118" s="507"/>
      <c r="AL118" s="507"/>
    </row>
    <row r="119" spans="1:38" x14ac:dyDescent="0.3">
      <c r="A119">
        <f t="shared" si="8"/>
        <v>0</v>
      </c>
      <c r="D119" s="308"/>
      <c r="E119" s="253"/>
      <c r="F119" s="507"/>
      <c r="G119" s="507"/>
      <c r="H119" s="507"/>
      <c r="I119" s="507"/>
      <c r="J119" s="507"/>
      <c r="K119" s="507"/>
      <c r="L119" s="507"/>
      <c r="M119" s="507"/>
      <c r="N119" s="507"/>
      <c r="O119" s="507"/>
      <c r="P119" s="507"/>
      <c r="Q119" s="507"/>
      <c r="R119" s="507"/>
      <c r="S119" s="507"/>
      <c r="T119" s="507"/>
      <c r="U119" s="507"/>
      <c r="V119" s="507"/>
      <c r="W119" s="507"/>
      <c r="X119" s="507"/>
      <c r="Y119" s="507"/>
      <c r="Z119" s="507"/>
      <c r="AA119" s="507"/>
      <c r="AB119" s="507"/>
      <c r="AC119" s="507"/>
      <c r="AD119" s="507"/>
      <c r="AE119" s="507"/>
      <c r="AF119" s="507"/>
      <c r="AG119" s="507"/>
      <c r="AH119" s="507"/>
      <c r="AI119" s="507"/>
      <c r="AJ119" s="507"/>
      <c r="AK119" s="507"/>
      <c r="AL119" s="507"/>
    </row>
    <row r="120" spans="1:38" x14ac:dyDescent="0.3">
      <c r="A120">
        <f t="shared" si="8"/>
        <v>0</v>
      </c>
      <c r="D120" s="308"/>
      <c r="E120" s="253"/>
      <c r="F120" s="507"/>
      <c r="G120" s="507"/>
      <c r="H120" s="507"/>
      <c r="I120" s="507"/>
      <c r="J120" s="507"/>
      <c r="K120" s="507"/>
      <c r="L120" s="507"/>
      <c r="M120" s="507"/>
      <c r="N120" s="507"/>
      <c r="O120" s="507"/>
      <c r="P120" s="507"/>
      <c r="Q120" s="507"/>
      <c r="R120" s="507"/>
      <c r="S120" s="507"/>
      <c r="T120" s="507"/>
      <c r="U120" s="507"/>
      <c r="V120" s="507"/>
      <c r="W120" s="507"/>
      <c r="X120" s="507"/>
      <c r="Y120" s="507"/>
      <c r="Z120" s="507"/>
      <c r="AA120" s="507"/>
      <c r="AB120" s="507"/>
      <c r="AC120" s="507"/>
      <c r="AD120" s="507"/>
      <c r="AE120" s="507"/>
      <c r="AF120" s="507"/>
      <c r="AG120" s="507"/>
      <c r="AH120" s="507"/>
      <c r="AI120" s="507"/>
      <c r="AJ120" s="507"/>
      <c r="AK120" s="507"/>
      <c r="AL120" s="507"/>
    </row>
    <row r="121" spans="1:38" x14ac:dyDescent="0.3">
      <c r="A121">
        <f t="shared" si="8"/>
        <v>0</v>
      </c>
      <c r="D121" s="308"/>
      <c r="E121" s="253"/>
      <c r="F121" s="507"/>
      <c r="G121" s="507"/>
      <c r="H121" s="507"/>
      <c r="I121" s="507"/>
      <c r="J121" s="507"/>
      <c r="K121" s="507"/>
      <c r="L121" s="507"/>
      <c r="M121" s="507"/>
      <c r="N121" s="507"/>
      <c r="O121" s="507"/>
      <c r="P121" s="507"/>
      <c r="Q121" s="507"/>
      <c r="R121" s="507"/>
      <c r="S121" s="507"/>
      <c r="T121" s="507"/>
      <c r="U121" s="507"/>
      <c r="V121" s="507"/>
      <c r="W121" s="507"/>
      <c r="X121" s="507"/>
      <c r="Y121" s="507"/>
      <c r="Z121" s="507"/>
      <c r="AA121" s="507"/>
      <c r="AB121" s="507"/>
      <c r="AC121" s="507"/>
      <c r="AD121" s="507"/>
      <c r="AE121" s="507"/>
      <c r="AF121" s="507"/>
      <c r="AG121" s="507"/>
      <c r="AH121" s="507"/>
      <c r="AI121" s="507"/>
      <c r="AJ121" s="507"/>
      <c r="AK121" s="507"/>
      <c r="AL121" s="507"/>
    </row>
    <row r="122" spans="1:38" x14ac:dyDescent="0.3">
      <c r="A122">
        <f t="shared" si="8"/>
        <v>0</v>
      </c>
      <c r="D122" s="308"/>
      <c r="E122" s="253"/>
      <c r="F122" s="507"/>
      <c r="G122" s="507"/>
      <c r="H122" s="507"/>
      <c r="I122" s="507"/>
      <c r="J122" s="507"/>
      <c r="K122" s="507"/>
      <c r="L122" s="507"/>
      <c r="M122" s="507"/>
      <c r="N122" s="507"/>
      <c r="O122" s="507"/>
      <c r="P122" s="507"/>
      <c r="Q122" s="507"/>
      <c r="R122" s="507"/>
      <c r="S122" s="507"/>
      <c r="T122" s="507"/>
      <c r="U122" s="507"/>
      <c r="V122" s="507"/>
      <c r="W122" s="507"/>
      <c r="X122" s="507"/>
      <c r="Y122" s="507"/>
      <c r="Z122" s="507"/>
      <c r="AA122" s="507"/>
      <c r="AB122" s="507"/>
      <c r="AC122" s="507"/>
      <c r="AD122" s="507"/>
      <c r="AE122" s="507"/>
      <c r="AF122" s="507"/>
      <c r="AG122" s="507"/>
      <c r="AH122" s="507"/>
      <c r="AI122" s="507"/>
      <c r="AJ122" s="507"/>
      <c r="AK122" s="507"/>
      <c r="AL122" s="507"/>
    </row>
    <row r="123" spans="1:38" x14ac:dyDescent="0.3">
      <c r="A123">
        <f t="shared" si="8"/>
        <v>0</v>
      </c>
      <c r="D123" s="308"/>
      <c r="E123" s="253"/>
      <c r="F123" s="507"/>
      <c r="G123" s="507"/>
      <c r="H123" s="507"/>
      <c r="I123" s="507"/>
      <c r="J123" s="507"/>
      <c r="K123" s="507"/>
      <c r="L123" s="507"/>
      <c r="M123" s="507"/>
      <c r="N123" s="507"/>
      <c r="O123" s="507"/>
      <c r="P123" s="507"/>
      <c r="Q123" s="507"/>
      <c r="R123" s="507"/>
      <c r="S123" s="507"/>
      <c r="T123" s="507"/>
      <c r="U123" s="507"/>
      <c r="V123" s="507"/>
      <c r="W123" s="507"/>
      <c r="X123" s="507"/>
      <c r="Y123" s="507"/>
      <c r="Z123" s="507"/>
      <c r="AA123" s="507"/>
      <c r="AB123" s="507"/>
      <c r="AC123" s="507"/>
      <c r="AD123" s="507"/>
      <c r="AE123" s="507"/>
      <c r="AF123" s="507"/>
      <c r="AG123" s="507"/>
      <c r="AH123" s="507"/>
      <c r="AI123" s="507"/>
      <c r="AJ123" s="507"/>
      <c r="AK123" s="507"/>
      <c r="AL123" s="507"/>
    </row>
    <row r="124" spans="1:38" x14ac:dyDescent="0.3">
      <c r="A124">
        <f t="shared" si="8"/>
        <v>0</v>
      </c>
      <c r="D124" s="308"/>
      <c r="E124" s="253"/>
      <c r="F124" s="507"/>
      <c r="G124" s="507"/>
      <c r="H124" s="507"/>
      <c r="I124" s="507"/>
      <c r="J124" s="507"/>
      <c r="K124" s="507"/>
      <c r="L124" s="507"/>
      <c r="M124" s="507"/>
      <c r="N124" s="507"/>
      <c r="O124" s="507"/>
      <c r="P124" s="507"/>
      <c r="Q124" s="507"/>
      <c r="R124" s="507"/>
      <c r="S124" s="507"/>
      <c r="T124" s="507"/>
      <c r="U124" s="507"/>
      <c r="V124" s="507"/>
      <c r="W124" s="507"/>
      <c r="X124" s="507"/>
      <c r="Y124" s="507"/>
      <c r="Z124" s="507"/>
      <c r="AA124" s="507"/>
      <c r="AB124" s="507"/>
      <c r="AC124" s="507"/>
      <c r="AD124" s="507"/>
      <c r="AE124" s="507"/>
      <c r="AF124" s="507"/>
      <c r="AG124" s="507"/>
      <c r="AH124" s="507"/>
      <c r="AI124" s="507"/>
      <c r="AJ124" s="507"/>
      <c r="AK124" s="507"/>
      <c r="AL124" s="507"/>
    </row>
    <row r="125" spans="1:38" x14ac:dyDescent="0.3">
      <c r="A125">
        <f t="shared" si="8"/>
        <v>0</v>
      </c>
      <c r="D125" s="308"/>
      <c r="E125" s="253"/>
      <c r="F125" s="507"/>
      <c r="G125" s="507"/>
      <c r="H125" s="507"/>
      <c r="I125" s="507"/>
      <c r="J125" s="507"/>
      <c r="K125" s="507"/>
      <c r="L125" s="507"/>
      <c r="M125" s="507"/>
      <c r="N125" s="507"/>
      <c r="O125" s="507"/>
      <c r="P125" s="507"/>
      <c r="Q125" s="507"/>
      <c r="R125" s="507"/>
      <c r="S125" s="507"/>
      <c r="T125" s="507"/>
      <c r="U125" s="507"/>
      <c r="V125" s="507"/>
      <c r="W125" s="507"/>
      <c r="X125" s="507"/>
      <c r="Y125" s="507"/>
      <c r="Z125" s="507"/>
      <c r="AA125" s="507"/>
      <c r="AB125" s="507"/>
      <c r="AC125" s="507"/>
      <c r="AD125" s="507"/>
      <c r="AE125" s="507"/>
      <c r="AF125" s="507"/>
      <c r="AG125" s="507"/>
      <c r="AH125" s="507"/>
      <c r="AI125" s="507"/>
      <c r="AJ125" s="507"/>
      <c r="AK125" s="507"/>
      <c r="AL125" s="507"/>
    </row>
    <row r="126" spans="1:38" x14ac:dyDescent="0.3">
      <c r="A126">
        <f t="shared" si="8"/>
        <v>0</v>
      </c>
      <c r="D126" s="308"/>
      <c r="E126" s="253"/>
      <c r="F126" s="507"/>
      <c r="G126" s="507"/>
      <c r="H126" s="507"/>
      <c r="I126" s="507"/>
      <c r="J126" s="507"/>
      <c r="K126" s="507"/>
      <c r="L126" s="507"/>
      <c r="M126" s="507"/>
      <c r="N126" s="507"/>
      <c r="O126" s="507"/>
      <c r="P126" s="507"/>
      <c r="Q126" s="507"/>
      <c r="R126" s="507"/>
      <c r="S126" s="507"/>
      <c r="T126" s="507"/>
      <c r="U126" s="507"/>
      <c r="V126" s="507"/>
      <c r="W126" s="507"/>
      <c r="X126" s="507"/>
      <c r="Y126" s="507"/>
      <c r="Z126" s="507"/>
      <c r="AA126" s="507"/>
      <c r="AB126" s="507"/>
      <c r="AC126" s="507"/>
      <c r="AD126" s="507"/>
      <c r="AE126" s="507"/>
      <c r="AF126" s="507"/>
      <c r="AG126" s="507"/>
      <c r="AH126" s="507"/>
      <c r="AI126" s="507"/>
      <c r="AJ126" s="507"/>
      <c r="AK126" s="507"/>
      <c r="AL126" s="507"/>
    </row>
    <row r="127" spans="1:38" x14ac:dyDescent="0.3">
      <c r="A127">
        <f t="shared" si="8"/>
        <v>0</v>
      </c>
      <c r="D127" s="308"/>
      <c r="E127" s="253"/>
      <c r="F127" s="507"/>
      <c r="G127" s="507"/>
      <c r="H127" s="507"/>
      <c r="I127" s="507"/>
      <c r="J127" s="507"/>
      <c r="K127" s="507"/>
      <c r="L127" s="507"/>
      <c r="M127" s="507"/>
      <c r="N127" s="507"/>
      <c r="O127" s="507"/>
      <c r="P127" s="507"/>
      <c r="Q127" s="507"/>
      <c r="R127" s="507"/>
      <c r="S127" s="507"/>
      <c r="T127" s="507"/>
      <c r="U127" s="507"/>
      <c r="V127" s="507"/>
      <c r="W127" s="507"/>
      <c r="X127" s="507"/>
      <c r="Y127" s="507"/>
      <c r="Z127" s="507"/>
      <c r="AA127" s="507"/>
      <c r="AB127" s="507"/>
      <c r="AC127" s="507"/>
      <c r="AD127" s="507"/>
      <c r="AE127" s="507"/>
      <c r="AF127" s="507"/>
      <c r="AG127" s="507"/>
      <c r="AH127" s="507"/>
      <c r="AI127" s="507"/>
      <c r="AJ127" s="507"/>
      <c r="AK127" s="507"/>
      <c r="AL127" s="507"/>
    </row>
    <row r="128" spans="1:38" x14ac:dyDescent="0.3">
      <c r="A128">
        <f t="shared" si="8"/>
        <v>0</v>
      </c>
      <c r="D128" s="308"/>
      <c r="E128" s="253"/>
      <c r="F128" s="507"/>
      <c r="G128" s="507"/>
      <c r="H128" s="507"/>
      <c r="I128" s="507"/>
      <c r="J128" s="507"/>
      <c r="K128" s="507"/>
      <c r="L128" s="507"/>
      <c r="M128" s="507"/>
      <c r="N128" s="507"/>
      <c r="O128" s="507"/>
      <c r="P128" s="507"/>
      <c r="Q128" s="507"/>
      <c r="R128" s="507"/>
      <c r="S128" s="507"/>
      <c r="T128" s="507"/>
      <c r="U128" s="507"/>
      <c r="V128" s="507"/>
      <c r="W128" s="507"/>
      <c r="X128" s="507"/>
      <c r="Y128" s="507"/>
      <c r="Z128" s="507"/>
      <c r="AA128" s="507"/>
      <c r="AB128" s="507"/>
      <c r="AC128" s="507"/>
      <c r="AD128" s="507"/>
      <c r="AE128" s="507"/>
      <c r="AF128" s="507"/>
      <c r="AG128" s="507"/>
      <c r="AH128" s="507"/>
      <c r="AI128" s="507"/>
      <c r="AJ128" s="507"/>
      <c r="AK128" s="507"/>
      <c r="AL128" s="507"/>
    </row>
    <row r="129" spans="1:38" x14ac:dyDescent="0.3">
      <c r="A129">
        <f t="shared" si="8"/>
        <v>0</v>
      </c>
      <c r="D129" s="308"/>
      <c r="E129" s="253"/>
      <c r="F129" s="507"/>
      <c r="G129" s="507"/>
      <c r="H129" s="507"/>
      <c r="I129" s="507"/>
      <c r="J129" s="507"/>
      <c r="K129" s="507"/>
      <c r="L129" s="507"/>
      <c r="M129" s="507"/>
      <c r="N129" s="507"/>
      <c r="O129" s="507"/>
      <c r="P129" s="507"/>
      <c r="Q129" s="507"/>
      <c r="R129" s="507"/>
      <c r="S129" s="507"/>
      <c r="T129" s="507"/>
      <c r="U129" s="507"/>
      <c r="V129" s="507"/>
      <c r="W129" s="507"/>
      <c r="X129" s="507"/>
      <c r="Y129" s="507"/>
      <c r="Z129" s="507"/>
      <c r="AA129" s="507"/>
      <c r="AB129" s="507"/>
      <c r="AC129" s="507"/>
      <c r="AD129" s="507"/>
      <c r="AE129" s="507"/>
      <c r="AF129" s="507"/>
      <c r="AG129" s="507"/>
      <c r="AH129" s="507"/>
      <c r="AI129" s="507"/>
      <c r="AJ129" s="507"/>
      <c r="AK129" s="507"/>
      <c r="AL129" s="507"/>
    </row>
    <row r="130" spans="1:38" x14ac:dyDescent="0.3">
      <c r="A130">
        <f t="shared" si="8"/>
        <v>0</v>
      </c>
      <c r="D130" s="308"/>
      <c r="E130" s="253"/>
      <c r="F130" s="507"/>
      <c r="G130" s="507"/>
      <c r="H130" s="507"/>
      <c r="I130" s="507"/>
      <c r="J130" s="507"/>
      <c r="K130" s="507"/>
      <c r="L130" s="507"/>
      <c r="M130" s="507"/>
      <c r="N130" s="507"/>
      <c r="O130" s="507"/>
      <c r="P130" s="507"/>
      <c r="Q130" s="507"/>
      <c r="R130" s="507"/>
      <c r="S130" s="507"/>
      <c r="T130" s="507"/>
      <c r="U130" s="507"/>
      <c r="V130" s="507"/>
      <c r="W130" s="507"/>
      <c r="X130" s="507"/>
      <c r="Y130" s="507"/>
      <c r="Z130" s="507"/>
      <c r="AA130" s="507"/>
      <c r="AB130" s="507"/>
      <c r="AC130" s="507"/>
      <c r="AD130" s="507"/>
      <c r="AE130" s="507"/>
      <c r="AF130" s="507"/>
      <c r="AG130" s="507"/>
      <c r="AH130" s="507"/>
      <c r="AI130" s="507"/>
      <c r="AJ130" s="507"/>
      <c r="AK130" s="507"/>
      <c r="AL130" s="507"/>
    </row>
    <row r="131" spans="1:38" x14ac:dyDescent="0.3">
      <c r="A131">
        <f t="shared" si="8"/>
        <v>0</v>
      </c>
      <c r="D131" s="308"/>
      <c r="E131" s="253"/>
      <c r="F131" s="507"/>
      <c r="G131" s="507"/>
      <c r="H131" s="507"/>
      <c r="I131" s="507"/>
      <c r="J131" s="507"/>
      <c r="K131" s="507"/>
      <c r="L131" s="507"/>
      <c r="M131" s="507"/>
      <c r="N131" s="507"/>
      <c r="O131" s="507"/>
      <c r="P131" s="507"/>
      <c r="Q131" s="507"/>
      <c r="R131" s="507"/>
      <c r="S131" s="507"/>
      <c r="T131" s="507"/>
      <c r="U131" s="507"/>
      <c r="V131" s="507"/>
      <c r="W131" s="507"/>
      <c r="X131" s="507"/>
      <c r="Y131" s="507"/>
      <c r="Z131" s="507"/>
      <c r="AA131" s="507"/>
      <c r="AB131" s="507"/>
      <c r="AC131" s="507"/>
      <c r="AD131" s="507"/>
      <c r="AE131" s="507"/>
      <c r="AF131" s="507"/>
      <c r="AG131" s="507"/>
      <c r="AH131" s="507"/>
      <c r="AI131" s="507"/>
      <c r="AJ131" s="507"/>
      <c r="AK131" s="507"/>
      <c r="AL131" s="507"/>
    </row>
    <row r="132" spans="1:38" x14ac:dyDescent="0.3">
      <c r="A132">
        <f t="shared" si="8"/>
        <v>0</v>
      </c>
      <c r="D132" s="308"/>
      <c r="E132" s="253"/>
      <c r="F132" s="507"/>
      <c r="G132" s="507"/>
      <c r="H132" s="507"/>
      <c r="I132" s="507"/>
      <c r="J132" s="507"/>
      <c r="K132" s="507"/>
      <c r="L132" s="507"/>
      <c r="M132" s="507"/>
      <c r="N132" s="507"/>
      <c r="O132" s="507"/>
      <c r="P132" s="507"/>
      <c r="Q132" s="507"/>
      <c r="R132" s="507"/>
      <c r="S132" s="507"/>
      <c r="T132" s="507"/>
      <c r="U132" s="507"/>
      <c r="V132" s="507"/>
      <c r="W132" s="507"/>
      <c r="X132" s="507"/>
      <c r="Y132" s="507"/>
      <c r="Z132" s="507"/>
      <c r="AA132" s="507"/>
      <c r="AB132" s="507"/>
      <c r="AC132" s="507"/>
      <c r="AD132" s="507"/>
      <c r="AE132" s="507"/>
      <c r="AF132" s="507"/>
      <c r="AG132" s="507"/>
      <c r="AH132" s="507"/>
      <c r="AI132" s="507"/>
      <c r="AJ132" s="507"/>
      <c r="AK132" s="507"/>
      <c r="AL132" s="507"/>
    </row>
    <row r="133" spans="1:38" x14ac:dyDescent="0.3">
      <c r="A133">
        <f t="shared" si="8"/>
        <v>0</v>
      </c>
      <c r="D133" s="308"/>
      <c r="E133" s="253"/>
      <c r="F133" s="507"/>
      <c r="G133" s="507"/>
      <c r="H133" s="507"/>
      <c r="I133" s="507"/>
      <c r="J133" s="507"/>
      <c r="K133" s="507"/>
      <c r="L133" s="507"/>
      <c r="M133" s="507"/>
      <c r="N133" s="507"/>
      <c r="O133" s="507"/>
      <c r="P133" s="507"/>
      <c r="Q133" s="507"/>
      <c r="R133" s="507"/>
      <c r="S133" s="507"/>
      <c r="T133" s="507"/>
      <c r="U133" s="507"/>
      <c r="V133" s="507"/>
      <c r="W133" s="507"/>
      <c r="X133" s="507"/>
      <c r="Y133" s="507"/>
      <c r="Z133" s="507"/>
      <c r="AA133" s="507"/>
      <c r="AB133" s="507"/>
      <c r="AC133" s="507"/>
      <c r="AD133" s="507"/>
      <c r="AE133" s="507"/>
      <c r="AF133" s="507"/>
      <c r="AG133" s="507"/>
      <c r="AH133" s="507"/>
      <c r="AI133" s="507"/>
      <c r="AJ133" s="507"/>
      <c r="AK133" s="507"/>
      <c r="AL133" s="507"/>
    </row>
    <row r="134" spans="1:38" x14ac:dyDescent="0.3">
      <c r="A134">
        <f t="shared" si="8"/>
        <v>0</v>
      </c>
      <c r="D134" s="308"/>
      <c r="E134" s="253"/>
      <c r="F134" s="507"/>
      <c r="G134" s="507"/>
      <c r="H134" s="507"/>
      <c r="I134" s="507"/>
      <c r="J134" s="507"/>
      <c r="K134" s="507"/>
      <c r="L134" s="507"/>
      <c r="M134" s="507"/>
      <c r="N134" s="507"/>
      <c r="O134" s="507"/>
      <c r="P134" s="507"/>
      <c r="Q134" s="507"/>
      <c r="R134" s="507"/>
      <c r="S134" s="507"/>
      <c r="T134" s="507"/>
      <c r="U134" s="507"/>
      <c r="V134" s="507"/>
      <c r="W134" s="507"/>
      <c r="X134" s="507"/>
      <c r="Y134" s="507"/>
      <c r="Z134" s="507"/>
      <c r="AA134" s="507"/>
      <c r="AB134" s="507"/>
      <c r="AC134" s="507"/>
      <c r="AD134" s="507"/>
      <c r="AE134" s="507"/>
      <c r="AF134" s="507"/>
      <c r="AG134" s="507"/>
      <c r="AH134" s="507"/>
      <c r="AI134" s="507"/>
      <c r="AJ134" s="507"/>
      <c r="AK134" s="507"/>
      <c r="AL134" s="507"/>
    </row>
    <row r="135" spans="1:38" x14ac:dyDescent="0.3">
      <c r="A135">
        <f t="shared" si="8"/>
        <v>0</v>
      </c>
      <c r="D135" s="308"/>
      <c r="E135" s="253"/>
      <c r="F135" s="507"/>
      <c r="G135" s="507"/>
      <c r="H135" s="507"/>
      <c r="I135" s="507"/>
      <c r="J135" s="507"/>
      <c r="K135" s="507"/>
      <c r="L135" s="507"/>
      <c r="M135" s="507"/>
      <c r="N135" s="507"/>
      <c r="O135" s="507"/>
      <c r="P135" s="507"/>
      <c r="Q135" s="507"/>
      <c r="R135" s="507"/>
      <c r="S135" s="507"/>
      <c r="T135" s="507"/>
      <c r="U135" s="507"/>
      <c r="V135" s="507"/>
      <c r="W135" s="507"/>
      <c r="X135" s="507"/>
      <c r="Y135" s="507"/>
      <c r="Z135" s="507"/>
      <c r="AA135" s="507"/>
      <c r="AB135" s="507"/>
      <c r="AC135" s="507"/>
      <c r="AD135" s="507"/>
      <c r="AE135" s="507"/>
      <c r="AF135" s="507"/>
      <c r="AG135" s="507"/>
      <c r="AH135" s="507"/>
      <c r="AI135" s="507"/>
      <c r="AJ135" s="507"/>
      <c r="AK135" s="507"/>
      <c r="AL135" s="507"/>
    </row>
    <row r="136" spans="1:38" x14ac:dyDescent="0.3">
      <c r="A136">
        <f t="shared" si="8"/>
        <v>0</v>
      </c>
      <c r="D136" s="308"/>
      <c r="E136" s="253"/>
      <c r="F136" s="507"/>
      <c r="G136" s="507"/>
      <c r="H136" s="507"/>
      <c r="I136" s="507"/>
      <c r="J136" s="507"/>
      <c r="K136" s="507"/>
      <c r="L136" s="507"/>
      <c r="M136" s="507"/>
      <c r="N136" s="507"/>
      <c r="O136" s="507"/>
      <c r="P136" s="507"/>
      <c r="Q136" s="507"/>
      <c r="R136" s="507"/>
      <c r="S136" s="507"/>
      <c r="T136" s="507"/>
      <c r="U136" s="507"/>
      <c r="V136" s="507"/>
      <c r="W136" s="507"/>
      <c r="X136" s="507"/>
      <c r="Y136" s="507"/>
      <c r="Z136" s="507"/>
      <c r="AA136" s="507"/>
      <c r="AB136" s="507"/>
      <c r="AC136" s="507"/>
      <c r="AD136" s="507"/>
      <c r="AE136" s="507"/>
      <c r="AF136" s="507"/>
      <c r="AG136" s="507"/>
      <c r="AH136" s="507"/>
      <c r="AI136" s="507"/>
      <c r="AJ136" s="507"/>
      <c r="AK136" s="507"/>
      <c r="AL136" s="507"/>
    </row>
    <row r="137" spans="1:38" x14ac:dyDescent="0.3">
      <c r="A137">
        <f t="shared" si="8"/>
        <v>0</v>
      </c>
      <c r="D137" s="308"/>
      <c r="E137" s="253"/>
      <c r="F137" s="507"/>
      <c r="G137" s="507"/>
      <c r="H137" s="507"/>
      <c r="I137" s="507"/>
      <c r="J137" s="507"/>
      <c r="K137" s="507"/>
      <c r="L137" s="507"/>
      <c r="M137" s="507"/>
      <c r="N137" s="507"/>
      <c r="O137" s="507"/>
      <c r="P137" s="507"/>
      <c r="Q137" s="507"/>
      <c r="R137" s="507"/>
      <c r="S137" s="507"/>
      <c r="T137" s="507"/>
      <c r="U137" s="507"/>
      <c r="V137" s="507"/>
      <c r="W137" s="507"/>
      <c r="X137" s="507"/>
      <c r="Y137" s="507"/>
      <c r="Z137" s="507"/>
      <c r="AA137" s="507"/>
      <c r="AB137" s="507"/>
      <c r="AC137" s="507"/>
      <c r="AD137" s="507"/>
      <c r="AE137" s="507"/>
      <c r="AF137" s="507"/>
      <c r="AG137" s="507"/>
      <c r="AH137" s="507"/>
      <c r="AI137" s="507"/>
      <c r="AJ137" s="507"/>
      <c r="AK137" s="507"/>
      <c r="AL137" s="507"/>
    </row>
    <row r="138" spans="1:38" x14ac:dyDescent="0.3">
      <c r="A138">
        <f t="shared" si="8"/>
        <v>0</v>
      </c>
      <c r="D138" s="308"/>
      <c r="E138" s="253"/>
      <c r="F138" s="507"/>
      <c r="G138" s="507"/>
      <c r="H138" s="507"/>
      <c r="I138" s="507"/>
      <c r="J138" s="507"/>
      <c r="K138" s="507"/>
      <c r="L138" s="507"/>
      <c r="M138" s="507"/>
      <c r="N138" s="507"/>
      <c r="O138" s="507"/>
      <c r="P138" s="507"/>
      <c r="Q138" s="507"/>
      <c r="R138" s="507"/>
      <c r="S138" s="507"/>
      <c r="T138" s="507"/>
      <c r="U138" s="507"/>
      <c r="V138" s="507"/>
      <c r="W138" s="507"/>
      <c r="X138" s="507"/>
      <c r="Y138" s="507"/>
      <c r="Z138" s="507"/>
      <c r="AA138" s="507"/>
      <c r="AB138" s="507"/>
      <c r="AC138" s="507"/>
      <c r="AD138" s="507"/>
      <c r="AE138" s="507"/>
      <c r="AF138" s="507"/>
      <c r="AG138" s="507"/>
      <c r="AH138" s="507"/>
      <c r="AI138" s="507"/>
      <c r="AJ138" s="507"/>
      <c r="AK138" s="507"/>
      <c r="AL138" s="507"/>
    </row>
    <row r="139" spans="1:38" x14ac:dyDescent="0.3">
      <c r="A139">
        <f t="shared" ref="A139:A170" si="9">D139*100+$D$74+B139*10000</f>
        <v>0</v>
      </c>
      <c r="D139" s="308"/>
      <c r="E139" s="253"/>
      <c r="F139" s="507"/>
      <c r="G139" s="507"/>
      <c r="H139" s="507"/>
      <c r="I139" s="507"/>
      <c r="J139" s="507"/>
      <c r="K139" s="507"/>
      <c r="L139" s="507"/>
      <c r="M139" s="507"/>
      <c r="N139" s="507"/>
      <c r="O139" s="507"/>
      <c r="P139" s="507"/>
      <c r="Q139" s="507"/>
      <c r="R139" s="507"/>
      <c r="S139" s="507"/>
      <c r="T139" s="507"/>
      <c r="U139" s="507"/>
      <c r="V139" s="507"/>
      <c r="W139" s="507"/>
      <c r="X139" s="507"/>
      <c r="Y139" s="507"/>
      <c r="Z139" s="507"/>
      <c r="AA139" s="507"/>
      <c r="AB139" s="507"/>
      <c r="AC139" s="507"/>
      <c r="AD139" s="507"/>
      <c r="AE139" s="507"/>
      <c r="AF139" s="507"/>
      <c r="AG139" s="507"/>
      <c r="AH139" s="507"/>
      <c r="AI139" s="507"/>
      <c r="AJ139" s="507"/>
      <c r="AK139" s="507"/>
      <c r="AL139" s="507"/>
    </row>
    <row r="140" spans="1:38" x14ac:dyDescent="0.3">
      <c r="A140">
        <f t="shared" si="9"/>
        <v>0</v>
      </c>
      <c r="D140" s="308"/>
      <c r="E140" s="253"/>
      <c r="F140" s="507"/>
      <c r="G140" s="507"/>
      <c r="H140" s="507"/>
      <c r="I140" s="507"/>
      <c r="J140" s="507"/>
      <c r="K140" s="507"/>
      <c r="L140" s="507"/>
      <c r="M140" s="507"/>
      <c r="N140" s="507"/>
      <c r="O140" s="507"/>
      <c r="P140" s="507"/>
      <c r="Q140" s="507"/>
      <c r="R140" s="507"/>
      <c r="S140" s="507"/>
      <c r="T140" s="507"/>
      <c r="U140" s="507"/>
      <c r="V140" s="507"/>
      <c r="W140" s="507"/>
      <c r="X140" s="507"/>
      <c r="Y140" s="507"/>
      <c r="Z140" s="507"/>
      <c r="AA140" s="507"/>
      <c r="AB140" s="507"/>
      <c r="AC140" s="507"/>
      <c r="AD140" s="507"/>
      <c r="AE140" s="507"/>
      <c r="AF140" s="507"/>
      <c r="AG140" s="507"/>
      <c r="AH140" s="507"/>
      <c r="AI140" s="507"/>
      <c r="AJ140" s="507"/>
      <c r="AK140" s="507"/>
      <c r="AL140" s="507"/>
    </row>
    <row r="141" spans="1:38" x14ac:dyDescent="0.3">
      <c r="A141">
        <f t="shared" si="9"/>
        <v>0</v>
      </c>
      <c r="D141" s="308"/>
      <c r="E141" s="253"/>
      <c r="F141" s="507"/>
      <c r="G141" s="507"/>
      <c r="H141" s="507"/>
      <c r="I141" s="507"/>
      <c r="J141" s="507"/>
      <c r="K141" s="507"/>
      <c r="L141" s="507"/>
      <c r="M141" s="507"/>
      <c r="N141" s="507"/>
      <c r="O141" s="507"/>
      <c r="P141" s="507"/>
      <c r="Q141" s="507"/>
      <c r="R141" s="507"/>
      <c r="S141" s="507"/>
      <c r="T141" s="507"/>
      <c r="U141" s="507"/>
      <c r="V141" s="507"/>
      <c r="W141" s="507"/>
      <c r="X141" s="507"/>
      <c r="Y141" s="507"/>
      <c r="Z141" s="507"/>
      <c r="AA141" s="507"/>
      <c r="AB141" s="507"/>
      <c r="AC141" s="507"/>
      <c r="AD141" s="507"/>
      <c r="AE141" s="507"/>
      <c r="AF141" s="507"/>
      <c r="AG141" s="507"/>
      <c r="AH141" s="507"/>
      <c r="AI141" s="507"/>
      <c r="AJ141" s="507"/>
      <c r="AK141" s="507"/>
      <c r="AL141" s="507"/>
    </row>
    <row r="142" spans="1:38" x14ac:dyDescent="0.3">
      <c r="A142">
        <f t="shared" si="9"/>
        <v>0</v>
      </c>
      <c r="D142" s="308"/>
      <c r="E142" s="253"/>
      <c r="F142" s="507"/>
      <c r="G142" s="507"/>
      <c r="H142" s="507"/>
      <c r="I142" s="507"/>
      <c r="J142" s="507"/>
      <c r="K142" s="507"/>
      <c r="L142" s="507"/>
      <c r="M142" s="507"/>
      <c r="N142" s="507"/>
      <c r="O142" s="507"/>
      <c r="P142" s="507"/>
      <c r="Q142" s="507"/>
      <c r="R142" s="507"/>
      <c r="S142" s="507"/>
      <c r="T142" s="507"/>
      <c r="U142" s="507"/>
      <c r="V142" s="507"/>
      <c r="W142" s="507"/>
      <c r="X142" s="507"/>
      <c r="Y142" s="507"/>
      <c r="Z142" s="507"/>
      <c r="AA142" s="507"/>
      <c r="AB142" s="507"/>
      <c r="AC142" s="507"/>
      <c r="AD142" s="507"/>
      <c r="AE142" s="507"/>
      <c r="AF142" s="507"/>
      <c r="AG142" s="507"/>
      <c r="AH142" s="507"/>
      <c r="AI142" s="507"/>
      <c r="AJ142" s="507"/>
      <c r="AK142" s="507"/>
      <c r="AL142" s="507"/>
    </row>
    <row r="143" spans="1:38" x14ac:dyDescent="0.3">
      <c r="A143">
        <f t="shared" si="9"/>
        <v>0</v>
      </c>
      <c r="D143" s="308"/>
      <c r="E143" s="253"/>
      <c r="F143" s="507"/>
      <c r="G143" s="507"/>
      <c r="H143" s="507"/>
      <c r="I143" s="507"/>
      <c r="J143" s="507"/>
      <c r="K143" s="507"/>
      <c r="L143" s="507"/>
      <c r="M143" s="507"/>
      <c r="N143" s="507"/>
      <c r="O143" s="507"/>
      <c r="P143" s="507"/>
      <c r="Q143" s="507"/>
      <c r="R143" s="507"/>
      <c r="S143" s="507"/>
      <c r="T143" s="507"/>
      <c r="U143" s="507"/>
      <c r="V143" s="507"/>
      <c r="W143" s="507"/>
      <c r="X143" s="507"/>
      <c r="Y143" s="507"/>
      <c r="Z143" s="507"/>
      <c r="AA143" s="507"/>
      <c r="AB143" s="507"/>
      <c r="AC143" s="507"/>
      <c r="AD143" s="507"/>
      <c r="AE143" s="507"/>
      <c r="AF143" s="507"/>
      <c r="AG143" s="507"/>
      <c r="AH143" s="507"/>
      <c r="AI143" s="507"/>
      <c r="AJ143" s="507"/>
      <c r="AK143" s="507"/>
      <c r="AL143" s="507"/>
    </row>
    <row r="144" spans="1:38" x14ac:dyDescent="0.3">
      <c r="A144">
        <f t="shared" si="9"/>
        <v>0</v>
      </c>
      <c r="D144" s="308"/>
      <c r="E144" s="253"/>
      <c r="F144" s="507"/>
      <c r="G144" s="507"/>
      <c r="H144" s="507"/>
      <c r="I144" s="507"/>
      <c r="J144" s="507"/>
      <c r="K144" s="507"/>
      <c r="L144" s="507"/>
      <c r="M144" s="507"/>
      <c r="N144" s="507"/>
      <c r="O144" s="507"/>
      <c r="P144" s="507"/>
      <c r="Q144" s="507"/>
      <c r="R144" s="507"/>
      <c r="S144" s="507"/>
      <c r="T144" s="507"/>
      <c r="U144" s="507"/>
      <c r="V144" s="507"/>
      <c r="W144" s="507"/>
      <c r="X144" s="507"/>
      <c r="Y144" s="507"/>
      <c r="Z144" s="507"/>
      <c r="AA144" s="507"/>
      <c r="AB144" s="507"/>
      <c r="AC144" s="507"/>
      <c r="AD144" s="507"/>
      <c r="AE144" s="507"/>
      <c r="AF144" s="507"/>
      <c r="AG144" s="507"/>
      <c r="AH144" s="507"/>
      <c r="AI144" s="507"/>
      <c r="AJ144" s="507"/>
      <c r="AK144" s="507"/>
      <c r="AL144" s="507"/>
    </row>
    <row r="145" spans="1:38" x14ac:dyDescent="0.3">
      <c r="A145">
        <f t="shared" si="9"/>
        <v>0</v>
      </c>
      <c r="D145" s="308"/>
      <c r="E145" s="253"/>
      <c r="F145" s="507"/>
      <c r="G145" s="507"/>
      <c r="H145" s="507"/>
      <c r="I145" s="507"/>
      <c r="J145" s="507"/>
      <c r="K145" s="507"/>
      <c r="L145" s="507"/>
      <c r="M145" s="507"/>
      <c r="N145" s="507"/>
      <c r="O145" s="507"/>
      <c r="P145" s="507"/>
      <c r="Q145" s="507"/>
      <c r="R145" s="507"/>
      <c r="S145" s="507"/>
      <c r="T145" s="507"/>
      <c r="U145" s="507"/>
      <c r="V145" s="507"/>
      <c r="W145" s="507"/>
      <c r="X145" s="507"/>
      <c r="Y145" s="507"/>
      <c r="Z145" s="507"/>
      <c r="AA145" s="507"/>
      <c r="AB145" s="507"/>
      <c r="AC145" s="507"/>
      <c r="AD145" s="507"/>
      <c r="AE145" s="507"/>
      <c r="AF145" s="507"/>
      <c r="AG145" s="507"/>
      <c r="AH145" s="507"/>
      <c r="AI145" s="507"/>
      <c r="AJ145" s="507"/>
      <c r="AK145" s="507"/>
      <c r="AL145" s="507"/>
    </row>
    <row r="146" spans="1:38" x14ac:dyDescent="0.3">
      <c r="A146">
        <f t="shared" si="9"/>
        <v>0</v>
      </c>
      <c r="D146" s="308"/>
      <c r="E146" s="253"/>
      <c r="F146" s="507"/>
      <c r="G146" s="507"/>
      <c r="H146" s="507"/>
      <c r="I146" s="507"/>
      <c r="J146" s="507"/>
      <c r="K146" s="507"/>
      <c r="L146" s="507"/>
      <c r="M146" s="507"/>
      <c r="N146" s="507"/>
      <c r="O146" s="507"/>
      <c r="P146" s="507"/>
      <c r="Q146" s="507"/>
      <c r="R146" s="507"/>
      <c r="S146" s="507"/>
      <c r="T146" s="507"/>
      <c r="U146" s="507"/>
      <c r="V146" s="507"/>
      <c r="W146" s="507"/>
      <c r="X146" s="507"/>
      <c r="Y146" s="507"/>
      <c r="Z146" s="507"/>
      <c r="AA146" s="507"/>
      <c r="AB146" s="507"/>
      <c r="AC146" s="507"/>
      <c r="AD146" s="507"/>
      <c r="AE146" s="507"/>
      <c r="AF146" s="507"/>
      <c r="AG146" s="507"/>
      <c r="AH146" s="507"/>
      <c r="AI146" s="507"/>
      <c r="AJ146" s="507"/>
      <c r="AK146" s="507"/>
      <c r="AL146" s="507"/>
    </row>
    <row r="147" spans="1:38" x14ac:dyDescent="0.3">
      <c r="A147">
        <f t="shared" si="9"/>
        <v>0</v>
      </c>
      <c r="D147" s="308"/>
      <c r="E147" s="253"/>
      <c r="F147" s="507"/>
      <c r="G147" s="507"/>
      <c r="H147" s="507"/>
      <c r="I147" s="507"/>
      <c r="J147" s="507"/>
      <c r="K147" s="507"/>
      <c r="L147" s="507"/>
      <c r="M147" s="507"/>
      <c r="N147" s="507"/>
      <c r="O147" s="507"/>
      <c r="P147" s="507"/>
      <c r="Q147" s="507"/>
      <c r="R147" s="507"/>
      <c r="S147" s="507"/>
      <c r="T147" s="507"/>
      <c r="U147" s="507"/>
      <c r="V147" s="507"/>
      <c r="W147" s="507"/>
      <c r="X147" s="507"/>
      <c r="Y147" s="507"/>
      <c r="Z147" s="507"/>
      <c r="AA147" s="507"/>
      <c r="AB147" s="507"/>
      <c r="AC147" s="507"/>
      <c r="AD147" s="507"/>
      <c r="AE147" s="507"/>
      <c r="AF147" s="507"/>
      <c r="AG147" s="507"/>
      <c r="AH147" s="507"/>
      <c r="AI147" s="507"/>
      <c r="AJ147" s="507"/>
      <c r="AK147" s="507"/>
      <c r="AL147" s="507"/>
    </row>
    <row r="148" spans="1:38" x14ac:dyDescent="0.3">
      <c r="A148">
        <f t="shared" si="9"/>
        <v>0</v>
      </c>
      <c r="D148" s="308"/>
      <c r="E148" s="253"/>
      <c r="F148" s="507"/>
      <c r="G148" s="507"/>
      <c r="H148" s="507"/>
      <c r="I148" s="507"/>
      <c r="J148" s="507"/>
      <c r="K148" s="507"/>
      <c r="L148" s="507"/>
      <c r="M148" s="507"/>
      <c r="N148" s="507"/>
      <c r="O148" s="507"/>
      <c r="P148" s="507"/>
      <c r="Q148" s="507"/>
      <c r="R148" s="507"/>
      <c r="S148" s="507"/>
      <c r="T148" s="507"/>
      <c r="U148" s="507"/>
      <c r="V148" s="507"/>
      <c r="W148" s="507"/>
      <c r="X148" s="507"/>
      <c r="Y148" s="507"/>
      <c r="Z148" s="507"/>
      <c r="AA148" s="507"/>
      <c r="AB148" s="507"/>
      <c r="AC148" s="507"/>
      <c r="AD148" s="507"/>
      <c r="AE148" s="507"/>
      <c r="AF148" s="507"/>
      <c r="AG148" s="507"/>
      <c r="AH148" s="507"/>
      <c r="AI148" s="507"/>
      <c r="AJ148" s="507"/>
      <c r="AK148" s="507"/>
      <c r="AL148" s="507"/>
    </row>
    <row r="149" spans="1:38" x14ac:dyDescent="0.3">
      <c r="A149">
        <f t="shared" si="9"/>
        <v>0</v>
      </c>
      <c r="D149" s="308"/>
      <c r="E149" s="253"/>
      <c r="F149" s="507"/>
      <c r="G149" s="507"/>
      <c r="H149" s="507"/>
      <c r="I149" s="507"/>
      <c r="J149" s="507"/>
      <c r="K149" s="507"/>
      <c r="L149" s="507"/>
      <c r="M149" s="507"/>
      <c r="N149" s="507"/>
      <c r="O149" s="507"/>
      <c r="P149" s="507"/>
      <c r="Q149" s="507"/>
      <c r="R149" s="507"/>
      <c r="S149" s="507"/>
      <c r="T149" s="507"/>
      <c r="U149" s="507"/>
      <c r="V149" s="507"/>
      <c r="W149" s="507"/>
      <c r="X149" s="507"/>
      <c r="Y149" s="507"/>
      <c r="Z149" s="507"/>
      <c r="AA149" s="507"/>
      <c r="AB149" s="507"/>
      <c r="AC149" s="507"/>
      <c r="AD149" s="507"/>
      <c r="AE149" s="507"/>
      <c r="AF149" s="507"/>
      <c r="AG149" s="507"/>
      <c r="AH149" s="507"/>
      <c r="AI149" s="507"/>
      <c r="AJ149" s="507"/>
      <c r="AK149" s="507"/>
      <c r="AL149" s="507"/>
    </row>
    <row r="150" spans="1:38" x14ac:dyDescent="0.3">
      <c r="A150">
        <f t="shared" si="9"/>
        <v>0</v>
      </c>
      <c r="D150" s="308"/>
      <c r="E150" s="253"/>
      <c r="F150" s="507"/>
      <c r="G150" s="507"/>
      <c r="H150" s="507"/>
      <c r="I150" s="507"/>
      <c r="J150" s="507"/>
      <c r="K150" s="507"/>
      <c r="L150" s="507"/>
      <c r="M150" s="507"/>
      <c r="N150" s="507"/>
      <c r="O150" s="507"/>
      <c r="P150" s="507"/>
      <c r="Q150" s="507"/>
      <c r="R150" s="507"/>
      <c r="S150" s="507"/>
      <c r="T150" s="507"/>
      <c r="U150" s="507"/>
      <c r="V150" s="507"/>
      <c r="W150" s="507"/>
      <c r="X150" s="507"/>
      <c r="Y150" s="507"/>
      <c r="Z150" s="507"/>
      <c r="AA150" s="507"/>
      <c r="AB150" s="507"/>
      <c r="AC150" s="507"/>
      <c r="AD150" s="507"/>
      <c r="AE150" s="507"/>
      <c r="AF150" s="507"/>
      <c r="AG150" s="507"/>
      <c r="AH150" s="507"/>
      <c r="AI150" s="507"/>
      <c r="AJ150" s="507"/>
      <c r="AK150" s="507"/>
      <c r="AL150" s="507"/>
    </row>
    <row r="151" spans="1:38" x14ac:dyDescent="0.3">
      <c r="A151">
        <f t="shared" si="9"/>
        <v>0</v>
      </c>
      <c r="D151" s="308"/>
      <c r="E151" s="253"/>
      <c r="F151" s="507"/>
      <c r="G151" s="507"/>
      <c r="H151" s="507"/>
      <c r="I151" s="507"/>
      <c r="J151" s="507"/>
      <c r="K151" s="507"/>
      <c r="L151" s="507"/>
      <c r="M151" s="507"/>
      <c r="N151" s="507"/>
      <c r="O151" s="507"/>
      <c r="P151" s="507"/>
      <c r="Q151" s="507"/>
      <c r="R151" s="507"/>
      <c r="S151" s="507"/>
      <c r="T151" s="507"/>
      <c r="U151" s="507"/>
      <c r="V151" s="507"/>
      <c r="W151" s="507"/>
      <c r="X151" s="507"/>
      <c r="Y151" s="507"/>
      <c r="Z151" s="507"/>
      <c r="AA151" s="507"/>
      <c r="AB151" s="507"/>
      <c r="AC151" s="507"/>
      <c r="AD151" s="507"/>
      <c r="AE151" s="507"/>
      <c r="AF151" s="507"/>
      <c r="AG151" s="507"/>
      <c r="AH151" s="507"/>
      <c r="AI151" s="507"/>
      <c r="AJ151" s="507"/>
      <c r="AK151" s="507"/>
      <c r="AL151" s="507"/>
    </row>
    <row r="152" spans="1:38" x14ac:dyDescent="0.3">
      <c r="A152">
        <f t="shared" si="9"/>
        <v>0</v>
      </c>
      <c r="D152" s="308"/>
      <c r="E152" s="253"/>
      <c r="F152" s="507"/>
      <c r="G152" s="507"/>
      <c r="H152" s="507"/>
      <c r="I152" s="507"/>
      <c r="J152" s="507"/>
      <c r="K152" s="507"/>
      <c r="L152" s="507"/>
      <c r="M152" s="507"/>
      <c r="N152" s="507"/>
      <c r="O152" s="507"/>
      <c r="P152" s="507"/>
      <c r="Q152" s="507"/>
      <c r="R152" s="507"/>
      <c r="S152" s="507"/>
      <c r="T152" s="507"/>
      <c r="U152" s="507"/>
      <c r="V152" s="507"/>
      <c r="W152" s="507"/>
      <c r="X152" s="507"/>
      <c r="Y152" s="507"/>
      <c r="Z152" s="507"/>
      <c r="AA152" s="507"/>
      <c r="AB152" s="507"/>
      <c r="AC152" s="507"/>
      <c r="AD152" s="507"/>
      <c r="AE152" s="507"/>
      <c r="AF152" s="507"/>
      <c r="AG152" s="507"/>
      <c r="AH152" s="507"/>
      <c r="AI152" s="507"/>
      <c r="AJ152" s="507"/>
      <c r="AK152" s="507"/>
      <c r="AL152" s="507"/>
    </row>
    <row r="153" spans="1:38" x14ac:dyDescent="0.3">
      <c r="A153">
        <f t="shared" si="9"/>
        <v>0</v>
      </c>
      <c r="D153" s="308"/>
      <c r="E153" s="253"/>
      <c r="F153" s="507"/>
      <c r="G153" s="507"/>
      <c r="H153" s="507"/>
      <c r="I153" s="507"/>
      <c r="J153" s="507"/>
      <c r="K153" s="507"/>
      <c r="L153" s="507"/>
      <c r="M153" s="507"/>
      <c r="N153" s="507"/>
      <c r="O153" s="507"/>
      <c r="P153" s="507"/>
      <c r="Q153" s="507"/>
      <c r="R153" s="507"/>
      <c r="S153" s="507"/>
      <c r="T153" s="507"/>
      <c r="U153" s="507"/>
      <c r="V153" s="507"/>
      <c r="W153" s="507"/>
      <c r="X153" s="507"/>
      <c r="Y153" s="507"/>
      <c r="Z153" s="507"/>
      <c r="AA153" s="507"/>
      <c r="AB153" s="507"/>
      <c r="AC153" s="507"/>
      <c r="AD153" s="507"/>
      <c r="AE153" s="507"/>
      <c r="AF153" s="507"/>
      <c r="AG153" s="507"/>
      <c r="AH153" s="507"/>
      <c r="AI153" s="507"/>
      <c r="AJ153" s="507"/>
      <c r="AK153" s="507"/>
      <c r="AL153" s="507"/>
    </row>
    <row r="154" spans="1:38" x14ac:dyDescent="0.3">
      <c r="A154">
        <f t="shared" si="9"/>
        <v>0</v>
      </c>
      <c r="D154" s="308"/>
      <c r="E154" s="253"/>
      <c r="F154" s="507"/>
      <c r="G154" s="507"/>
      <c r="H154" s="507"/>
      <c r="I154" s="507"/>
      <c r="J154" s="507"/>
      <c r="K154" s="507"/>
      <c r="L154" s="507"/>
      <c r="M154" s="507"/>
      <c r="N154" s="507"/>
      <c r="O154" s="507"/>
      <c r="P154" s="507"/>
      <c r="Q154" s="507"/>
      <c r="R154" s="507"/>
      <c r="S154" s="507"/>
      <c r="T154" s="507"/>
      <c r="U154" s="507"/>
      <c r="V154" s="507"/>
      <c r="W154" s="507"/>
      <c r="X154" s="507"/>
      <c r="Y154" s="507"/>
      <c r="Z154" s="507"/>
      <c r="AA154" s="507"/>
      <c r="AB154" s="507"/>
      <c r="AC154" s="507"/>
      <c r="AD154" s="507"/>
      <c r="AE154" s="507"/>
      <c r="AF154" s="507"/>
      <c r="AG154" s="507"/>
      <c r="AH154" s="507"/>
      <c r="AI154" s="507"/>
      <c r="AJ154" s="507"/>
      <c r="AK154" s="507"/>
      <c r="AL154" s="507"/>
    </row>
    <row r="155" spans="1:38" x14ac:dyDescent="0.3">
      <c r="E155" s="300"/>
    </row>
    <row r="156" spans="1:38" x14ac:dyDescent="0.3">
      <c r="E156" s="300"/>
    </row>
    <row r="157" spans="1:38" x14ac:dyDescent="0.3">
      <c r="E157" s="274"/>
    </row>
    <row r="158" spans="1:38" x14ac:dyDescent="0.3">
      <c r="E158" s="253"/>
      <c r="F158" s="506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305"/>
      <c r="AB158" s="305"/>
      <c r="AC158" s="305"/>
      <c r="AD158" s="305"/>
      <c r="AE158" s="305"/>
      <c r="AF158" s="305"/>
      <c r="AG158" s="305"/>
      <c r="AH158" s="305"/>
      <c r="AI158" s="305"/>
      <c r="AJ158" s="305"/>
      <c r="AK158" s="305"/>
      <c r="AL158" s="305"/>
    </row>
    <row r="159" spans="1:38" x14ac:dyDescent="0.3">
      <c r="C159">
        <f t="shared" ref="C159:C174" si="10">D159*100+$D$158</f>
        <v>0</v>
      </c>
      <c r="D159" s="308"/>
      <c r="E159" s="253"/>
      <c r="F159" s="515"/>
      <c r="G159" s="515"/>
      <c r="H159" s="515"/>
      <c r="I159" s="515"/>
      <c r="J159" s="515"/>
      <c r="K159" s="515"/>
      <c r="L159" s="515"/>
      <c r="M159" s="515"/>
      <c r="N159" s="515"/>
      <c r="O159" s="515"/>
      <c r="P159" s="515"/>
      <c r="Q159" s="515"/>
      <c r="R159" s="515"/>
      <c r="S159" s="515"/>
      <c r="T159" s="515"/>
      <c r="U159" s="515"/>
      <c r="V159" s="515"/>
      <c r="W159" s="515"/>
      <c r="X159" s="515"/>
      <c r="Y159" s="515"/>
      <c r="Z159" s="515"/>
      <c r="AA159" s="515"/>
      <c r="AB159" s="515"/>
      <c r="AC159" s="515"/>
      <c r="AD159" s="515"/>
      <c r="AE159" s="515"/>
      <c r="AF159" s="515"/>
      <c r="AG159" s="515"/>
      <c r="AH159" s="515"/>
      <c r="AI159" s="515"/>
      <c r="AJ159" s="515"/>
      <c r="AK159" s="515"/>
      <c r="AL159" s="515"/>
    </row>
    <row r="160" spans="1:38" x14ac:dyDescent="0.3">
      <c r="C160">
        <f t="shared" si="10"/>
        <v>0</v>
      </c>
      <c r="D160" s="308"/>
      <c r="E160" s="253"/>
      <c r="F160" s="515"/>
      <c r="G160" s="515"/>
      <c r="H160" s="515"/>
      <c r="I160" s="515"/>
      <c r="J160" s="515"/>
      <c r="K160" s="515"/>
      <c r="L160" s="515"/>
      <c r="M160" s="515"/>
      <c r="N160" s="515"/>
      <c r="O160" s="515"/>
      <c r="P160" s="515"/>
      <c r="Q160" s="515"/>
      <c r="R160" s="515"/>
      <c r="S160" s="515"/>
      <c r="T160" s="515"/>
      <c r="U160" s="515"/>
      <c r="V160" s="515"/>
      <c r="W160" s="515"/>
      <c r="X160" s="515"/>
      <c r="Y160" s="515"/>
      <c r="Z160" s="515"/>
      <c r="AA160" s="515"/>
      <c r="AB160" s="515"/>
      <c r="AC160" s="515"/>
      <c r="AD160" s="515"/>
      <c r="AE160" s="515"/>
      <c r="AF160" s="515"/>
      <c r="AG160" s="515"/>
      <c r="AH160" s="515"/>
      <c r="AI160" s="515"/>
      <c r="AJ160" s="515"/>
      <c r="AK160" s="515"/>
      <c r="AL160" s="515"/>
    </row>
    <row r="161" spans="3:38" x14ac:dyDescent="0.3">
      <c r="C161">
        <f t="shared" si="10"/>
        <v>0</v>
      </c>
      <c r="D161" s="308"/>
      <c r="E161" s="253"/>
      <c r="F161" s="515"/>
      <c r="G161" s="515"/>
      <c r="H161" s="515"/>
      <c r="I161" s="515"/>
      <c r="J161" s="515"/>
      <c r="K161" s="515"/>
      <c r="L161" s="515"/>
      <c r="M161" s="515"/>
      <c r="N161" s="515"/>
      <c r="O161" s="515"/>
      <c r="P161" s="515"/>
      <c r="Q161" s="515"/>
      <c r="R161" s="515"/>
      <c r="S161" s="515"/>
      <c r="T161" s="515"/>
      <c r="U161" s="515"/>
      <c r="V161" s="515"/>
      <c r="W161" s="515"/>
      <c r="X161" s="515"/>
      <c r="Y161" s="515"/>
      <c r="Z161" s="515"/>
      <c r="AA161" s="515"/>
      <c r="AB161" s="515"/>
      <c r="AC161" s="515"/>
      <c r="AD161" s="515"/>
      <c r="AE161" s="515"/>
      <c r="AF161" s="515"/>
      <c r="AG161" s="515"/>
      <c r="AH161" s="515"/>
      <c r="AI161" s="515"/>
      <c r="AJ161" s="515"/>
      <c r="AK161" s="515"/>
      <c r="AL161" s="515"/>
    </row>
    <row r="162" spans="3:38" x14ac:dyDescent="0.3">
      <c r="C162">
        <f t="shared" si="10"/>
        <v>0</v>
      </c>
      <c r="D162" s="308"/>
      <c r="E162" s="253"/>
      <c r="F162" s="515"/>
      <c r="G162" s="515"/>
      <c r="H162" s="515"/>
      <c r="I162" s="515"/>
      <c r="J162" s="515"/>
      <c r="K162" s="515"/>
      <c r="L162" s="515"/>
      <c r="M162" s="515"/>
      <c r="N162" s="515"/>
      <c r="O162" s="515"/>
      <c r="P162" s="515"/>
      <c r="Q162" s="515"/>
      <c r="R162" s="515"/>
      <c r="S162" s="515"/>
      <c r="T162" s="515"/>
      <c r="U162" s="515"/>
      <c r="V162" s="515"/>
      <c r="W162" s="515"/>
      <c r="X162" s="515"/>
      <c r="Y162" s="515"/>
      <c r="Z162" s="515"/>
      <c r="AA162" s="515"/>
      <c r="AB162" s="515"/>
      <c r="AC162" s="515"/>
      <c r="AD162" s="515"/>
      <c r="AE162" s="515"/>
      <c r="AF162" s="515"/>
      <c r="AG162" s="515"/>
      <c r="AH162" s="515"/>
      <c r="AI162" s="515"/>
      <c r="AJ162" s="515"/>
      <c r="AK162" s="515"/>
      <c r="AL162" s="515"/>
    </row>
    <row r="163" spans="3:38" x14ac:dyDescent="0.3">
      <c r="C163">
        <f t="shared" si="10"/>
        <v>0</v>
      </c>
      <c r="D163" s="308"/>
      <c r="E163" s="253"/>
      <c r="F163" s="515"/>
      <c r="G163" s="515"/>
      <c r="H163" s="515"/>
      <c r="I163" s="515"/>
      <c r="J163" s="515"/>
      <c r="K163" s="515"/>
      <c r="L163" s="515"/>
      <c r="M163" s="515"/>
      <c r="N163" s="515"/>
      <c r="O163" s="515"/>
      <c r="P163" s="515"/>
      <c r="Q163" s="515"/>
      <c r="R163" s="515"/>
      <c r="S163" s="515"/>
      <c r="T163" s="515"/>
      <c r="U163" s="515"/>
      <c r="V163" s="515"/>
      <c r="W163" s="515"/>
      <c r="X163" s="515"/>
      <c r="Y163" s="515"/>
      <c r="Z163" s="515"/>
      <c r="AA163" s="515"/>
      <c r="AB163" s="515"/>
      <c r="AC163" s="515"/>
      <c r="AD163" s="515"/>
      <c r="AE163" s="515"/>
      <c r="AF163" s="515"/>
      <c r="AG163" s="515"/>
      <c r="AH163" s="515"/>
      <c r="AI163" s="515"/>
      <c r="AJ163" s="515"/>
      <c r="AK163" s="515"/>
      <c r="AL163" s="515"/>
    </row>
    <row r="164" spans="3:38" x14ac:dyDescent="0.3">
      <c r="C164">
        <f t="shared" si="10"/>
        <v>0</v>
      </c>
      <c r="D164" s="308"/>
      <c r="E164" s="253"/>
      <c r="F164" s="515"/>
      <c r="G164" s="515"/>
      <c r="H164" s="515"/>
      <c r="I164" s="515"/>
      <c r="J164" s="515"/>
      <c r="K164" s="515"/>
      <c r="L164" s="515"/>
      <c r="M164" s="515"/>
      <c r="N164" s="515"/>
      <c r="O164" s="515"/>
      <c r="P164" s="515"/>
      <c r="Q164" s="515"/>
      <c r="R164" s="515"/>
      <c r="S164" s="515"/>
      <c r="T164" s="515"/>
      <c r="U164" s="515"/>
      <c r="V164" s="515"/>
      <c r="W164" s="515"/>
      <c r="X164" s="515"/>
      <c r="Y164" s="515"/>
      <c r="Z164" s="515"/>
      <c r="AA164" s="515"/>
      <c r="AB164" s="515"/>
      <c r="AC164" s="515"/>
      <c r="AD164" s="515"/>
      <c r="AE164" s="515"/>
      <c r="AF164" s="515"/>
      <c r="AG164" s="515"/>
      <c r="AH164" s="515"/>
      <c r="AI164" s="515"/>
      <c r="AJ164" s="515"/>
      <c r="AK164" s="515"/>
      <c r="AL164" s="515"/>
    </row>
    <row r="165" spans="3:38" x14ac:dyDescent="0.3">
      <c r="C165">
        <f t="shared" si="10"/>
        <v>0</v>
      </c>
      <c r="D165" s="308"/>
      <c r="E165" s="253"/>
      <c r="F165" s="515"/>
      <c r="G165" s="515"/>
      <c r="H165" s="515"/>
      <c r="I165" s="515"/>
      <c r="J165" s="515"/>
      <c r="K165" s="515"/>
      <c r="L165" s="515"/>
      <c r="M165" s="515"/>
      <c r="N165" s="515"/>
      <c r="O165" s="515"/>
      <c r="P165" s="515"/>
      <c r="Q165" s="515"/>
      <c r="R165" s="515"/>
      <c r="S165" s="515"/>
      <c r="T165" s="515"/>
      <c r="U165" s="515"/>
      <c r="V165" s="515"/>
      <c r="W165" s="515"/>
      <c r="X165" s="515"/>
      <c r="Y165" s="515"/>
      <c r="Z165" s="515"/>
      <c r="AA165" s="515"/>
      <c r="AB165" s="515"/>
      <c r="AC165" s="515"/>
      <c r="AD165" s="515"/>
      <c r="AE165" s="515"/>
      <c r="AF165" s="515"/>
      <c r="AG165" s="515"/>
      <c r="AH165" s="515"/>
      <c r="AI165" s="515"/>
      <c r="AJ165" s="515"/>
      <c r="AK165" s="515"/>
      <c r="AL165" s="515"/>
    </row>
    <row r="166" spans="3:38" x14ac:dyDescent="0.3">
      <c r="C166">
        <f t="shared" si="10"/>
        <v>0</v>
      </c>
      <c r="D166" s="308"/>
      <c r="E166" s="253"/>
      <c r="F166" s="515"/>
      <c r="G166" s="515"/>
      <c r="H166" s="515"/>
      <c r="I166" s="515"/>
      <c r="J166" s="515"/>
      <c r="K166" s="515"/>
      <c r="L166" s="515"/>
      <c r="M166" s="515"/>
      <c r="N166" s="515"/>
      <c r="O166" s="515"/>
      <c r="P166" s="515"/>
      <c r="Q166" s="515"/>
      <c r="R166" s="515"/>
      <c r="S166" s="515"/>
      <c r="T166" s="515"/>
      <c r="U166" s="515"/>
      <c r="V166" s="515"/>
      <c r="W166" s="515"/>
      <c r="X166" s="515"/>
      <c r="Y166" s="515"/>
      <c r="Z166" s="515"/>
      <c r="AA166" s="515"/>
      <c r="AB166" s="515"/>
      <c r="AC166" s="515"/>
      <c r="AD166" s="515"/>
      <c r="AE166" s="515"/>
      <c r="AF166" s="515"/>
      <c r="AG166" s="515"/>
      <c r="AH166" s="515"/>
      <c r="AI166" s="515"/>
      <c r="AJ166" s="515"/>
      <c r="AK166" s="515"/>
      <c r="AL166" s="515"/>
    </row>
    <row r="167" spans="3:38" x14ac:dyDescent="0.3">
      <c r="C167">
        <f t="shared" si="10"/>
        <v>0</v>
      </c>
      <c r="D167" s="308"/>
      <c r="E167" s="253"/>
      <c r="F167" s="515"/>
      <c r="G167" s="515"/>
      <c r="H167" s="515"/>
      <c r="I167" s="515"/>
      <c r="J167" s="515"/>
      <c r="K167" s="515"/>
      <c r="L167" s="515"/>
      <c r="M167" s="515"/>
      <c r="N167" s="515"/>
      <c r="O167" s="515"/>
      <c r="P167" s="515"/>
      <c r="Q167" s="515"/>
      <c r="R167" s="515"/>
      <c r="S167" s="515"/>
      <c r="T167" s="515"/>
      <c r="U167" s="515"/>
      <c r="V167" s="515"/>
      <c r="W167" s="515"/>
      <c r="X167" s="515"/>
      <c r="Y167" s="515"/>
      <c r="Z167" s="515"/>
      <c r="AA167" s="515"/>
      <c r="AB167" s="515"/>
      <c r="AC167" s="515"/>
      <c r="AD167" s="515"/>
      <c r="AE167" s="515"/>
      <c r="AF167" s="515"/>
      <c r="AG167" s="515"/>
      <c r="AH167" s="515"/>
      <c r="AI167" s="515"/>
      <c r="AJ167" s="515"/>
      <c r="AK167" s="515"/>
      <c r="AL167" s="515"/>
    </row>
    <row r="168" spans="3:38" x14ac:dyDescent="0.3">
      <c r="C168">
        <f t="shared" si="10"/>
        <v>0</v>
      </c>
      <c r="D168" s="308"/>
      <c r="E168" s="253"/>
      <c r="F168" s="515"/>
      <c r="G168" s="515"/>
      <c r="H168" s="515"/>
      <c r="I168" s="515"/>
      <c r="J168" s="515"/>
      <c r="K168" s="515"/>
      <c r="L168" s="515"/>
      <c r="M168" s="515"/>
      <c r="N168" s="515"/>
      <c r="O168" s="515"/>
      <c r="P168" s="515"/>
      <c r="Q168" s="515"/>
      <c r="R168" s="515"/>
      <c r="S168" s="515"/>
      <c r="T168" s="515"/>
      <c r="U168" s="515"/>
      <c r="V168" s="515"/>
      <c r="W168" s="515"/>
      <c r="X168" s="515"/>
      <c r="Y168" s="515"/>
      <c r="Z168" s="515"/>
      <c r="AA168" s="515"/>
      <c r="AB168" s="515"/>
      <c r="AC168" s="515"/>
      <c r="AD168" s="515"/>
      <c r="AE168" s="515"/>
      <c r="AF168" s="515"/>
      <c r="AG168" s="515"/>
      <c r="AH168" s="515"/>
      <c r="AI168" s="515"/>
      <c r="AJ168" s="515"/>
      <c r="AK168" s="515"/>
      <c r="AL168" s="515"/>
    </row>
    <row r="169" spans="3:38" x14ac:dyDescent="0.3">
      <c r="C169">
        <f t="shared" si="10"/>
        <v>0</v>
      </c>
      <c r="D169" s="308"/>
      <c r="E169" s="253"/>
      <c r="F169" s="515"/>
      <c r="G169" s="515"/>
      <c r="H169" s="515"/>
      <c r="I169" s="515"/>
      <c r="J169" s="515"/>
      <c r="K169" s="515"/>
      <c r="L169" s="515"/>
      <c r="M169" s="515"/>
      <c r="N169" s="515"/>
      <c r="O169" s="515"/>
      <c r="P169" s="515"/>
      <c r="Q169" s="515"/>
      <c r="R169" s="515"/>
      <c r="S169" s="515"/>
      <c r="T169" s="515"/>
      <c r="U169" s="515"/>
      <c r="V169" s="515"/>
      <c r="W169" s="515"/>
      <c r="X169" s="515"/>
      <c r="Y169" s="515"/>
      <c r="Z169" s="515"/>
      <c r="AA169" s="515"/>
      <c r="AB169" s="515"/>
      <c r="AC169" s="515"/>
      <c r="AD169" s="515"/>
      <c r="AE169" s="515"/>
      <c r="AF169" s="515"/>
      <c r="AG169" s="515"/>
      <c r="AH169" s="515"/>
      <c r="AI169" s="515"/>
      <c r="AJ169" s="515"/>
      <c r="AK169" s="515"/>
      <c r="AL169" s="515"/>
    </row>
    <row r="170" spans="3:38" x14ac:dyDescent="0.3">
      <c r="C170">
        <f t="shared" si="10"/>
        <v>0</v>
      </c>
      <c r="D170" s="308"/>
      <c r="E170" s="253"/>
      <c r="F170" s="515"/>
      <c r="G170" s="515"/>
      <c r="H170" s="515"/>
      <c r="I170" s="515"/>
      <c r="J170" s="515"/>
      <c r="K170" s="515"/>
      <c r="L170" s="515"/>
      <c r="M170" s="515"/>
      <c r="N170" s="515"/>
      <c r="O170" s="515"/>
      <c r="P170" s="515"/>
      <c r="Q170" s="515"/>
      <c r="R170" s="515"/>
      <c r="S170" s="515"/>
      <c r="T170" s="515"/>
      <c r="U170" s="515"/>
      <c r="V170" s="515"/>
      <c r="W170" s="515"/>
      <c r="X170" s="515"/>
      <c r="Y170" s="515"/>
      <c r="Z170" s="515"/>
      <c r="AA170" s="515"/>
      <c r="AB170" s="515"/>
      <c r="AC170" s="515"/>
      <c r="AD170" s="515"/>
      <c r="AE170" s="515"/>
      <c r="AF170" s="515"/>
      <c r="AG170" s="515"/>
      <c r="AH170" s="515"/>
      <c r="AI170" s="515"/>
      <c r="AJ170" s="515"/>
      <c r="AK170" s="515"/>
      <c r="AL170" s="515"/>
    </row>
    <row r="171" spans="3:38" x14ac:dyDescent="0.3">
      <c r="C171">
        <f t="shared" si="10"/>
        <v>0</v>
      </c>
      <c r="D171" s="308"/>
      <c r="E171" s="253"/>
      <c r="F171" s="515"/>
      <c r="G171" s="515"/>
      <c r="H171" s="515"/>
      <c r="I171" s="515"/>
      <c r="J171" s="515"/>
      <c r="K171" s="515"/>
      <c r="L171" s="515"/>
      <c r="M171" s="515"/>
      <c r="N171" s="515"/>
      <c r="O171" s="515"/>
      <c r="P171" s="515"/>
      <c r="Q171" s="515"/>
      <c r="R171" s="515"/>
      <c r="S171" s="515"/>
      <c r="T171" s="515"/>
      <c r="U171" s="515"/>
      <c r="V171" s="515"/>
      <c r="W171" s="515"/>
      <c r="X171" s="515"/>
      <c r="Y171" s="515"/>
      <c r="Z171" s="515"/>
      <c r="AA171" s="515"/>
      <c r="AB171" s="515"/>
      <c r="AC171" s="515"/>
      <c r="AD171" s="515"/>
      <c r="AE171" s="515"/>
      <c r="AF171" s="515"/>
      <c r="AG171" s="515"/>
      <c r="AH171" s="515"/>
      <c r="AI171" s="515"/>
      <c r="AJ171" s="515"/>
      <c r="AK171" s="515"/>
      <c r="AL171" s="515"/>
    </row>
    <row r="172" spans="3:38" x14ac:dyDescent="0.3">
      <c r="C172">
        <f t="shared" si="10"/>
        <v>0</v>
      </c>
      <c r="D172" s="308"/>
      <c r="E172" s="253"/>
      <c r="F172" s="515"/>
      <c r="G172" s="515"/>
      <c r="H172" s="515"/>
      <c r="I172" s="515"/>
      <c r="J172" s="515"/>
      <c r="K172" s="515"/>
      <c r="L172" s="515"/>
      <c r="M172" s="515"/>
      <c r="N172" s="515"/>
      <c r="O172" s="515"/>
      <c r="P172" s="515"/>
      <c r="Q172" s="515"/>
      <c r="R172" s="515"/>
      <c r="S172" s="515"/>
      <c r="T172" s="515"/>
      <c r="U172" s="515"/>
      <c r="V172" s="515"/>
      <c r="W172" s="515"/>
      <c r="X172" s="515"/>
      <c r="Y172" s="515"/>
      <c r="Z172" s="515"/>
      <c r="AA172" s="515"/>
      <c r="AB172" s="515"/>
      <c r="AC172" s="515"/>
      <c r="AD172" s="515"/>
      <c r="AE172" s="515"/>
      <c r="AF172" s="515"/>
      <c r="AG172" s="515"/>
      <c r="AH172" s="515"/>
      <c r="AI172" s="515"/>
      <c r="AJ172" s="515"/>
      <c r="AK172" s="515"/>
      <c r="AL172" s="515"/>
    </row>
    <row r="173" spans="3:38" x14ac:dyDescent="0.3">
      <c r="C173">
        <f t="shared" si="10"/>
        <v>0</v>
      </c>
      <c r="D173" s="308"/>
      <c r="E173" s="253"/>
      <c r="F173" s="515"/>
      <c r="G173" s="515"/>
      <c r="H173" s="515"/>
      <c r="I173" s="515"/>
      <c r="J173" s="515"/>
      <c r="K173" s="515"/>
      <c r="L173" s="515"/>
      <c r="M173" s="515"/>
      <c r="N173" s="515"/>
      <c r="O173" s="515"/>
      <c r="P173" s="515"/>
      <c r="Q173" s="515"/>
      <c r="R173" s="515"/>
      <c r="S173" s="515"/>
      <c r="T173" s="515"/>
      <c r="U173" s="515"/>
      <c r="V173" s="515"/>
      <c r="W173" s="515"/>
      <c r="X173" s="515"/>
      <c r="Y173" s="515"/>
      <c r="Z173" s="515"/>
      <c r="AA173" s="515"/>
      <c r="AB173" s="515"/>
      <c r="AC173" s="515"/>
      <c r="AD173" s="515"/>
      <c r="AE173" s="515"/>
      <c r="AF173" s="515"/>
      <c r="AG173" s="515"/>
      <c r="AH173" s="515"/>
      <c r="AI173" s="515"/>
      <c r="AJ173" s="515"/>
      <c r="AK173" s="515"/>
      <c r="AL173" s="515"/>
    </row>
    <row r="174" spans="3:38" x14ac:dyDescent="0.3">
      <c r="C174">
        <f t="shared" si="10"/>
        <v>0</v>
      </c>
      <c r="D174" s="308"/>
      <c r="E174" s="253"/>
      <c r="F174" s="515"/>
      <c r="G174" s="515"/>
      <c r="H174" s="515"/>
      <c r="I174" s="515"/>
      <c r="J174" s="515"/>
      <c r="K174" s="515"/>
      <c r="L174" s="515"/>
      <c r="M174" s="515"/>
      <c r="N174" s="515"/>
      <c r="O174" s="515"/>
      <c r="P174" s="515"/>
      <c r="Q174" s="515"/>
      <c r="R174" s="515"/>
      <c r="S174" s="515"/>
      <c r="T174" s="515"/>
      <c r="U174" s="515"/>
      <c r="V174" s="515"/>
      <c r="W174" s="515"/>
      <c r="X174" s="515"/>
      <c r="Y174" s="515"/>
      <c r="Z174" s="515"/>
      <c r="AA174" s="515"/>
      <c r="AB174" s="515"/>
      <c r="AC174" s="515"/>
      <c r="AD174" s="515"/>
      <c r="AE174" s="515"/>
      <c r="AF174" s="515"/>
      <c r="AG174" s="515"/>
      <c r="AH174" s="515"/>
      <c r="AI174" s="515"/>
      <c r="AJ174" s="515"/>
      <c r="AK174" s="515"/>
      <c r="AL174" s="515"/>
    </row>
    <row r="175" spans="3:38" x14ac:dyDescent="0.3">
      <c r="E175" s="300"/>
    </row>
    <row r="177" spans="3:38" x14ac:dyDescent="0.3">
      <c r="E177" s="274"/>
    </row>
    <row r="178" spans="3:38" x14ac:dyDescent="0.3">
      <c r="E178" s="292"/>
      <c r="F178" s="407"/>
      <c r="G178" s="408"/>
      <c r="H178" s="408"/>
      <c r="I178" s="408"/>
      <c r="J178" s="408"/>
      <c r="K178" s="408"/>
      <c r="L178" s="408"/>
      <c r="M178" s="408"/>
      <c r="N178" s="408"/>
      <c r="O178" s="408"/>
      <c r="P178" s="408"/>
      <c r="Q178" s="408"/>
      <c r="R178" s="408"/>
      <c r="S178" s="408"/>
      <c r="T178" s="408"/>
      <c r="U178" s="408"/>
      <c r="V178" s="408"/>
      <c r="W178" s="408"/>
      <c r="X178" s="408"/>
      <c r="Y178" s="408"/>
      <c r="Z178" s="408"/>
      <c r="AA178" s="408"/>
      <c r="AB178" s="408"/>
      <c r="AC178" s="408"/>
      <c r="AD178" s="408"/>
      <c r="AE178" s="408"/>
      <c r="AF178" s="408"/>
      <c r="AG178" s="408"/>
      <c r="AH178" s="408"/>
      <c r="AI178" s="408"/>
      <c r="AJ178" s="408"/>
      <c r="AK178" s="408"/>
      <c r="AL178" s="408"/>
    </row>
    <row r="179" spans="3:38" x14ac:dyDescent="0.3">
      <c r="C179">
        <f>D179*100+$D$178</f>
        <v>0</v>
      </c>
      <c r="D179" s="308"/>
      <c r="E179" s="292"/>
      <c r="F179" s="409"/>
      <c r="G179" s="409"/>
      <c r="H179" s="409"/>
      <c r="I179" s="409"/>
      <c r="J179" s="409"/>
      <c r="K179" s="409"/>
      <c r="L179" s="409"/>
      <c r="M179" s="409"/>
      <c r="N179" s="409"/>
      <c r="O179" s="409"/>
      <c r="P179" s="409"/>
      <c r="Q179" s="409"/>
      <c r="R179" s="409"/>
      <c r="S179" s="409"/>
      <c r="T179" s="409"/>
      <c r="U179" s="409"/>
      <c r="V179" s="409"/>
      <c r="W179" s="409"/>
      <c r="X179" s="409"/>
      <c r="Y179" s="409"/>
      <c r="Z179" s="409"/>
      <c r="AA179" s="409"/>
      <c r="AB179" s="409"/>
      <c r="AC179" s="409"/>
      <c r="AD179" s="409"/>
      <c r="AE179" s="409"/>
      <c r="AF179" s="409"/>
      <c r="AG179" s="409"/>
      <c r="AH179" s="409"/>
      <c r="AI179" s="409"/>
      <c r="AJ179" s="409"/>
      <c r="AK179" s="409"/>
      <c r="AL179" s="409"/>
    </row>
    <row r="180" spans="3:38" x14ac:dyDescent="0.3">
      <c r="C180">
        <f t="shared" ref="C180:C194" si="11">D180*100+$D$158</f>
        <v>0</v>
      </c>
      <c r="D180" s="308"/>
      <c r="E180" s="292"/>
      <c r="F180" s="409"/>
      <c r="G180" s="409"/>
      <c r="H180" s="409"/>
      <c r="I180" s="409"/>
      <c r="J180" s="409"/>
      <c r="K180" s="409"/>
      <c r="L180" s="409"/>
      <c r="M180" s="409"/>
      <c r="N180" s="409"/>
      <c r="O180" s="409"/>
      <c r="P180" s="409"/>
      <c r="Q180" s="409"/>
      <c r="R180" s="409"/>
      <c r="S180" s="409"/>
      <c r="T180" s="409"/>
      <c r="U180" s="409"/>
      <c r="V180" s="409"/>
      <c r="W180" s="409"/>
      <c r="X180" s="409"/>
      <c r="Y180" s="409"/>
      <c r="Z180" s="409"/>
      <c r="AA180" s="409"/>
      <c r="AB180" s="409"/>
      <c r="AC180" s="409"/>
      <c r="AD180" s="409"/>
      <c r="AE180" s="409"/>
      <c r="AF180" s="409"/>
      <c r="AG180" s="409"/>
      <c r="AH180" s="409"/>
      <c r="AI180" s="409"/>
      <c r="AJ180" s="409"/>
      <c r="AK180" s="409"/>
      <c r="AL180" s="409"/>
    </row>
    <row r="181" spans="3:38" x14ac:dyDescent="0.3">
      <c r="C181">
        <f t="shared" si="11"/>
        <v>0</v>
      </c>
      <c r="D181" s="308"/>
      <c r="E181" s="292"/>
      <c r="F181" s="409"/>
      <c r="G181" s="409"/>
      <c r="H181" s="409"/>
      <c r="I181" s="409"/>
      <c r="J181" s="409"/>
      <c r="K181" s="409"/>
      <c r="L181" s="409"/>
      <c r="M181" s="409"/>
      <c r="N181" s="409"/>
      <c r="O181" s="409"/>
      <c r="P181" s="409"/>
      <c r="Q181" s="409"/>
      <c r="R181" s="409"/>
      <c r="S181" s="409"/>
      <c r="T181" s="409"/>
      <c r="U181" s="409"/>
      <c r="V181" s="409"/>
      <c r="W181" s="409"/>
      <c r="X181" s="409"/>
      <c r="Y181" s="409"/>
      <c r="Z181" s="409"/>
      <c r="AA181" s="409"/>
      <c r="AB181" s="409"/>
      <c r="AC181" s="409"/>
      <c r="AD181" s="409"/>
      <c r="AE181" s="409"/>
      <c r="AF181" s="409"/>
      <c r="AG181" s="409"/>
      <c r="AH181" s="409"/>
      <c r="AI181" s="409"/>
      <c r="AJ181" s="409"/>
      <c r="AK181" s="409"/>
      <c r="AL181" s="409"/>
    </row>
    <row r="182" spans="3:38" x14ac:dyDescent="0.3">
      <c r="C182">
        <f t="shared" si="11"/>
        <v>0</v>
      </c>
      <c r="D182" s="308"/>
      <c r="E182" s="292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409"/>
      <c r="AB182" s="409"/>
      <c r="AC182" s="409"/>
      <c r="AD182" s="409"/>
      <c r="AE182" s="409"/>
      <c r="AF182" s="409"/>
      <c r="AG182" s="409"/>
      <c r="AH182" s="409"/>
      <c r="AI182" s="409"/>
      <c r="AJ182" s="409"/>
      <c r="AK182" s="409"/>
      <c r="AL182" s="409"/>
    </row>
    <row r="183" spans="3:38" x14ac:dyDescent="0.3">
      <c r="C183">
        <f t="shared" si="11"/>
        <v>0</v>
      </c>
      <c r="D183" s="308"/>
      <c r="E183" s="292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409"/>
      <c r="AB183" s="409"/>
      <c r="AC183" s="409"/>
      <c r="AD183" s="409"/>
      <c r="AE183" s="409"/>
      <c r="AF183" s="409"/>
      <c r="AG183" s="409"/>
      <c r="AH183" s="409"/>
      <c r="AI183" s="409"/>
      <c r="AJ183" s="409"/>
      <c r="AK183" s="409"/>
      <c r="AL183" s="409"/>
    </row>
    <row r="184" spans="3:38" x14ac:dyDescent="0.3">
      <c r="C184">
        <f t="shared" si="11"/>
        <v>0</v>
      </c>
      <c r="D184" s="308"/>
      <c r="E184" s="292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409"/>
      <c r="AB184" s="409"/>
      <c r="AC184" s="409"/>
      <c r="AD184" s="409"/>
      <c r="AE184" s="409"/>
      <c r="AF184" s="409"/>
      <c r="AG184" s="409"/>
      <c r="AH184" s="409"/>
      <c r="AI184" s="409"/>
      <c r="AJ184" s="409"/>
      <c r="AK184" s="409"/>
      <c r="AL184" s="409"/>
    </row>
    <row r="185" spans="3:38" x14ac:dyDescent="0.3">
      <c r="C185">
        <f t="shared" si="11"/>
        <v>0</v>
      </c>
      <c r="D185" s="308"/>
      <c r="E185" s="292"/>
      <c r="F185" s="409"/>
      <c r="G185" s="409"/>
      <c r="H185" s="409"/>
      <c r="I185" s="409"/>
      <c r="J185" s="409"/>
      <c r="K185" s="409"/>
      <c r="L185" s="409"/>
      <c r="M185" s="409"/>
      <c r="N185" s="409"/>
      <c r="O185" s="409"/>
      <c r="P185" s="409"/>
      <c r="Q185" s="409"/>
      <c r="R185" s="409"/>
      <c r="S185" s="409"/>
      <c r="T185" s="409"/>
      <c r="U185" s="409"/>
      <c r="V185" s="409"/>
      <c r="W185" s="409"/>
      <c r="X185" s="409"/>
      <c r="Y185" s="409"/>
      <c r="Z185" s="409"/>
      <c r="AA185" s="409"/>
      <c r="AB185" s="409"/>
      <c r="AC185" s="409"/>
      <c r="AD185" s="409"/>
      <c r="AE185" s="409"/>
      <c r="AF185" s="409"/>
      <c r="AG185" s="409"/>
      <c r="AH185" s="409"/>
      <c r="AI185" s="409"/>
      <c r="AJ185" s="409"/>
      <c r="AK185" s="409"/>
      <c r="AL185" s="409"/>
    </row>
    <row r="186" spans="3:38" x14ac:dyDescent="0.3">
      <c r="C186">
        <f t="shared" si="11"/>
        <v>0</v>
      </c>
      <c r="D186" s="308"/>
      <c r="E186" s="292"/>
      <c r="F186" s="409"/>
      <c r="G186" s="409"/>
      <c r="H186" s="409"/>
      <c r="I186" s="409"/>
      <c r="J186" s="409"/>
      <c r="K186" s="409"/>
      <c r="L186" s="409"/>
      <c r="M186" s="409"/>
      <c r="N186" s="409"/>
      <c r="O186" s="409"/>
      <c r="P186" s="409"/>
      <c r="Q186" s="409"/>
      <c r="R186" s="409"/>
      <c r="S186" s="409"/>
      <c r="T186" s="409"/>
      <c r="U186" s="409"/>
      <c r="V186" s="409"/>
      <c r="W186" s="409"/>
      <c r="X186" s="409"/>
      <c r="Y186" s="409"/>
      <c r="Z186" s="409"/>
      <c r="AA186" s="409"/>
      <c r="AB186" s="409"/>
      <c r="AC186" s="409"/>
      <c r="AD186" s="409"/>
      <c r="AE186" s="409"/>
      <c r="AF186" s="409"/>
      <c r="AG186" s="409"/>
      <c r="AH186" s="409"/>
      <c r="AI186" s="409"/>
      <c r="AJ186" s="409"/>
      <c r="AK186" s="409"/>
      <c r="AL186" s="409"/>
    </row>
    <row r="187" spans="3:38" x14ac:dyDescent="0.3">
      <c r="C187">
        <f t="shared" si="11"/>
        <v>0</v>
      </c>
      <c r="D187" s="308"/>
      <c r="E187" s="292"/>
      <c r="F187" s="409"/>
      <c r="G187" s="409"/>
      <c r="H187" s="409"/>
      <c r="I187" s="409"/>
      <c r="J187" s="409"/>
      <c r="K187" s="409"/>
      <c r="L187" s="409"/>
      <c r="M187" s="409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9"/>
      <c r="AA187" s="409"/>
      <c r="AB187" s="409"/>
      <c r="AC187" s="409"/>
      <c r="AD187" s="409"/>
      <c r="AE187" s="409"/>
      <c r="AF187" s="409"/>
      <c r="AG187" s="409"/>
      <c r="AH187" s="409"/>
      <c r="AI187" s="409"/>
      <c r="AJ187" s="409"/>
      <c r="AK187" s="409"/>
      <c r="AL187" s="409"/>
    </row>
    <row r="188" spans="3:38" x14ac:dyDescent="0.3">
      <c r="C188">
        <f t="shared" si="11"/>
        <v>0</v>
      </c>
      <c r="D188" s="308"/>
      <c r="E188" s="412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  <c r="AA188" s="409"/>
      <c r="AB188" s="409"/>
      <c r="AC188" s="409"/>
      <c r="AD188" s="409"/>
      <c r="AE188" s="409"/>
      <c r="AF188" s="409"/>
      <c r="AG188" s="409"/>
      <c r="AH188" s="409"/>
      <c r="AI188" s="409"/>
      <c r="AJ188" s="409"/>
      <c r="AK188" s="409"/>
      <c r="AL188" s="409"/>
    </row>
    <row r="189" spans="3:38" x14ac:dyDescent="0.3">
      <c r="C189">
        <f t="shared" si="11"/>
        <v>0</v>
      </c>
      <c r="D189" s="308"/>
      <c r="E189" s="292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409"/>
      <c r="AB189" s="409"/>
      <c r="AC189" s="409"/>
      <c r="AD189" s="409"/>
      <c r="AE189" s="409"/>
      <c r="AF189" s="409"/>
      <c r="AG189" s="409"/>
      <c r="AH189" s="409"/>
      <c r="AI189" s="409"/>
      <c r="AJ189" s="409"/>
      <c r="AK189" s="409"/>
      <c r="AL189" s="409"/>
    </row>
    <row r="190" spans="3:38" x14ac:dyDescent="0.3">
      <c r="C190">
        <f t="shared" si="11"/>
        <v>0</v>
      </c>
      <c r="D190" s="308"/>
      <c r="E190" s="292"/>
      <c r="F190" s="409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  <c r="AA190" s="409"/>
      <c r="AB190" s="409"/>
      <c r="AC190" s="409"/>
      <c r="AD190" s="409"/>
      <c r="AE190" s="409"/>
      <c r="AF190" s="409"/>
      <c r="AG190" s="409"/>
      <c r="AH190" s="409"/>
      <c r="AI190" s="409"/>
      <c r="AJ190" s="409"/>
      <c r="AK190" s="409"/>
      <c r="AL190" s="409"/>
    </row>
    <row r="191" spans="3:38" x14ac:dyDescent="0.3">
      <c r="C191">
        <f t="shared" si="11"/>
        <v>0</v>
      </c>
      <c r="D191" s="308"/>
      <c r="E191" s="292"/>
      <c r="F191" s="409"/>
      <c r="G191" s="409"/>
      <c r="H191" s="409"/>
      <c r="I191" s="409"/>
      <c r="J191" s="409"/>
      <c r="K191" s="409"/>
      <c r="L191" s="409"/>
      <c r="M191" s="409"/>
      <c r="N191" s="409"/>
      <c r="O191" s="409"/>
      <c r="P191" s="409"/>
      <c r="Q191" s="409"/>
      <c r="R191" s="409"/>
      <c r="S191" s="409"/>
      <c r="T191" s="409"/>
      <c r="U191" s="409"/>
      <c r="V191" s="409"/>
      <c r="W191" s="409"/>
      <c r="X191" s="409"/>
      <c r="Y191" s="409"/>
      <c r="Z191" s="409"/>
      <c r="AA191" s="409"/>
      <c r="AB191" s="409"/>
      <c r="AC191" s="409"/>
      <c r="AD191" s="409"/>
      <c r="AE191" s="409"/>
      <c r="AF191" s="409"/>
      <c r="AG191" s="409"/>
      <c r="AH191" s="409"/>
      <c r="AI191" s="409"/>
      <c r="AJ191" s="409"/>
      <c r="AK191" s="409"/>
      <c r="AL191" s="409"/>
    </row>
    <row r="192" spans="3:38" x14ac:dyDescent="0.3">
      <c r="C192">
        <f t="shared" si="11"/>
        <v>0</v>
      </c>
      <c r="D192" s="308"/>
      <c r="E192" s="292"/>
      <c r="F192" s="409"/>
      <c r="G192" s="409"/>
      <c r="H192" s="409"/>
      <c r="I192" s="409"/>
      <c r="J192" s="409"/>
      <c r="K192" s="409"/>
      <c r="L192" s="409"/>
      <c r="M192" s="409"/>
      <c r="N192" s="409"/>
      <c r="O192" s="409"/>
      <c r="P192" s="409"/>
      <c r="Q192" s="409"/>
      <c r="R192" s="409"/>
      <c r="S192" s="409"/>
      <c r="T192" s="409"/>
      <c r="U192" s="409"/>
      <c r="V192" s="409"/>
      <c r="W192" s="409"/>
      <c r="X192" s="409"/>
      <c r="Y192" s="409"/>
      <c r="Z192" s="409"/>
      <c r="AA192" s="409"/>
      <c r="AB192" s="409"/>
      <c r="AC192" s="409"/>
      <c r="AD192" s="409"/>
      <c r="AE192" s="409"/>
      <c r="AF192" s="409"/>
      <c r="AG192" s="409"/>
      <c r="AH192" s="409"/>
      <c r="AI192" s="409"/>
      <c r="AJ192" s="409"/>
      <c r="AK192" s="409"/>
      <c r="AL192" s="409"/>
    </row>
    <row r="193" spans="3:38" x14ac:dyDescent="0.3">
      <c r="C193">
        <f t="shared" si="11"/>
        <v>0</v>
      </c>
      <c r="D193" s="308"/>
      <c r="E193" s="292"/>
      <c r="F193" s="409"/>
      <c r="G193" s="409"/>
      <c r="H193" s="409"/>
      <c r="I193" s="409"/>
      <c r="J193" s="409"/>
      <c r="K193" s="409"/>
      <c r="L193" s="409"/>
      <c r="M193" s="409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  <c r="AA193" s="409"/>
      <c r="AB193" s="409"/>
      <c r="AC193" s="409"/>
      <c r="AD193" s="409"/>
      <c r="AE193" s="409"/>
      <c r="AF193" s="409"/>
      <c r="AG193" s="409"/>
      <c r="AH193" s="409"/>
      <c r="AI193" s="409"/>
      <c r="AJ193" s="409"/>
      <c r="AK193" s="409"/>
      <c r="AL193" s="409"/>
    </row>
    <row r="194" spans="3:38" x14ac:dyDescent="0.3">
      <c r="C194">
        <f t="shared" si="11"/>
        <v>0</v>
      </c>
      <c r="D194" s="308"/>
      <c r="E194" s="292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409"/>
      <c r="AB194" s="409"/>
      <c r="AC194" s="409"/>
      <c r="AD194" s="409"/>
      <c r="AE194" s="409"/>
      <c r="AF194" s="409"/>
      <c r="AG194" s="409"/>
      <c r="AH194" s="409"/>
      <c r="AI194" s="409"/>
      <c r="AJ194" s="409"/>
      <c r="AK194" s="409"/>
      <c r="AL194" s="409"/>
    </row>
    <row r="195" spans="3:38" x14ac:dyDescent="0.3">
      <c r="E195" s="405"/>
    </row>
    <row r="197" spans="3:38" x14ac:dyDescent="0.3">
      <c r="E197" s="274"/>
    </row>
    <row r="198" spans="3:38" x14ac:dyDescent="0.3">
      <c r="E198" s="292"/>
      <c r="F198" s="407"/>
      <c r="G198" s="408"/>
      <c r="H198" s="408"/>
      <c r="I198" s="408"/>
      <c r="J198" s="408"/>
      <c r="K198" s="408"/>
      <c r="L198" s="408"/>
      <c r="M198" s="408"/>
      <c r="N198" s="408"/>
      <c r="O198" s="408"/>
      <c r="P198" s="408"/>
      <c r="Q198" s="408"/>
      <c r="R198" s="408"/>
      <c r="S198" s="408"/>
      <c r="T198" s="408"/>
      <c r="U198" s="408"/>
      <c r="V198" s="408"/>
      <c r="W198" s="408"/>
      <c r="X198" s="408"/>
      <c r="Y198" s="408"/>
      <c r="Z198" s="408"/>
      <c r="AA198" s="408"/>
      <c r="AB198" s="408"/>
      <c r="AC198" s="408"/>
      <c r="AD198" s="408"/>
      <c r="AE198" s="408"/>
      <c r="AF198" s="408"/>
      <c r="AG198" s="408"/>
      <c r="AH198" s="408"/>
      <c r="AI198" s="408"/>
      <c r="AJ198" s="408"/>
      <c r="AK198" s="408"/>
      <c r="AL198" s="408"/>
    </row>
    <row r="199" spans="3:38" x14ac:dyDescent="0.3">
      <c r="C199">
        <f t="shared" ref="C199:C214" si="12">D199*100+$D$198</f>
        <v>0</v>
      </c>
      <c r="D199" s="308"/>
      <c r="E199" s="292"/>
      <c r="F199" s="409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  <c r="AA199" s="409"/>
      <c r="AB199" s="409"/>
      <c r="AC199" s="409"/>
      <c r="AD199" s="409"/>
      <c r="AE199" s="409"/>
      <c r="AF199" s="409"/>
      <c r="AG199" s="409"/>
      <c r="AH199" s="409"/>
      <c r="AI199" s="409"/>
      <c r="AJ199" s="409"/>
      <c r="AK199" s="409"/>
      <c r="AL199" s="409"/>
    </row>
    <row r="200" spans="3:38" x14ac:dyDescent="0.3">
      <c r="C200">
        <f t="shared" si="12"/>
        <v>0</v>
      </c>
      <c r="D200" s="308"/>
      <c r="E200" s="292"/>
      <c r="F200" s="409"/>
      <c r="G200" s="409"/>
      <c r="H200" s="409"/>
      <c r="I200" s="409"/>
      <c r="J200" s="409"/>
      <c r="K200" s="409"/>
      <c r="L200" s="409"/>
      <c r="M200" s="409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  <c r="AA200" s="409"/>
      <c r="AB200" s="409"/>
      <c r="AC200" s="409"/>
      <c r="AD200" s="409"/>
      <c r="AE200" s="409"/>
      <c r="AF200" s="409"/>
      <c r="AG200" s="409"/>
      <c r="AH200" s="409"/>
      <c r="AI200" s="409"/>
      <c r="AJ200" s="409"/>
      <c r="AK200" s="409"/>
      <c r="AL200" s="409"/>
    </row>
    <row r="201" spans="3:38" x14ac:dyDescent="0.3">
      <c r="C201">
        <f t="shared" si="12"/>
        <v>0</v>
      </c>
      <c r="D201" s="308"/>
      <c r="E201" s="292"/>
      <c r="F201" s="409"/>
      <c r="G201" s="409"/>
      <c r="H201" s="409"/>
      <c r="I201" s="409"/>
      <c r="J201" s="409"/>
      <c r="K201" s="409"/>
      <c r="L201" s="409"/>
      <c r="M201" s="409"/>
      <c r="N201" s="409"/>
      <c r="O201" s="409"/>
      <c r="P201" s="409"/>
      <c r="Q201" s="409"/>
      <c r="R201" s="409"/>
      <c r="S201" s="409"/>
      <c r="T201" s="409"/>
      <c r="U201" s="409"/>
      <c r="V201" s="409"/>
      <c r="W201" s="409"/>
      <c r="X201" s="409"/>
      <c r="Y201" s="409"/>
      <c r="Z201" s="409"/>
      <c r="AA201" s="409"/>
      <c r="AB201" s="409"/>
      <c r="AC201" s="409"/>
      <c r="AD201" s="409"/>
      <c r="AE201" s="409"/>
      <c r="AF201" s="409"/>
      <c r="AG201" s="409"/>
      <c r="AH201" s="409"/>
      <c r="AI201" s="409"/>
      <c r="AJ201" s="409"/>
      <c r="AK201" s="409"/>
      <c r="AL201" s="409"/>
    </row>
    <row r="202" spans="3:38" x14ac:dyDescent="0.3">
      <c r="C202">
        <f t="shared" si="12"/>
        <v>0</v>
      </c>
      <c r="D202" s="308"/>
      <c r="E202" s="292"/>
      <c r="F202" s="409"/>
      <c r="G202" s="409"/>
      <c r="H202" s="409"/>
      <c r="I202" s="409"/>
      <c r="J202" s="409"/>
      <c r="K202" s="409"/>
      <c r="L202" s="409"/>
      <c r="M202" s="409"/>
      <c r="N202" s="409"/>
      <c r="O202" s="409"/>
      <c r="P202" s="409"/>
      <c r="Q202" s="409"/>
      <c r="R202" s="409"/>
      <c r="S202" s="409"/>
      <c r="T202" s="409"/>
      <c r="U202" s="409"/>
      <c r="V202" s="409"/>
      <c r="W202" s="409"/>
      <c r="X202" s="409"/>
      <c r="Y202" s="409"/>
      <c r="Z202" s="409"/>
      <c r="AA202" s="409"/>
      <c r="AB202" s="409"/>
      <c r="AC202" s="409"/>
      <c r="AD202" s="409"/>
      <c r="AE202" s="409"/>
      <c r="AF202" s="409"/>
      <c r="AG202" s="409"/>
      <c r="AH202" s="409"/>
      <c r="AI202" s="409"/>
      <c r="AJ202" s="409"/>
      <c r="AK202" s="409"/>
      <c r="AL202" s="409"/>
    </row>
    <row r="203" spans="3:38" x14ac:dyDescent="0.3">
      <c r="C203">
        <f t="shared" si="12"/>
        <v>0</v>
      </c>
      <c r="D203" s="308"/>
      <c r="E203" s="292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409"/>
      <c r="AB203" s="409"/>
      <c r="AC203" s="409"/>
      <c r="AD203" s="409"/>
      <c r="AE203" s="409"/>
      <c r="AF203" s="409"/>
      <c r="AG203" s="409"/>
      <c r="AH203" s="409"/>
      <c r="AI203" s="409"/>
      <c r="AJ203" s="409"/>
      <c r="AK203" s="409"/>
      <c r="AL203" s="409"/>
    </row>
    <row r="204" spans="3:38" x14ac:dyDescent="0.3">
      <c r="C204">
        <f t="shared" si="12"/>
        <v>0</v>
      </c>
      <c r="D204" s="308"/>
      <c r="E204" s="292"/>
      <c r="F204" s="409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409"/>
      <c r="AA204" s="409"/>
      <c r="AB204" s="409"/>
      <c r="AC204" s="409"/>
      <c r="AD204" s="409"/>
      <c r="AE204" s="409"/>
      <c r="AF204" s="409"/>
      <c r="AG204" s="409"/>
      <c r="AH204" s="409"/>
      <c r="AI204" s="409"/>
      <c r="AJ204" s="409"/>
      <c r="AK204" s="409"/>
      <c r="AL204" s="409"/>
    </row>
    <row r="205" spans="3:38" x14ac:dyDescent="0.3">
      <c r="C205">
        <f t="shared" si="12"/>
        <v>0</v>
      </c>
      <c r="D205" s="308"/>
      <c r="E205" s="292"/>
      <c r="F205" s="409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409"/>
      <c r="Z205" s="409"/>
      <c r="AA205" s="409"/>
      <c r="AB205" s="409"/>
      <c r="AC205" s="409"/>
      <c r="AD205" s="409"/>
      <c r="AE205" s="409"/>
      <c r="AF205" s="409"/>
      <c r="AG205" s="409"/>
      <c r="AH205" s="409"/>
      <c r="AI205" s="409"/>
      <c r="AJ205" s="409"/>
      <c r="AK205" s="409"/>
      <c r="AL205" s="409"/>
    </row>
    <row r="206" spans="3:38" x14ac:dyDescent="0.3">
      <c r="C206">
        <f t="shared" si="12"/>
        <v>0</v>
      </c>
      <c r="D206" s="308"/>
      <c r="E206" s="292"/>
      <c r="F206" s="409"/>
      <c r="G206" s="409"/>
      <c r="H206" s="409"/>
      <c r="I206" s="409"/>
      <c r="J206" s="409"/>
      <c r="K206" s="409"/>
      <c r="L206" s="409"/>
      <c r="M206" s="409"/>
      <c r="N206" s="409"/>
      <c r="O206" s="409"/>
      <c r="P206" s="409"/>
      <c r="Q206" s="409"/>
      <c r="R206" s="409"/>
      <c r="S206" s="409"/>
      <c r="T206" s="409"/>
      <c r="U206" s="409"/>
      <c r="V206" s="409"/>
      <c r="W206" s="409"/>
      <c r="X206" s="409"/>
      <c r="Y206" s="409"/>
      <c r="Z206" s="409"/>
      <c r="AA206" s="409"/>
      <c r="AB206" s="409"/>
      <c r="AC206" s="409"/>
      <c r="AD206" s="409"/>
      <c r="AE206" s="409"/>
      <c r="AF206" s="409"/>
      <c r="AG206" s="409"/>
      <c r="AH206" s="409"/>
      <c r="AI206" s="409"/>
      <c r="AJ206" s="409"/>
      <c r="AK206" s="409"/>
      <c r="AL206" s="409"/>
    </row>
    <row r="207" spans="3:38" x14ac:dyDescent="0.3">
      <c r="C207">
        <f t="shared" si="12"/>
        <v>0</v>
      </c>
      <c r="D207" s="308"/>
      <c r="E207" s="292"/>
      <c r="F207" s="409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9"/>
      <c r="AA207" s="409"/>
      <c r="AB207" s="409"/>
      <c r="AC207" s="409"/>
      <c r="AD207" s="409"/>
      <c r="AE207" s="409"/>
      <c r="AF207" s="409"/>
      <c r="AG207" s="409"/>
      <c r="AH207" s="409"/>
      <c r="AI207" s="409"/>
      <c r="AJ207" s="409"/>
      <c r="AK207" s="409"/>
      <c r="AL207" s="409"/>
    </row>
    <row r="208" spans="3:38" x14ac:dyDescent="0.3">
      <c r="C208">
        <f t="shared" si="12"/>
        <v>0</v>
      </c>
      <c r="D208" s="308"/>
      <c r="E208" s="292"/>
      <c r="F208" s="409"/>
      <c r="G208" s="409"/>
      <c r="H208" s="409"/>
      <c r="I208" s="409"/>
      <c r="J208" s="409"/>
      <c r="K208" s="409"/>
      <c r="L208" s="409"/>
      <c r="M208" s="409"/>
      <c r="N208" s="409"/>
      <c r="O208" s="409"/>
      <c r="P208" s="409"/>
      <c r="Q208" s="409"/>
      <c r="R208" s="409"/>
      <c r="S208" s="409"/>
      <c r="T208" s="409"/>
      <c r="U208" s="409"/>
      <c r="V208" s="409"/>
      <c r="W208" s="409"/>
      <c r="X208" s="409"/>
      <c r="Y208" s="409"/>
      <c r="Z208" s="409"/>
      <c r="AA208" s="409"/>
      <c r="AB208" s="409"/>
      <c r="AC208" s="409"/>
      <c r="AD208" s="409"/>
      <c r="AE208" s="409"/>
      <c r="AF208" s="409"/>
      <c r="AG208" s="409"/>
      <c r="AH208" s="409"/>
      <c r="AI208" s="409"/>
      <c r="AJ208" s="409"/>
      <c r="AK208" s="409"/>
      <c r="AL208" s="409"/>
    </row>
    <row r="209" spans="1:38" x14ac:dyDescent="0.3">
      <c r="C209">
        <f t="shared" si="12"/>
        <v>0</v>
      </c>
      <c r="D209" s="308"/>
      <c r="E209" s="292"/>
      <c r="F209" s="409"/>
      <c r="G209" s="409"/>
      <c r="H209" s="409"/>
      <c r="I209" s="409"/>
      <c r="J209" s="409"/>
      <c r="K209" s="409"/>
      <c r="L209" s="409"/>
      <c r="M209" s="409"/>
      <c r="N209" s="409"/>
      <c r="O209" s="409"/>
      <c r="P209" s="409"/>
      <c r="Q209" s="409"/>
      <c r="R209" s="409"/>
      <c r="S209" s="409"/>
      <c r="T209" s="409"/>
      <c r="U209" s="409"/>
      <c r="V209" s="409"/>
      <c r="W209" s="409"/>
      <c r="X209" s="409"/>
      <c r="Y209" s="409"/>
      <c r="Z209" s="409"/>
      <c r="AA209" s="409"/>
      <c r="AB209" s="409"/>
      <c r="AC209" s="409"/>
      <c r="AD209" s="409"/>
      <c r="AE209" s="409"/>
      <c r="AF209" s="409"/>
      <c r="AG209" s="409"/>
      <c r="AH209" s="409"/>
      <c r="AI209" s="409"/>
      <c r="AJ209" s="409"/>
      <c r="AK209" s="409"/>
      <c r="AL209" s="409"/>
    </row>
    <row r="210" spans="1:38" x14ac:dyDescent="0.3">
      <c r="C210">
        <f t="shared" si="12"/>
        <v>0</v>
      </c>
      <c r="D210" s="308"/>
      <c r="E210" s="292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  <c r="AA210" s="409"/>
      <c r="AB210" s="409"/>
      <c r="AC210" s="409"/>
      <c r="AD210" s="409"/>
      <c r="AE210" s="409"/>
      <c r="AF210" s="409"/>
      <c r="AG210" s="409"/>
      <c r="AH210" s="409"/>
      <c r="AI210" s="409"/>
      <c r="AJ210" s="409"/>
      <c r="AK210" s="409"/>
      <c r="AL210" s="409"/>
    </row>
    <row r="211" spans="1:38" x14ac:dyDescent="0.3">
      <c r="C211">
        <f t="shared" si="12"/>
        <v>0</v>
      </c>
      <c r="D211" s="308"/>
      <c r="E211" s="292"/>
      <c r="F211" s="409"/>
      <c r="G211" s="409"/>
      <c r="H211" s="409"/>
      <c r="I211" s="409"/>
      <c r="J211" s="409"/>
      <c r="K211" s="409"/>
      <c r="L211" s="409"/>
      <c r="M211" s="409"/>
      <c r="N211" s="409"/>
      <c r="O211" s="409"/>
      <c r="P211" s="409"/>
      <c r="Q211" s="409"/>
      <c r="R211" s="409"/>
      <c r="S211" s="409"/>
      <c r="T211" s="409"/>
      <c r="U211" s="409"/>
      <c r="V211" s="409"/>
      <c r="W211" s="409"/>
      <c r="X211" s="409"/>
      <c r="Y211" s="409"/>
      <c r="Z211" s="409"/>
      <c r="AA211" s="409"/>
      <c r="AB211" s="409"/>
      <c r="AC211" s="409"/>
      <c r="AD211" s="409"/>
      <c r="AE211" s="409"/>
      <c r="AF211" s="409"/>
      <c r="AG211" s="409"/>
      <c r="AH211" s="409"/>
      <c r="AI211" s="409"/>
      <c r="AJ211" s="409"/>
      <c r="AK211" s="409"/>
      <c r="AL211" s="409"/>
    </row>
    <row r="212" spans="1:38" x14ac:dyDescent="0.3">
      <c r="C212">
        <f t="shared" si="12"/>
        <v>0</v>
      </c>
      <c r="D212" s="308"/>
      <c r="E212" s="292"/>
      <c r="F212" s="409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  <c r="AA212" s="409"/>
      <c r="AB212" s="409"/>
      <c r="AC212" s="409"/>
      <c r="AD212" s="409"/>
      <c r="AE212" s="409"/>
      <c r="AF212" s="409"/>
      <c r="AG212" s="409"/>
      <c r="AH212" s="409"/>
      <c r="AI212" s="409"/>
      <c r="AJ212" s="409"/>
      <c r="AK212" s="409"/>
      <c r="AL212" s="409"/>
    </row>
    <row r="213" spans="1:38" x14ac:dyDescent="0.3">
      <c r="C213">
        <f t="shared" si="12"/>
        <v>0</v>
      </c>
      <c r="D213" s="308"/>
      <c r="E213" s="292"/>
      <c r="F213" s="409"/>
      <c r="G213" s="409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409"/>
      <c r="AA213" s="409"/>
      <c r="AB213" s="409"/>
      <c r="AC213" s="409"/>
      <c r="AD213" s="409"/>
      <c r="AE213" s="409"/>
      <c r="AF213" s="409"/>
      <c r="AG213" s="409"/>
      <c r="AH213" s="409"/>
      <c r="AI213" s="409"/>
      <c r="AJ213" s="409"/>
      <c r="AK213" s="409"/>
      <c r="AL213" s="409"/>
    </row>
    <row r="214" spans="1:38" x14ac:dyDescent="0.3">
      <c r="C214">
        <f t="shared" si="12"/>
        <v>0</v>
      </c>
      <c r="D214" s="308"/>
      <c r="E214" s="292"/>
      <c r="F214" s="409"/>
      <c r="G214" s="409"/>
      <c r="H214" s="409"/>
      <c r="I214" s="409"/>
      <c r="J214" s="409"/>
      <c r="K214" s="409"/>
      <c r="L214" s="409"/>
      <c r="M214" s="409"/>
      <c r="N214" s="409"/>
      <c r="O214" s="409"/>
      <c r="P214" s="409"/>
      <c r="Q214" s="409"/>
      <c r="R214" s="409"/>
      <c r="S214" s="409"/>
      <c r="T214" s="409"/>
      <c r="U214" s="409"/>
      <c r="V214" s="409"/>
      <c r="W214" s="409"/>
      <c r="X214" s="409"/>
      <c r="Y214" s="409"/>
      <c r="Z214" s="409"/>
      <c r="AA214" s="409"/>
      <c r="AB214" s="409"/>
      <c r="AC214" s="409"/>
      <c r="AD214" s="409"/>
      <c r="AE214" s="409"/>
      <c r="AF214" s="409"/>
      <c r="AG214" s="409"/>
      <c r="AH214" s="409"/>
      <c r="AI214" s="409"/>
      <c r="AJ214" s="409"/>
      <c r="AK214" s="409"/>
      <c r="AL214" s="409"/>
    </row>
    <row r="215" spans="1:38" x14ac:dyDescent="0.3">
      <c r="E215" s="405"/>
    </row>
    <row r="219" spans="1:38" x14ac:dyDescent="0.3">
      <c r="B219" s="344"/>
      <c r="C219" s="344"/>
      <c r="D219" s="344"/>
      <c r="E219" s="344"/>
      <c r="F219" s="344"/>
      <c r="G219" s="344"/>
      <c r="H219" s="344"/>
      <c r="I219" s="344"/>
      <c r="J219" s="344"/>
      <c r="K219" s="344"/>
      <c r="L219" s="344"/>
      <c r="M219" s="344"/>
      <c r="N219" s="344"/>
      <c r="O219" s="344"/>
      <c r="P219" s="344"/>
      <c r="Q219" s="344"/>
      <c r="R219" s="344"/>
      <c r="S219" s="344"/>
      <c r="T219" s="344"/>
      <c r="U219" s="344"/>
      <c r="V219" s="344"/>
      <c r="W219" s="344"/>
      <c r="X219" s="344"/>
      <c r="Y219" s="344"/>
      <c r="Z219" s="344"/>
      <c r="AA219" s="344"/>
      <c r="AB219" s="344"/>
      <c r="AC219" s="344"/>
      <c r="AD219" s="344"/>
      <c r="AE219" s="344"/>
      <c r="AF219" s="344"/>
      <c r="AG219" s="344"/>
      <c r="AH219" s="344"/>
      <c r="AI219" s="344"/>
      <c r="AJ219" s="344"/>
      <c r="AK219" s="344"/>
      <c r="AL219" s="344"/>
    </row>
    <row r="220" spans="1:38" x14ac:dyDescent="0.3">
      <c r="A220">
        <f t="shared" ref="A220:A251" si="13">C220*100+$B$218+B220*10000</f>
        <v>0</v>
      </c>
      <c r="B220" s="246"/>
      <c r="C220" s="246"/>
      <c r="D220" s="246"/>
      <c r="F220" s="505"/>
      <c r="G220" s="505"/>
      <c r="H220" s="505"/>
      <c r="I220" s="505"/>
      <c r="J220" s="505"/>
      <c r="K220" s="505"/>
      <c r="L220" s="505"/>
      <c r="M220" s="505"/>
      <c r="N220" s="505"/>
      <c r="O220" s="505"/>
      <c r="P220" s="505"/>
      <c r="Q220" s="505"/>
      <c r="R220" s="505"/>
      <c r="S220" s="505"/>
      <c r="T220" s="505"/>
      <c r="U220" s="505"/>
      <c r="V220" s="505"/>
      <c r="W220" s="505"/>
      <c r="X220" s="505"/>
      <c r="Y220" s="505"/>
      <c r="Z220" s="505"/>
      <c r="AA220" s="505"/>
      <c r="AB220" s="505"/>
      <c r="AC220" s="505"/>
      <c r="AD220" s="505"/>
      <c r="AE220" s="505"/>
      <c r="AF220" s="505"/>
      <c r="AG220" s="505"/>
      <c r="AH220" s="505"/>
      <c r="AI220" s="505"/>
      <c r="AJ220" s="505"/>
      <c r="AK220" s="505"/>
      <c r="AL220" s="505"/>
    </row>
    <row r="221" spans="1:38" x14ac:dyDescent="0.3">
      <c r="A221">
        <f t="shared" si="13"/>
        <v>0</v>
      </c>
      <c r="B221" s="246"/>
      <c r="C221" s="246"/>
      <c r="D221" s="246"/>
      <c r="F221" s="505"/>
      <c r="G221" s="505"/>
      <c r="H221" s="505"/>
      <c r="I221" s="505"/>
      <c r="J221" s="505"/>
      <c r="K221" s="505"/>
      <c r="L221" s="505"/>
      <c r="M221" s="505"/>
      <c r="N221" s="505"/>
      <c r="O221" s="505"/>
      <c r="P221" s="505"/>
      <c r="Q221" s="505"/>
      <c r="R221" s="505"/>
      <c r="S221" s="505"/>
      <c r="T221" s="505"/>
      <c r="U221" s="505"/>
      <c r="V221" s="505"/>
      <c r="W221" s="505"/>
      <c r="X221" s="505"/>
      <c r="Y221" s="505"/>
      <c r="Z221" s="505"/>
      <c r="AA221" s="505"/>
      <c r="AB221" s="505"/>
      <c r="AC221" s="505"/>
      <c r="AD221" s="505"/>
      <c r="AE221" s="505"/>
      <c r="AF221" s="505"/>
      <c r="AG221" s="505"/>
      <c r="AH221" s="505"/>
      <c r="AI221" s="505"/>
      <c r="AJ221" s="505"/>
      <c r="AK221" s="505"/>
      <c r="AL221" s="505"/>
    </row>
    <row r="222" spans="1:38" x14ac:dyDescent="0.3">
      <c r="A222">
        <f t="shared" si="13"/>
        <v>0</v>
      </c>
      <c r="B222" s="246"/>
      <c r="C222" s="246"/>
      <c r="D222" s="246"/>
      <c r="F222" s="505"/>
      <c r="G222" s="505"/>
      <c r="H222" s="505"/>
      <c r="I222" s="505"/>
      <c r="J222" s="505"/>
      <c r="K222" s="505"/>
      <c r="L222" s="505"/>
      <c r="M222" s="505"/>
      <c r="N222" s="505"/>
      <c r="O222" s="505"/>
      <c r="P222" s="505"/>
      <c r="Q222" s="505"/>
      <c r="R222" s="505"/>
      <c r="S222" s="505"/>
      <c r="T222" s="505"/>
      <c r="U222" s="505"/>
      <c r="V222" s="505"/>
      <c r="W222" s="505"/>
      <c r="X222" s="505"/>
      <c r="Y222" s="505"/>
      <c r="Z222" s="505"/>
      <c r="AA222" s="505"/>
      <c r="AB222" s="505"/>
      <c r="AC222" s="505"/>
      <c r="AD222" s="505"/>
      <c r="AE222" s="505"/>
      <c r="AF222" s="505"/>
      <c r="AG222" s="505"/>
      <c r="AH222" s="505"/>
      <c r="AI222" s="505"/>
      <c r="AJ222" s="505"/>
      <c r="AK222" s="505"/>
      <c r="AL222" s="505"/>
    </row>
    <row r="223" spans="1:38" x14ac:dyDescent="0.3">
      <c r="A223">
        <f t="shared" si="13"/>
        <v>0</v>
      </c>
      <c r="B223" s="246"/>
      <c r="C223" s="246"/>
      <c r="D223" s="246"/>
      <c r="F223" s="505"/>
      <c r="G223" s="505"/>
      <c r="H223" s="505"/>
      <c r="I223" s="505"/>
      <c r="J223" s="505"/>
      <c r="K223" s="505"/>
      <c r="L223" s="505"/>
      <c r="M223" s="505"/>
      <c r="N223" s="505"/>
      <c r="O223" s="505"/>
      <c r="P223" s="505"/>
      <c r="Q223" s="505"/>
      <c r="R223" s="505"/>
      <c r="S223" s="505"/>
      <c r="T223" s="505"/>
      <c r="U223" s="505"/>
      <c r="V223" s="505"/>
      <c r="W223" s="505"/>
      <c r="X223" s="505"/>
      <c r="Y223" s="505"/>
      <c r="Z223" s="505"/>
      <c r="AA223" s="505"/>
      <c r="AB223" s="505"/>
      <c r="AC223" s="505"/>
      <c r="AD223" s="505"/>
      <c r="AE223" s="505"/>
      <c r="AF223" s="505"/>
      <c r="AG223" s="505"/>
      <c r="AH223" s="505"/>
      <c r="AI223" s="505"/>
      <c r="AJ223" s="505"/>
      <c r="AK223" s="505"/>
      <c r="AL223" s="505"/>
    </row>
    <row r="224" spans="1:38" x14ac:dyDescent="0.3">
      <c r="A224">
        <f t="shared" si="13"/>
        <v>0</v>
      </c>
      <c r="B224" s="246"/>
      <c r="C224" s="246"/>
      <c r="D224" s="246"/>
      <c r="F224" s="505"/>
      <c r="G224" s="505"/>
      <c r="H224" s="505"/>
      <c r="I224" s="505"/>
      <c r="J224" s="505"/>
      <c r="K224" s="505"/>
      <c r="L224" s="505"/>
      <c r="M224" s="505"/>
      <c r="N224" s="505"/>
      <c r="O224" s="505"/>
      <c r="P224" s="505"/>
      <c r="Q224" s="505"/>
      <c r="R224" s="505"/>
      <c r="S224" s="505"/>
      <c r="T224" s="505"/>
      <c r="U224" s="505"/>
      <c r="V224" s="505"/>
      <c r="W224" s="505"/>
      <c r="X224" s="505"/>
      <c r="Y224" s="505"/>
      <c r="Z224" s="505"/>
      <c r="AA224" s="505"/>
      <c r="AB224" s="505"/>
      <c r="AC224" s="505"/>
      <c r="AD224" s="505"/>
      <c r="AE224" s="505"/>
      <c r="AF224" s="505"/>
      <c r="AG224" s="505"/>
      <c r="AH224" s="505"/>
      <c r="AI224" s="505"/>
      <c r="AJ224" s="505"/>
      <c r="AK224" s="505"/>
      <c r="AL224" s="505"/>
    </row>
    <row r="225" spans="1:38" x14ac:dyDescent="0.3">
      <c r="A225">
        <f t="shared" si="13"/>
        <v>0</v>
      </c>
      <c r="B225" s="246"/>
      <c r="C225" s="246"/>
      <c r="D225" s="246"/>
      <c r="F225" s="505"/>
      <c r="G225" s="505"/>
      <c r="H225" s="505"/>
      <c r="I225" s="505"/>
      <c r="J225" s="505"/>
      <c r="K225" s="505"/>
      <c r="L225" s="505"/>
      <c r="M225" s="505"/>
      <c r="N225" s="505"/>
      <c r="O225" s="505"/>
      <c r="P225" s="505"/>
      <c r="Q225" s="505"/>
      <c r="R225" s="505"/>
      <c r="S225" s="505"/>
      <c r="T225" s="505"/>
      <c r="U225" s="505"/>
      <c r="V225" s="505"/>
      <c r="W225" s="505"/>
      <c r="X225" s="505"/>
      <c r="Y225" s="505"/>
      <c r="Z225" s="505"/>
      <c r="AA225" s="505"/>
      <c r="AB225" s="505"/>
      <c r="AC225" s="505"/>
      <c r="AD225" s="505"/>
      <c r="AE225" s="505"/>
      <c r="AF225" s="505"/>
      <c r="AG225" s="505"/>
      <c r="AH225" s="505"/>
      <c r="AI225" s="505"/>
      <c r="AJ225" s="505"/>
      <c r="AK225" s="505"/>
      <c r="AL225" s="505"/>
    </row>
    <row r="226" spans="1:38" x14ac:dyDescent="0.3">
      <c r="A226">
        <f t="shared" si="13"/>
        <v>0</v>
      </c>
      <c r="B226" s="246"/>
      <c r="C226" s="246"/>
      <c r="D226" s="246"/>
      <c r="F226" s="505"/>
      <c r="G226" s="505"/>
      <c r="H226" s="505"/>
      <c r="I226" s="505"/>
      <c r="J226" s="505"/>
      <c r="K226" s="505"/>
      <c r="L226" s="505"/>
      <c r="M226" s="505"/>
      <c r="N226" s="505"/>
      <c r="O226" s="505"/>
      <c r="P226" s="505"/>
      <c r="Q226" s="505"/>
      <c r="R226" s="505"/>
      <c r="S226" s="505"/>
      <c r="T226" s="505"/>
      <c r="U226" s="505"/>
      <c r="V226" s="505"/>
      <c r="W226" s="505"/>
      <c r="X226" s="505"/>
      <c r="Y226" s="505"/>
      <c r="Z226" s="505"/>
      <c r="AA226" s="505"/>
      <c r="AB226" s="505"/>
      <c r="AC226" s="505"/>
      <c r="AD226" s="505"/>
      <c r="AE226" s="505"/>
      <c r="AF226" s="505"/>
      <c r="AG226" s="505"/>
      <c r="AH226" s="505"/>
      <c r="AI226" s="505"/>
      <c r="AJ226" s="505"/>
      <c r="AK226" s="505"/>
      <c r="AL226" s="505"/>
    </row>
    <row r="227" spans="1:38" x14ac:dyDescent="0.3">
      <c r="A227">
        <f t="shared" si="13"/>
        <v>0</v>
      </c>
      <c r="B227" s="246"/>
      <c r="C227" s="246"/>
      <c r="D227" s="246"/>
      <c r="F227" s="505"/>
      <c r="G227" s="505"/>
      <c r="H227" s="505"/>
      <c r="I227" s="505"/>
      <c r="J227" s="505"/>
      <c r="K227" s="505"/>
      <c r="L227" s="505"/>
      <c r="M227" s="505"/>
      <c r="N227" s="505"/>
      <c r="O227" s="505"/>
      <c r="P227" s="505"/>
      <c r="Q227" s="505"/>
      <c r="R227" s="505"/>
      <c r="S227" s="505"/>
      <c r="T227" s="505"/>
      <c r="U227" s="505"/>
      <c r="V227" s="505"/>
      <c r="W227" s="505"/>
      <c r="X227" s="505"/>
      <c r="Y227" s="505"/>
      <c r="Z227" s="505"/>
      <c r="AA227" s="505"/>
      <c r="AB227" s="505"/>
      <c r="AC227" s="505"/>
      <c r="AD227" s="505"/>
      <c r="AE227" s="505"/>
      <c r="AF227" s="505"/>
      <c r="AG227" s="505"/>
      <c r="AH227" s="505"/>
      <c r="AI227" s="505"/>
      <c r="AJ227" s="505"/>
      <c r="AK227" s="505"/>
      <c r="AL227" s="505"/>
    </row>
    <row r="228" spans="1:38" x14ac:dyDescent="0.3">
      <c r="A228">
        <f t="shared" si="13"/>
        <v>0</v>
      </c>
      <c r="B228" s="246"/>
      <c r="C228" s="246"/>
      <c r="D228" s="246"/>
      <c r="F228" s="505"/>
      <c r="G228" s="505"/>
      <c r="H228" s="505"/>
      <c r="I228" s="505"/>
      <c r="J228" s="505"/>
      <c r="K228" s="505"/>
      <c r="L228" s="505"/>
      <c r="M228" s="505"/>
      <c r="N228" s="505"/>
      <c r="O228" s="505"/>
      <c r="P228" s="505"/>
      <c r="Q228" s="505"/>
      <c r="R228" s="505"/>
      <c r="S228" s="505"/>
      <c r="T228" s="505"/>
      <c r="U228" s="505"/>
      <c r="V228" s="505"/>
      <c r="W228" s="505"/>
      <c r="X228" s="505"/>
      <c r="Y228" s="505"/>
      <c r="Z228" s="505"/>
      <c r="AA228" s="505"/>
      <c r="AB228" s="505"/>
      <c r="AC228" s="505"/>
      <c r="AD228" s="505"/>
      <c r="AE228" s="505"/>
      <c r="AF228" s="505"/>
      <c r="AG228" s="505"/>
      <c r="AH228" s="505"/>
      <c r="AI228" s="505"/>
      <c r="AJ228" s="505"/>
      <c r="AK228" s="505"/>
      <c r="AL228" s="505"/>
    </row>
    <row r="229" spans="1:38" x14ac:dyDescent="0.3">
      <c r="A229">
        <f t="shared" si="13"/>
        <v>0</v>
      </c>
      <c r="B229" s="246"/>
      <c r="C229" s="246"/>
      <c r="D229" s="246"/>
      <c r="F229" s="505"/>
      <c r="G229" s="505"/>
      <c r="H229" s="505"/>
      <c r="I229" s="505"/>
      <c r="J229" s="505"/>
      <c r="K229" s="505"/>
      <c r="L229" s="505"/>
      <c r="M229" s="505"/>
      <c r="N229" s="505"/>
      <c r="O229" s="505"/>
      <c r="P229" s="505"/>
      <c r="Q229" s="505"/>
      <c r="R229" s="505"/>
      <c r="S229" s="505"/>
      <c r="T229" s="505"/>
      <c r="U229" s="505"/>
      <c r="V229" s="505"/>
      <c r="W229" s="505"/>
      <c r="X229" s="505"/>
      <c r="Y229" s="505"/>
      <c r="Z229" s="505"/>
      <c r="AA229" s="505"/>
      <c r="AB229" s="505"/>
      <c r="AC229" s="505"/>
      <c r="AD229" s="505"/>
      <c r="AE229" s="505"/>
      <c r="AF229" s="505"/>
      <c r="AG229" s="505"/>
      <c r="AH229" s="505"/>
      <c r="AI229" s="505"/>
      <c r="AJ229" s="505"/>
      <c r="AK229" s="505"/>
      <c r="AL229" s="505"/>
    </row>
    <row r="230" spans="1:38" x14ac:dyDescent="0.3">
      <c r="A230">
        <f t="shared" si="13"/>
        <v>0</v>
      </c>
      <c r="B230" s="246"/>
      <c r="C230" s="246"/>
      <c r="D230" s="246"/>
      <c r="F230" s="505"/>
      <c r="G230" s="505"/>
      <c r="H230" s="505"/>
      <c r="I230" s="505"/>
      <c r="J230" s="505"/>
      <c r="K230" s="505"/>
      <c r="L230" s="505"/>
      <c r="M230" s="505"/>
      <c r="N230" s="505"/>
      <c r="O230" s="505"/>
      <c r="P230" s="505"/>
      <c r="Q230" s="505"/>
      <c r="R230" s="505"/>
      <c r="S230" s="505"/>
      <c r="T230" s="505"/>
      <c r="U230" s="505"/>
      <c r="V230" s="505"/>
      <c r="W230" s="505"/>
      <c r="X230" s="505"/>
      <c r="Y230" s="505"/>
      <c r="Z230" s="505"/>
      <c r="AA230" s="505"/>
      <c r="AB230" s="505"/>
      <c r="AC230" s="505"/>
      <c r="AD230" s="505"/>
      <c r="AE230" s="505"/>
      <c r="AF230" s="505"/>
      <c r="AG230" s="505"/>
      <c r="AH230" s="505"/>
      <c r="AI230" s="505"/>
      <c r="AJ230" s="505"/>
      <c r="AK230" s="505"/>
      <c r="AL230" s="505"/>
    </row>
    <row r="231" spans="1:38" x14ac:dyDescent="0.3">
      <c r="A231">
        <f t="shared" si="13"/>
        <v>0</v>
      </c>
      <c r="B231" s="246"/>
      <c r="C231" s="246"/>
      <c r="D231" s="246"/>
      <c r="F231" s="505"/>
      <c r="G231" s="505"/>
      <c r="H231" s="505"/>
      <c r="I231" s="505"/>
      <c r="J231" s="505"/>
      <c r="K231" s="505"/>
      <c r="L231" s="505"/>
      <c r="M231" s="505"/>
      <c r="N231" s="505"/>
      <c r="O231" s="505"/>
      <c r="P231" s="505"/>
      <c r="Q231" s="505"/>
      <c r="R231" s="505"/>
      <c r="S231" s="505"/>
      <c r="T231" s="505"/>
      <c r="U231" s="505"/>
      <c r="V231" s="505"/>
      <c r="W231" s="505"/>
      <c r="X231" s="505"/>
      <c r="Y231" s="505"/>
      <c r="Z231" s="505"/>
      <c r="AA231" s="505"/>
      <c r="AB231" s="505"/>
      <c r="AC231" s="505"/>
      <c r="AD231" s="505"/>
      <c r="AE231" s="505"/>
      <c r="AF231" s="505"/>
      <c r="AG231" s="505"/>
      <c r="AH231" s="505"/>
      <c r="AI231" s="505"/>
      <c r="AJ231" s="505"/>
      <c r="AK231" s="505"/>
      <c r="AL231" s="505"/>
    </row>
    <row r="232" spans="1:38" x14ac:dyDescent="0.3">
      <c r="A232">
        <f t="shared" si="13"/>
        <v>0</v>
      </c>
      <c r="B232" s="246"/>
      <c r="C232" s="246"/>
      <c r="D232" s="246"/>
      <c r="F232" s="505"/>
      <c r="G232" s="505"/>
      <c r="H232" s="505"/>
      <c r="I232" s="505"/>
      <c r="J232" s="505"/>
      <c r="K232" s="505"/>
      <c r="L232" s="505"/>
      <c r="M232" s="505"/>
      <c r="N232" s="505"/>
      <c r="O232" s="505"/>
      <c r="P232" s="505"/>
      <c r="Q232" s="505"/>
      <c r="R232" s="505"/>
      <c r="S232" s="505"/>
      <c r="T232" s="505"/>
      <c r="U232" s="505"/>
      <c r="V232" s="505"/>
      <c r="W232" s="505"/>
      <c r="X232" s="505"/>
      <c r="Y232" s="505"/>
      <c r="Z232" s="505"/>
      <c r="AA232" s="505"/>
      <c r="AB232" s="505"/>
      <c r="AC232" s="505"/>
      <c r="AD232" s="505"/>
      <c r="AE232" s="505"/>
      <c r="AF232" s="505"/>
      <c r="AG232" s="505"/>
      <c r="AH232" s="505"/>
      <c r="AI232" s="505"/>
      <c r="AJ232" s="505"/>
      <c r="AK232" s="505"/>
      <c r="AL232" s="505"/>
    </row>
    <row r="233" spans="1:38" x14ac:dyDescent="0.3">
      <c r="A233">
        <f t="shared" si="13"/>
        <v>0</v>
      </c>
      <c r="B233" s="246"/>
      <c r="C233" s="246"/>
      <c r="D233" s="246"/>
      <c r="F233" s="505"/>
      <c r="G233" s="505"/>
      <c r="H233" s="505"/>
      <c r="I233" s="505"/>
      <c r="J233" s="505"/>
      <c r="K233" s="505"/>
      <c r="L233" s="505"/>
      <c r="M233" s="505"/>
      <c r="N233" s="505"/>
      <c r="O233" s="505"/>
      <c r="P233" s="505"/>
      <c r="Q233" s="505"/>
      <c r="R233" s="505"/>
      <c r="S233" s="505"/>
      <c r="T233" s="505"/>
      <c r="U233" s="505"/>
      <c r="V233" s="505"/>
      <c r="W233" s="505"/>
      <c r="X233" s="505"/>
      <c r="Y233" s="505"/>
      <c r="Z233" s="505"/>
      <c r="AA233" s="505"/>
      <c r="AB233" s="505"/>
      <c r="AC233" s="505"/>
      <c r="AD233" s="505"/>
      <c r="AE233" s="505"/>
      <c r="AF233" s="505"/>
      <c r="AG233" s="505"/>
      <c r="AH233" s="505"/>
      <c r="AI233" s="505"/>
      <c r="AJ233" s="505"/>
      <c r="AK233" s="505"/>
      <c r="AL233" s="505"/>
    </row>
    <row r="234" spans="1:38" x14ac:dyDescent="0.3">
      <c r="A234">
        <f t="shared" si="13"/>
        <v>0</v>
      </c>
      <c r="B234" s="246"/>
      <c r="C234" s="246"/>
      <c r="D234" s="246"/>
      <c r="F234" s="505"/>
      <c r="G234" s="505"/>
      <c r="H234" s="505"/>
      <c r="I234" s="505"/>
      <c r="J234" s="505"/>
      <c r="K234" s="505"/>
      <c r="L234" s="505"/>
      <c r="M234" s="505"/>
      <c r="N234" s="505"/>
      <c r="O234" s="505"/>
      <c r="P234" s="505"/>
      <c r="Q234" s="505"/>
      <c r="R234" s="505"/>
      <c r="S234" s="505"/>
      <c r="T234" s="505"/>
      <c r="U234" s="505"/>
      <c r="V234" s="505"/>
      <c r="W234" s="505"/>
      <c r="X234" s="505"/>
      <c r="Y234" s="505"/>
      <c r="Z234" s="505"/>
      <c r="AA234" s="505"/>
      <c r="AB234" s="505"/>
      <c r="AC234" s="505"/>
      <c r="AD234" s="505"/>
      <c r="AE234" s="505"/>
      <c r="AF234" s="505"/>
      <c r="AG234" s="505"/>
      <c r="AH234" s="505"/>
      <c r="AI234" s="505"/>
      <c r="AJ234" s="505"/>
      <c r="AK234" s="505"/>
      <c r="AL234" s="505"/>
    </row>
    <row r="235" spans="1:38" x14ac:dyDescent="0.3">
      <c r="A235">
        <f t="shared" si="13"/>
        <v>0</v>
      </c>
      <c r="B235" s="246"/>
      <c r="C235" s="246"/>
      <c r="D235" s="246"/>
      <c r="F235" s="505"/>
      <c r="G235" s="505"/>
      <c r="H235" s="505"/>
      <c r="I235" s="505"/>
      <c r="J235" s="505"/>
      <c r="K235" s="505"/>
      <c r="L235" s="505"/>
      <c r="M235" s="505"/>
      <c r="N235" s="505"/>
      <c r="O235" s="505"/>
      <c r="P235" s="505"/>
      <c r="Q235" s="505"/>
      <c r="R235" s="505"/>
      <c r="S235" s="505"/>
      <c r="T235" s="505"/>
      <c r="U235" s="505"/>
      <c r="V235" s="505"/>
      <c r="W235" s="505"/>
      <c r="X235" s="505"/>
      <c r="Y235" s="505"/>
      <c r="Z235" s="505"/>
      <c r="AA235" s="505"/>
      <c r="AB235" s="505"/>
      <c r="AC235" s="505"/>
      <c r="AD235" s="505"/>
      <c r="AE235" s="505"/>
      <c r="AF235" s="505"/>
      <c r="AG235" s="505"/>
      <c r="AH235" s="505"/>
      <c r="AI235" s="505"/>
      <c r="AJ235" s="505"/>
      <c r="AK235" s="505"/>
      <c r="AL235" s="505"/>
    </row>
    <row r="236" spans="1:38" x14ac:dyDescent="0.3">
      <c r="A236">
        <f t="shared" si="13"/>
        <v>0</v>
      </c>
      <c r="B236" s="246"/>
      <c r="C236" s="246"/>
      <c r="D236" s="246"/>
      <c r="F236" s="499"/>
      <c r="G236" s="499"/>
      <c r="H236" s="499"/>
      <c r="I236" s="499"/>
      <c r="J236" s="499"/>
      <c r="K236" s="499"/>
      <c r="L236" s="499"/>
      <c r="M236" s="499"/>
      <c r="N236" s="499"/>
      <c r="O236" s="499"/>
      <c r="P236" s="499"/>
      <c r="Q236" s="499"/>
      <c r="R236" s="499"/>
      <c r="S236" s="499"/>
      <c r="T236" s="499"/>
      <c r="U236" s="499"/>
      <c r="V236" s="499"/>
      <c r="W236" s="499"/>
      <c r="X236" s="499"/>
      <c r="Y236" s="499"/>
      <c r="Z236" s="499"/>
      <c r="AA236" s="499"/>
      <c r="AB236" s="499"/>
      <c r="AC236" s="499"/>
      <c r="AD236" s="499"/>
      <c r="AE236" s="499"/>
      <c r="AF236" s="499"/>
      <c r="AG236" s="499"/>
      <c r="AH236" s="499"/>
      <c r="AI236" s="499"/>
      <c r="AJ236" s="499"/>
      <c r="AK236" s="499"/>
      <c r="AL236" s="499"/>
    </row>
    <row r="237" spans="1:38" x14ac:dyDescent="0.3">
      <c r="A237">
        <f t="shared" si="13"/>
        <v>0</v>
      </c>
      <c r="B237" s="246"/>
      <c r="C237" s="246"/>
      <c r="D237" s="246"/>
      <c r="F237" s="499"/>
      <c r="G237" s="499"/>
      <c r="H237" s="499"/>
      <c r="I237" s="499"/>
      <c r="J237" s="499"/>
      <c r="K237" s="499"/>
      <c r="L237" s="499"/>
      <c r="M237" s="499"/>
      <c r="N237" s="499"/>
      <c r="O237" s="499"/>
      <c r="P237" s="499"/>
      <c r="Q237" s="499"/>
      <c r="R237" s="499"/>
      <c r="S237" s="499"/>
      <c r="T237" s="499"/>
      <c r="U237" s="499"/>
      <c r="V237" s="499"/>
      <c r="W237" s="499"/>
      <c r="X237" s="499"/>
      <c r="Y237" s="499"/>
      <c r="Z237" s="499"/>
      <c r="AA237" s="499"/>
      <c r="AB237" s="499"/>
      <c r="AC237" s="499"/>
      <c r="AD237" s="499"/>
      <c r="AE237" s="499"/>
      <c r="AF237" s="499"/>
      <c r="AG237" s="499"/>
      <c r="AH237" s="499"/>
      <c r="AI237" s="499"/>
      <c r="AJ237" s="499"/>
      <c r="AK237" s="499"/>
      <c r="AL237" s="499"/>
    </row>
    <row r="238" spans="1:38" x14ac:dyDescent="0.3">
      <c r="A238">
        <f t="shared" si="13"/>
        <v>0</v>
      </c>
      <c r="B238" s="246"/>
      <c r="C238" s="246"/>
      <c r="D238" s="246"/>
      <c r="F238" s="499"/>
      <c r="G238" s="499"/>
      <c r="H238" s="499"/>
      <c r="I238" s="499"/>
      <c r="J238" s="499"/>
      <c r="K238" s="499"/>
      <c r="L238" s="499"/>
      <c r="M238" s="499"/>
      <c r="N238" s="499"/>
      <c r="O238" s="499"/>
      <c r="P238" s="499"/>
      <c r="Q238" s="499"/>
      <c r="R238" s="499"/>
      <c r="S238" s="499"/>
      <c r="T238" s="499"/>
      <c r="U238" s="499"/>
      <c r="V238" s="499"/>
      <c r="W238" s="499"/>
      <c r="X238" s="499"/>
      <c r="Y238" s="499"/>
      <c r="Z238" s="499"/>
      <c r="AA238" s="499"/>
      <c r="AB238" s="499"/>
      <c r="AC238" s="499"/>
      <c r="AD238" s="499"/>
      <c r="AE238" s="499"/>
      <c r="AF238" s="499"/>
      <c r="AG238" s="499"/>
      <c r="AH238" s="499"/>
      <c r="AI238" s="499"/>
      <c r="AJ238" s="499"/>
      <c r="AK238" s="499"/>
      <c r="AL238" s="499"/>
    </row>
    <row r="239" spans="1:38" x14ac:dyDescent="0.3">
      <c r="A239">
        <f t="shared" si="13"/>
        <v>0</v>
      </c>
      <c r="B239" s="246"/>
      <c r="C239" s="246"/>
      <c r="D239" s="246"/>
      <c r="F239" s="499"/>
      <c r="G239" s="499"/>
      <c r="H239" s="499"/>
      <c r="I239" s="499"/>
      <c r="J239" s="499"/>
      <c r="K239" s="499"/>
      <c r="L239" s="499"/>
      <c r="M239" s="499"/>
      <c r="N239" s="499"/>
      <c r="O239" s="499"/>
      <c r="P239" s="499"/>
      <c r="Q239" s="499"/>
      <c r="R239" s="499"/>
      <c r="S239" s="499"/>
      <c r="T239" s="499"/>
      <c r="U239" s="499"/>
      <c r="V239" s="499"/>
      <c r="W239" s="499"/>
      <c r="X239" s="499"/>
      <c r="Y239" s="499"/>
      <c r="Z239" s="499"/>
      <c r="AA239" s="499"/>
      <c r="AB239" s="499"/>
      <c r="AC239" s="499"/>
      <c r="AD239" s="499"/>
      <c r="AE239" s="499"/>
      <c r="AF239" s="499"/>
      <c r="AG239" s="499"/>
      <c r="AH239" s="499"/>
      <c r="AI239" s="499"/>
      <c r="AJ239" s="499"/>
      <c r="AK239" s="499"/>
      <c r="AL239" s="499"/>
    </row>
    <row r="240" spans="1:38" x14ac:dyDescent="0.3">
      <c r="A240">
        <f t="shared" si="13"/>
        <v>0</v>
      </c>
      <c r="B240" s="246"/>
      <c r="C240" s="246"/>
      <c r="D240" s="246"/>
      <c r="F240" s="499"/>
      <c r="G240" s="499"/>
      <c r="H240" s="499"/>
      <c r="I240" s="499"/>
      <c r="J240" s="499"/>
      <c r="K240" s="499"/>
      <c r="L240" s="499"/>
      <c r="M240" s="499"/>
      <c r="N240" s="499"/>
      <c r="O240" s="499"/>
      <c r="P240" s="499"/>
      <c r="Q240" s="499"/>
      <c r="R240" s="499"/>
      <c r="S240" s="499"/>
      <c r="T240" s="499"/>
      <c r="U240" s="499"/>
      <c r="V240" s="499"/>
      <c r="W240" s="499"/>
      <c r="X240" s="499"/>
      <c r="Y240" s="499"/>
      <c r="Z240" s="499"/>
      <c r="AA240" s="499"/>
      <c r="AB240" s="499"/>
      <c r="AC240" s="499"/>
      <c r="AD240" s="499"/>
      <c r="AE240" s="499"/>
      <c r="AF240" s="499"/>
      <c r="AG240" s="499"/>
      <c r="AH240" s="499"/>
      <c r="AI240" s="499"/>
      <c r="AJ240" s="499"/>
      <c r="AK240" s="499"/>
      <c r="AL240" s="499"/>
    </row>
    <row r="241" spans="1:38" x14ac:dyDescent="0.3">
      <c r="A241">
        <f t="shared" si="13"/>
        <v>0</v>
      </c>
      <c r="B241" s="246"/>
      <c r="C241" s="246"/>
      <c r="D241" s="246"/>
      <c r="F241" s="499"/>
      <c r="G241" s="499"/>
      <c r="H241" s="499"/>
      <c r="I241" s="499"/>
      <c r="J241" s="499"/>
      <c r="K241" s="499"/>
      <c r="L241" s="499"/>
      <c r="M241" s="499"/>
      <c r="N241" s="499"/>
      <c r="O241" s="499"/>
      <c r="P241" s="499"/>
      <c r="Q241" s="499"/>
      <c r="R241" s="499"/>
      <c r="S241" s="499"/>
      <c r="T241" s="499"/>
      <c r="U241" s="499"/>
      <c r="V241" s="499"/>
      <c r="W241" s="499"/>
      <c r="X241" s="499"/>
      <c r="Y241" s="499"/>
      <c r="Z241" s="499"/>
      <c r="AA241" s="499"/>
      <c r="AB241" s="499"/>
      <c r="AC241" s="499"/>
      <c r="AD241" s="499"/>
      <c r="AE241" s="499"/>
      <c r="AF241" s="499"/>
      <c r="AG241" s="499"/>
      <c r="AH241" s="499"/>
      <c r="AI241" s="499"/>
      <c r="AJ241" s="499"/>
      <c r="AK241" s="499"/>
      <c r="AL241" s="499"/>
    </row>
    <row r="242" spans="1:38" x14ac:dyDescent="0.3">
      <c r="A242">
        <f t="shared" si="13"/>
        <v>0</v>
      </c>
      <c r="B242" s="246"/>
      <c r="C242" s="246"/>
      <c r="D242" s="246"/>
      <c r="F242" s="499"/>
      <c r="G242" s="499"/>
      <c r="H242" s="499"/>
      <c r="I242" s="499"/>
      <c r="J242" s="499"/>
      <c r="K242" s="499"/>
      <c r="L242" s="499"/>
      <c r="M242" s="499"/>
      <c r="N242" s="499"/>
      <c r="O242" s="499"/>
      <c r="P242" s="499"/>
      <c r="Q242" s="499"/>
      <c r="R242" s="499"/>
      <c r="S242" s="499"/>
      <c r="T242" s="499"/>
      <c r="U242" s="499"/>
      <c r="V242" s="499"/>
      <c r="W242" s="499"/>
      <c r="X242" s="499"/>
      <c r="Y242" s="499"/>
      <c r="Z242" s="499"/>
      <c r="AA242" s="499"/>
      <c r="AB242" s="499"/>
      <c r="AC242" s="499"/>
      <c r="AD242" s="499"/>
      <c r="AE242" s="499"/>
      <c r="AF242" s="499"/>
      <c r="AG242" s="499"/>
      <c r="AH242" s="499"/>
      <c r="AI242" s="499"/>
      <c r="AJ242" s="499"/>
      <c r="AK242" s="499"/>
      <c r="AL242" s="499"/>
    </row>
    <row r="243" spans="1:38" x14ac:dyDescent="0.3">
      <c r="A243">
        <f t="shared" si="13"/>
        <v>0</v>
      </c>
      <c r="B243" s="246"/>
      <c r="C243" s="246"/>
      <c r="D243" s="246"/>
      <c r="F243" s="499"/>
      <c r="G243" s="499"/>
      <c r="H243" s="499"/>
      <c r="I243" s="499"/>
      <c r="J243" s="499"/>
      <c r="K243" s="499"/>
      <c r="L243" s="499"/>
      <c r="M243" s="499"/>
      <c r="N243" s="499"/>
      <c r="O243" s="499"/>
      <c r="P243" s="499"/>
      <c r="Q243" s="499"/>
      <c r="R243" s="499"/>
      <c r="S243" s="499"/>
      <c r="T243" s="499"/>
      <c r="U243" s="499"/>
      <c r="V243" s="499"/>
      <c r="W243" s="499"/>
      <c r="X243" s="499"/>
      <c r="Y243" s="499"/>
      <c r="Z243" s="499"/>
      <c r="AA243" s="499"/>
      <c r="AB243" s="499"/>
      <c r="AC243" s="499"/>
      <c r="AD243" s="499"/>
      <c r="AE243" s="499"/>
      <c r="AF243" s="499"/>
      <c r="AG243" s="499"/>
      <c r="AH243" s="499"/>
      <c r="AI243" s="499"/>
      <c r="AJ243" s="499"/>
      <c r="AK243" s="499"/>
      <c r="AL243" s="499"/>
    </row>
    <row r="244" spans="1:38" x14ac:dyDescent="0.3">
      <c r="A244">
        <f t="shared" si="13"/>
        <v>0</v>
      </c>
      <c r="B244" s="246"/>
      <c r="C244" s="246"/>
      <c r="D244" s="246"/>
      <c r="F244" s="499"/>
      <c r="G244" s="499"/>
      <c r="H244" s="499"/>
      <c r="I244" s="499"/>
      <c r="J244" s="499"/>
      <c r="K244" s="499"/>
      <c r="L244" s="499"/>
      <c r="M244" s="499"/>
      <c r="N244" s="499"/>
      <c r="O244" s="499"/>
      <c r="P244" s="499"/>
      <c r="Q244" s="499"/>
      <c r="R244" s="499"/>
      <c r="S244" s="499"/>
      <c r="T244" s="499"/>
      <c r="U244" s="499"/>
      <c r="V244" s="499"/>
      <c r="W244" s="499"/>
      <c r="X244" s="499"/>
      <c r="Y244" s="499"/>
      <c r="Z244" s="499"/>
      <c r="AA244" s="499"/>
      <c r="AB244" s="499"/>
      <c r="AC244" s="499"/>
      <c r="AD244" s="499"/>
      <c r="AE244" s="499"/>
      <c r="AF244" s="499"/>
      <c r="AG244" s="499"/>
      <c r="AH244" s="499"/>
      <c r="AI244" s="499"/>
      <c r="AJ244" s="499"/>
      <c r="AK244" s="499"/>
      <c r="AL244" s="499"/>
    </row>
    <row r="245" spans="1:38" x14ac:dyDescent="0.3">
      <c r="A245">
        <f t="shared" si="13"/>
        <v>0</v>
      </c>
      <c r="B245" s="246"/>
      <c r="C245" s="246"/>
      <c r="D245" s="246"/>
      <c r="F245" s="499"/>
      <c r="G245" s="499"/>
      <c r="H245" s="499"/>
      <c r="I245" s="499"/>
      <c r="J245" s="499"/>
      <c r="K245" s="499"/>
      <c r="L245" s="499"/>
      <c r="M245" s="499"/>
      <c r="N245" s="499"/>
      <c r="O245" s="499"/>
      <c r="P245" s="499"/>
      <c r="Q245" s="499"/>
      <c r="R245" s="499"/>
      <c r="S245" s="499"/>
      <c r="T245" s="499"/>
      <c r="U245" s="499"/>
      <c r="V245" s="499"/>
      <c r="W245" s="499"/>
      <c r="X245" s="499"/>
      <c r="Y245" s="499"/>
      <c r="Z245" s="499"/>
      <c r="AA245" s="499"/>
      <c r="AB245" s="499"/>
      <c r="AC245" s="499"/>
      <c r="AD245" s="499"/>
      <c r="AE245" s="499"/>
      <c r="AF245" s="499"/>
      <c r="AG245" s="499"/>
      <c r="AH245" s="499"/>
      <c r="AI245" s="499"/>
      <c r="AJ245" s="499"/>
      <c r="AK245" s="499"/>
      <c r="AL245" s="499"/>
    </row>
    <row r="246" spans="1:38" x14ac:dyDescent="0.3">
      <c r="A246">
        <f t="shared" si="13"/>
        <v>0</v>
      </c>
      <c r="B246" s="246"/>
      <c r="C246" s="246"/>
      <c r="D246" s="246"/>
      <c r="F246" s="499"/>
      <c r="G246" s="499"/>
      <c r="H246" s="499"/>
      <c r="I246" s="499"/>
      <c r="J246" s="499"/>
      <c r="K246" s="499"/>
      <c r="L246" s="499"/>
      <c r="M246" s="499"/>
      <c r="N246" s="499"/>
      <c r="O246" s="499"/>
      <c r="P246" s="499"/>
      <c r="Q246" s="499"/>
      <c r="R246" s="499"/>
      <c r="S246" s="499"/>
      <c r="T246" s="499"/>
      <c r="U246" s="499"/>
      <c r="V246" s="499"/>
      <c r="W246" s="499"/>
      <c r="X246" s="499"/>
      <c r="Y246" s="499"/>
      <c r="Z246" s="499"/>
      <c r="AA246" s="499"/>
      <c r="AB246" s="499"/>
      <c r="AC246" s="499"/>
      <c r="AD246" s="499"/>
      <c r="AE246" s="499"/>
      <c r="AF246" s="499"/>
      <c r="AG246" s="499"/>
      <c r="AH246" s="499"/>
      <c r="AI246" s="499"/>
      <c r="AJ246" s="499"/>
      <c r="AK246" s="499"/>
      <c r="AL246" s="499"/>
    </row>
    <row r="247" spans="1:38" x14ac:dyDescent="0.3">
      <c r="A247">
        <f t="shared" si="13"/>
        <v>0</v>
      </c>
      <c r="B247" s="246"/>
      <c r="C247" s="246"/>
      <c r="D247" s="246"/>
      <c r="F247" s="499"/>
      <c r="G247" s="499"/>
      <c r="H247" s="499"/>
      <c r="I247" s="499"/>
      <c r="J247" s="499"/>
      <c r="K247" s="499"/>
      <c r="L247" s="499"/>
      <c r="M247" s="499"/>
      <c r="N247" s="499"/>
      <c r="O247" s="499"/>
      <c r="P247" s="499"/>
      <c r="Q247" s="499"/>
      <c r="R247" s="499"/>
      <c r="S247" s="499"/>
      <c r="T247" s="499"/>
      <c r="U247" s="499"/>
      <c r="V247" s="499"/>
      <c r="W247" s="499"/>
      <c r="X247" s="499"/>
      <c r="Y247" s="499"/>
      <c r="Z247" s="499"/>
      <c r="AA247" s="499"/>
      <c r="AB247" s="499"/>
      <c r="AC247" s="499"/>
      <c r="AD247" s="499"/>
      <c r="AE247" s="499"/>
      <c r="AF247" s="499"/>
      <c r="AG247" s="499"/>
      <c r="AH247" s="499"/>
      <c r="AI247" s="499"/>
      <c r="AJ247" s="499"/>
      <c r="AK247" s="499"/>
      <c r="AL247" s="499"/>
    </row>
    <row r="248" spans="1:38" x14ac:dyDescent="0.3">
      <c r="A248">
        <f t="shared" si="13"/>
        <v>0</v>
      </c>
      <c r="B248" s="246"/>
      <c r="C248" s="246"/>
      <c r="D248" s="246"/>
      <c r="F248" s="499"/>
      <c r="G248" s="499"/>
      <c r="H248" s="499"/>
      <c r="I248" s="499"/>
      <c r="J248" s="499"/>
      <c r="K248" s="499"/>
      <c r="L248" s="499"/>
      <c r="M248" s="499"/>
      <c r="N248" s="499"/>
      <c r="O248" s="499"/>
      <c r="P248" s="499"/>
      <c r="Q248" s="499"/>
      <c r="R248" s="499"/>
      <c r="S248" s="499"/>
      <c r="T248" s="499"/>
      <c r="U248" s="499"/>
      <c r="V248" s="499"/>
      <c r="W248" s="499"/>
      <c r="X248" s="499"/>
      <c r="Y248" s="499"/>
      <c r="Z248" s="499"/>
      <c r="AA248" s="499"/>
      <c r="AB248" s="499"/>
      <c r="AC248" s="499"/>
      <c r="AD248" s="499"/>
      <c r="AE248" s="499"/>
      <c r="AF248" s="499"/>
      <c r="AG248" s="499"/>
      <c r="AH248" s="499"/>
      <c r="AI248" s="499"/>
      <c r="AJ248" s="499"/>
      <c r="AK248" s="499"/>
      <c r="AL248" s="499"/>
    </row>
    <row r="249" spans="1:38" x14ac:dyDescent="0.3">
      <c r="A249">
        <f t="shared" si="13"/>
        <v>0</v>
      </c>
      <c r="B249" s="246"/>
      <c r="C249" s="246"/>
      <c r="D249" s="246"/>
      <c r="F249" s="499"/>
      <c r="G249" s="499"/>
      <c r="H249" s="499"/>
      <c r="I249" s="499"/>
      <c r="J249" s="499"/>
      <c r="K249" s="499"/>
      <c r="L249" s="499"/>
      <c r="M249" s="499"/>
      <c r="N249" s="499"/>
      <c r="O249" s="499"/>
      <c r="P249" s="499"/>
      <c r="Q249" s="499"/>
      <c r="R249" s="499"/>
      <c r="S249" s="499"/>
      <c r="T249" s="499"/>
      <c r="U249" s="499"/>
      <c r="V249" s="499"/>
      <c r="W249" s="499"/>
      <c r="X249" s="499"/>
      <c r="Y249" s="499"/>
      <c r="Z249" s="499"/>
      <c r="AA249" s="499"/>
      <c r="AB249" s="499"/>
      <c r="AC249" s="499"/>
      <c r="AD249" s="499"/>
      <c r="AE249" s="499"/>
      <c r="AF249" s="499"/>
      <c r="AG249" s="499"/>
      <c r="AH249" s="499"/>
      <c r="AI249" s="499"/>
      <c r="AJ249" s="499"/>
      <c r="AK249" s="499"/>
      <c r="AL249" s="499"/>
    </row>
    <row r="250" spans="1:38" x14ac:dyDescent="0.3">
      <c r="A250">
        <f t="shared" si="13"/>
        <v>0</v>
      </c>
      <c r="B250" s="246"/>
      <c r="C250" s="246"/>
      <c r="D250" s="246"/>
      <c r="F250" s="499"/>
      <c r="G250" s="499"/>
      <c r="H250" s="499"/>
      <c r="I250" s="499"/>
      <c r="J250" s="499"/>
      <c r="K250" s="499"/>
      <c r="L250" s="499"/>
      <c r="M250" s="499"/>
      <c r="N250" s="499"/>
      <c r="O250" s="499"/>
      <c r="P250" s="499"/>
      <c r="Q250" s="499"/>
      <c r="R250" s="499"/>
      <c r="S250" s="499"/>
      <c r="T250" s="499"/>
      <c r="U250" s="499"/>
      <c r="V250" s="499"/>
      <c r="W250" s="499"/>
      <c r="X250" s="499"/>
      <c r="Y250" s="499"/>
      <c r="Z250" s="499"/>
      <c r="AA250" s="499"/>
      <c r="AB250" s="499"/>
      <c r="AC250" s="499"/>
      <c r="AD250" s="499"/>
      <c r="AE250" s="499"/>
      <c r="AF250" s="499"/>
      <c r="AG250" s="499"/>
      <c r="AH250" s="499"/>
      <c r="AI250" s="499"/>
      <c r="AJ250" s="499"/>
      <c r="AK250" s="499"/>
      <c r="AL250" s="499"/>
    </row>
    <row r="251" spans="1:38" x14ac:dyDescent="0.3">
      <c r="A251">
        <f t="shared" si="13"/>
        <v>0</v>
      </c>
      <c r="B251" s="246"/>
      <c r="C251" s="246"/>
      <c r="D251" s="246"/>
      <c r="F251" s="499"/>
      <c r="G251" s="499"/>
      <c r="H251" s="499"/>
      <c r="I251" s="499"/>
      <c r="J251" s="499"/>
      <c r="K251" s="499"/>
      <c r="L251" s="499"/>
      <c r="M251" s="499"/>
      <c r="N251" s="499"/>
      <c r="O251" s="499"/>
      <c r="P251" s="499"/>
      <c r="Q251" s="499"/>
      <c r="R251" s="499"/>
      <c r="S251" s="499"/>
      <c r="T251" s="499"/>
      <c r="U251" s="499"/>
      <c r="V251" s="499"/>
      <c r="W251" s="499"/>
      <c r="X251" s="499"/>
      <c r="Y251" s="499"/>
      <c r="Z251" s="499"/>
      <c r="AA251" s="499"/>
      <c r="AB251" s="499"/>
      <c r="AC251" s="499"/>
      <c r="AD251" s="499"/>
      <c r="AE251" s="499"/>
      <c r="AF251" s="499"/>
      <c r="AG251" s="499"/>
      <c r="AH251" s="499"/>
      <c r="AI251" s="499"/>
      <c r="AJ251" s="499"/>
      <c r="AK251" s="499"/>
      <c r="AL251" s="499"/>
    </row>
    <row r="252" spans="1:38" x14ac:dyDescent="0.3">
      <c r="A252">
        <f t="shared" ref="A252:A283" si="14">C252*100+$B$218+B252*10000</f>
        <v>0</v>
      </c>
      <c r="B252" s="246"/>
      <c r="C252" s="246"/>
      <c r="D252" s="246"/>
      <c r="F252" s="499"/>
      <c r="G252" s="499"/>
      <c r="H252" s="499"/>
      <c r="I252" s="499"/>
      <c r="J252" s="499"/>
      <c r="K252" s="499"/>
      <c r="L252" s="499"/>
      <c r="M252" s="499"/>
      <c r="N252" s="499"/>
      <c r="O252" s="499"/>
      <c r="P252" s="499"/>
      <c r="Q252" s="499"/>
      <c r="R252" s="499"/>
      <c r="S252" s="499"/>
      <c r="T252" s="499"/>
      <c r="U252" s="499"/>
      <c r="V252" s="499"/>
      <c r="W252" s="499"/>
      <c r="X252" s="499"/>
      <c r="Y252" s="499"/>
      <c r="Z252" s="499"/>
      <c r="AA252" s="499"/>
      <c r="AB252" s="499"/>
      <c r="AC252" s="499"/>
      <c r="AD252" s="499"/>
      <c r="AE252" s="499"/>
      <c r="AF252" s="499"/>
      <c r="AG252" s="499"/>
      <c r="AH252" s="499"/>
      <c r="AI252" s="499"/>
      <c r="AJ252" s="499"/>
      <c r="AK252" s="499"/>
      <c r="AL252" s="499"/>
    </row>
    <row r="253" spans="1:38" x14ac:dyDescent="0.3">
      <c r="A253">
        <f t="shared" si="14"/>
        <v>0</v>
      </c>
      <c r="B253" s="246"/>
      <c r="C253" s="246"/>
      <c r="D253" s="246"/>
      <c r="F253" s="499"/>
      <c r="G253" s="499"/>
      <c r="H253" s="499"/>
      <c r="I253" s="499"/>
      <c r="J253" s="499"/>
      <c r="K253" s="499"/>
      <c r="L253" s="499"/>
      <c r="M253" s="499"/>
      <c r="N253" s="499"/>
      <c r="O253" s="499"/>
      <c r="P253" s="499"/>
      <c r="Q253" s="499"/>
      <c r="R253" s="499"/>
      <c r="S253" s="499"/>
      <c r="T253" s="499"/>
      <c r="U253" s="499"/>
      <c r="V253" s="499"/>
      <c r="W253" s="499"/>
      <c r="X253" s="499"/>
      <c r="Y253" s="499"/>
      <c r="Z253" s="499"/>
      <c r="AA253" s="499"/>
      <c r="AB253" s="499"/>
      <c r="AC253" s="499"/>
      <c r="AD253" s="499"/>
      <c r="AE253" s="499"/>
      <c r="AF253" s="499"/>
      <c r="AG253" s="499"/>
      <c r="AH253" s="499"/>
      <c r="AI253" s="499"/>
      <c r="AJ253" s="499"/>
      <c r="AK253" s="499"/>
      <c r="AL253" s="499"/>
    </row>
    <row r="254" spans="1:38" x14ac:dyDescent="0.3">
      <c r="A254">
        <f t="shared" si="14"/>
        <v>0</v>
      </c>
      <c r="B254" s="246"/>
      <c r="C254" s="246"/>
      <c r="D254" s="246"/>
      <c r="F254" s="499"/>
      <c r="G254" s="499"/>
      <c r="H254" s="499"/>
      <c r="I254" s="499"/>
      <c r="J254" s="499"/>
      <c r="K254" s="499"/>
      <c r="L254" s="499"/>
      <c r="M254" s="499"/>
      <c r="N254" s="499"/>
      <c r="O254" s="499"/>
      <c r="P254" s="499"/>
      <c r="Q254" s="499"/>
      <c r="R254" s="499"/>
      <c r="S254" s="499"/>
      <c r="T254" s="499"/>
      <c r="U254" s="499"/>
      <c r="V254" s="499"/>
      <c r="W254" s="499"/>
      <c r="X254" s="499"/>
      <c r="Y254" s="499"/>
      <c r="Z254" s="499"/>
      <c r="AA254" s="499"/>
      <c r="AB254" s="499"/>
      <c r="AC254" s="499"/>
      <c r="AD254" s="499"/>
      <c r="AE254" s="499"/>
      <c r="AF254" s="499"/>
      <c r="AG254" s="499"/>
      <c r="AH254" s="499"/>
      <c r="AI254" s="499"/>
      <c r="AJ254" s="499"/>
      <c r="AK254" s="499"/>
      <c r="AL254" s="499"/>
    </row>
    <row r="255" spans="1:38" x14ac:dyDescent="0.3">
      <c r="A255">
        <f t="shared" si="14"/>
        <v>0</v>
      </c>
      <c r="B255" s="246"/>
      <c r="C255" s="246"/>
      <c r="D255" s="246"/>
      <c r="F255" s="499"/>
      <c r="G255" s="499"/>
      <c r="H255" s="499"/>
      <c r="I255" s="499"/>
      <c r="J255" s="499"/>
      <c r="K255" s="499"/>
      <c r="L255" s="499"/>
      <c r="M255" s="499"/>
      <c r="N255" s="499"/>
      <c r="O255" s="499"/>
      <c r="P255" s="499"/>
      <c r="Q255" s="499"/>
      <c r="R255" s="499"/>
      <c r="S255" s="499"/>
      <c r="T255" s="499"/>
      <c r="U255" s="499"/>
      <c r="V255" s="499"/>
      <c r="W255" s="499"/>
      <c r="X255" s="499"/>
      <c r="Y255" s="499"/>
      <c r="Z255" s="499"/>
      <c r="AA255" s="499"/>
      <c r="AB255" s="499"/>
      <c r="AC255" s="499"/>
      <c r="AD255" s="499"/>
      <c r="AE255" s="499"/>
      <c r="AF255" s="499"/>
      <c r="AG255" s="499"/>
      <c r="AH255" s="499"/>
      <c r="AI255" s="499"/>
      <c r="AJ255" s="499"/>
      <c r="AK255" s="499"/>
      <c r="AL255" s="499"/>
    </row>
    <row r="256" spans="1:38" x14ac:dyDescent="0.3">
      <c r="A256">
        <f t="shared" si="14"/>
        <v>0</v>
      </c>
      <c r="B256" s="246"/>
      <c r="C256" s="246"/>
      <c r="D256" s="246"/>
      <c r="F256" s="499"/>
      <c r="G256" s="499"/>
      <c r="H256" s="499"/>
      <c r="I256" s="499"/>
      <c r="J256" s="499"/>
      <c r="K256" s="499"/>
      <c r="L256" s="499"/>
      <c r="M256" s="499"/>
      <c r="N256" s="499"/>
      <c r="O256" s="499"/>
      <c r="P256" s="499"/>
      <c r="Q256" s="499"/>
      <c r="R256" s="499"/>
      <c r="S256" s="499"/>
      <c r="T256" s="499"/>
      <c r="U256" s="499"/>
      <c r="V256" s="499"/>
      <c r="W256" s="499"/>
      <c r="X256" s="499"/>
      <c r="Y256" s="499"/>
      <c r="Z256" s="499"/>
      <c r="AA256" s="499"/>
      <c r="AB256" s="499"/>
      <c r="AC256" s="499"/>
      <c r="AD256" s="499"/>
      <c r="AE256" s="499"/>
      <c r="AF256" s="499"/>
      <c r="AG256" s="499"/>
      <c r="AH256" s="499"/>
      <c r="AI256" s="499"/>
      <c r="AJ256" s="499"/>
      <c r="AK256" s="499"/>
      <c r="AL256" s="499"/>
    </row>
    <row r="257" spans="1:38" x14ac:dyDescent="0.3">
      <c r="A257">
        <f t="shared" si="14"/>
        <v>0</v>
      </c>
      <c r="B257" s="246"/>
      <c r="C257" s="246"/>
      <c r="D257" s="246"/>
      <c r="F257" s="499"/>
      <c r="G257" s="499"/>
      <c r="H257" s="499"/>
      <c r="I257" s="499"/>
      <c r="J257" s="499"/>
      <c r="K257" s="499"/>
      <c r="L257" s="499"/>
      <c r="M257" s="499"/>
      <c r="N257" s="499"/>
      <c r="O257" s="499"/>
      <c r="P257" s="499"/>
      <c r="Q257" s="499"/>
      <c r="R257" s="499"/>
      <c r="S257" s="499"/>
      <c r="T257" s="499"/>
      <c r="U257" s="499"/>
      <c r="V257" s="499"/>
      <c r="W257" s="499"/>
      <c r="X257" s="499"/>
      <c r="Y257" s="499"/>
      <c r="Z257" s="499"/>
      <c r="AA257" s="499"/>
      <c r="AB257" s="499"/>
      <c r="AC257" s="499"/>
      <c r="AD257" s="499"/>
      <c r="AE257" s="499"/>
      <c r="AF257" s="499"/>
      <c r="AG257" s="499"/>
      <c r="AH257" s="499"/>
      <c r="AI257" s="499"/>
      <c r="AJ257" s="499"/>
      <c r="AK257" s="499"/>
      <c r="AL257" s="499"/>
    </row>
    <row r="258" spans="1:38" x14ac:dyDescent="0.3">
      <c r="A258">
        <f t="shared" si="14"/>
        <v>0</v>
      </c>
      <c r="B258" s="246"/>
      <c r="C258" s="246"/>
      <c r="D258" s="246"/>
      <c r="F258" s="499"/>
      <c r="G258" s="499"/>
      <c r="H258" s="499"/>
      <c r="I258" s="499"/>
      <c r="J258" s="499"/>
      <c r="K258" s="499"/>
      <c r="L258" s="499"/>
      <c r="M258" s="499"/>
      <c r="N258" s="499"/>
      <c r="O258" s="499"/>
      <c r="P258" s="499"/>
      <c r="Q258" s="499"/>
      <c r="R258" s="499"/>
      <c r="S258" s="499"/>
      <c r="T258" s="499"/>
      <c r="U258" s="499"/>
      <c r="V258" s="499"/>
      <c r="W258" s="499"/>
      <c r="X258" s="499"/>
      <c r="Y258" s="499"/>
      <c r="Z258" s="499"/>
      <c r="AA258" s="499"/>
      <c r="AB258" s="499"/>
      <c r="AC258" s="499"/>
      <c r="AD258" s="499"/>
      <c r="AE258" s="499"/>
      <c r="AF258" s="499"/>
      <c r="AG258" s="499"/>
      <c r="AH258" s="499"/>
      <c r="AI258" s="499"/>
      <c r="AJ258" s="499"/>
      <c r="AK258" s="499"/>
      <c r="AL258" s="499"/>
    </row>
    <row r="259" spans="1:38" x14ac:dyDescent="0.3">
      <c r="A259">
        <f t="shared" si="14"/>
        <v>0</v>
      </c>
      <c r="B259" s="246"/>
      <c r="C259" s="246"/>
      <c r="D259" s="246"/>
      <c r="F259" s="499"/>
      <c r="G259" s="499"/>
      <c r="H259" s="499"/>
      <c r="I259" s="499"/>
      <c r="J259" s="499"/>
      <c r="K259" s="499"/>
      <c r="L259" s="499"/>
      <c r="M259" s="499"/>
      <c r="N259" s="499"/>
      <c r="O259" s="499"/>
      <c r="P259" s="499"/>
      <c r="Q259" s="499"/>
      <c r="R259" s="499"/>
      <c r="S259" s="499"/>
      <c r="T259" s="499"/>
      <c r="U259" s="499"/>
      <c r="V259" s="499"/>
      <c r="W259" s="499"/>
      <c r="X259" s="499"/>
      <c r="Y259" s="499"/>
      <c r="Z259" s="499"/>
      <c r="AA259" s="499"/>
      <c r="AB259" s="499"/>
      <c r="AC259" s="499"/>
      <c r="AD259" s="499"/>
      <c r="AE259" s="499"/>
      <c r="AF259" s="499"/>
      <c r="AG259" s="499"/>
      <c r="AH259" s="499"/>
      <c r="AI259" s="499"/>
      <c r="AJ259" s="499"/>
      <c r="AK259" s="499"/>
      <c r="AL259" s="499"/>
    </row>
    <row r="260" spans="1:38" x14ac:dyDescent="0.3">
      <c r="A260">
        <f t="shared" si="14"/>
        <v>0</v>
      </c>
      <c r="B260" s="246"/>
      <c r="C260" s="246"/>
      <c r="D260" s="246"/>
      <c r="F260" s="499"/>
      <c r="G260" s="499"/>
      <c r="H260" s="499"/>
      <c r="I260" s="499"/>
      <c r="J260" s="499"/>
      <c r="K260" s="499"/>
      <c r="L260" s="499"/>
      <c r="M260" s="499"/>
      <c r="N260" s="499"/>
      <c r="O260" s="499"/>
      <c r="P260" s="499"/>
      <c r="Q260" s="499"/>
      <c r="R260" s="499"/>
      <c r="S260" s="499"/>
      <c r="T260" s="499"/>
      <c r="U260" s="499"/>
      <c r="V260" s="499"/>
      <c r="W260" s="499"/>
      <c r="X260" s="499"/>
      <c r="Y260" s="499"/>
      <c r="Z260" s="499"/>
      <c r="AA260" s="499"/>
      <c r="AB260" s="499"/>
      <c r="AC260" s="499"/>
      <c r="AD260" s="499"/>
      <c r="AE260" s="499"/>
      <c r="AF260" s="499"/>
      <c r="AG260" s="499"/>
      <c r="AH260" s="499"/>
      <c r="AI260" s="499"/>
      <c r="AJ260" s="499"/>
      <c r="AK260" s="499"/>
      <c r="AL260" s="499"/>
    </row>
    <row r="261" spans="1:38" x14ac:dyDescent="0.3">
      <c r="A261">
        <f t="shared" si="14"/>
        <v>0</v>
      </c>
      <c r="B261" s="246"/>
      <c r="C261" s="246"/>
      <c r="D261" s="246"/>
      <c r="F261" s="499"/>
      <c r="G261" s="499"/>
      <c r="H261" s="499"/>
      <c r="I261" s="499"/>
      <c r="J261" s="499"/>
      <c r="K261" s="499"/>
      <c r="L261" s="499"/>
      <c r="M261" s="499"/>
      <c r="N261" s="499"/>
      <c r="O261" s="499"/>
      <c r="P261" s="499"/>
      <c r="Q261" s="499"/>
      <c r="R261" s="499"/>
      <c r="S261" s="499"/>
      <c r="T261" s="499"/>
      <c r="U261" s="499"/>
      <c r="V261" s="499"/>
      <c r="W261" s="499"/>
      <c r="X261" s="499"/>
      <c r="Y261" s="499"/>
      <c r="Z261" s="499"/>
      <c r="AA261" s="499"/>
      <c r="AB261" s="499"/>
      <c r="AC261" s="499"/>
      <c r="AD261" s="499"/>
      <c r="AE261" s="499"/>
      <c r="AF261" s="499"/>
      <c r="AG261" s="499"/>
      <c r="AH261" s="499"/>
      <c r="AI261" s="499"/>
      <c r="AJ261" s="499"/>
      <c r="AK261" s="499"/>
      <c r="AL261" s="499"/>
    </row>
    <row r="262" spans="1:38" x14ac:dyDescent="0.3">
      <c r="A262">
        <f t="shared" si="14"/>
        <v>0</v>
      </c>
      <c r="B262" s="246"/>
      <c r="C262" s="246"/>
      <c r="D262" s="246"/>
      <c r="F262" s="499"/>
      <c r="G262" s="499"/>
      <c r="H262" s="499"/>
      <c r="I262" s="499"/>
      <c r="J262" s="499"/>
      <c r="K262" s="499"/>
      <c r="L262" s="499"/>
      <c r="M262" s="499"/>
      <c r="N262" s="499"/>
      <c r="O262" s="499"/>
      <c r="P262" s="499"/>
      <c r="Q262" s="499"/>
      <c r="R262" s="499"/>
      <c r="S262" s="499"/>
      <c r="T262" s="499"/>
      <c r="U262" s="499"/>
      <c r="V262" s="499"/>
      <c r="W262" s="499"/>
      <c r="X262" s="499"/>
      <c r="Y262" s="499"/>
      <c r="Z262" s="499"/>
      <c r="AA262" s="499"/>
      <c r="AB262" s="499"/>
      <c r="AC262" s="499"/>
      <c r="AD262" s="499"/>
      <c r="AE262" s="499"/>
      <c r="AF262" s="499"/>
      <c r="AG262" s="499"/>
      <c r="AH262" s="499"/>
      <c r="AI262" s="499"/>
      <c r="AJ262" s="499"/>
      <c r="AK262" s="499"/>
      <c r="AL262" s="499"/>
    </row>
    <row r="263" spans="1:38" x14ac:dyDescent="0.3">
      <c r="A263">
        <f t="shared" si="14"/>
        <v>0</v>
      </c>
      <c r="B263" s="246"/>
      <c r="C263" s="246"/>
      <c r="D263" s="246"/>
      <c r="F263" s="499"/>
      <c r="G263" s="499"/>
      <c r="H263" s="499"/>
      <c r="I263" s="499"/>
      <c r="J263" s="499"/>
      <c r="K263" s="499"/>
      <c r="L263" s="499"/>
      <c r="M263" s="499"/>
      <c r="N263" s="499"/>
      <c r="O263" s="499"/>
      <c r="P263" s="499"/>
      <c r="Q263" s="499"/>
      <c r="R263" s="499"/>
      <c r="S263" s="499"/>
      <c r="T263" s="499"/>
      <c r="U263" s="499"/>
      <c r="V263" s="499"/>
      <c r="W263" s="499"/>
      <c r="X263" s="499"/>
      <c r="Y263" s="499"/>
      <c r="Z263" s="499"/>
      <c r="AA263" s="499"/>
      <c r="AB263" s="499"/>
      <c r="AC263" s="499"/>
      <c r="AD263" s="499"/>
      <c r="AE263" s="499"/>
      <c r="AF263" s="499"/>
      <c r="AG263" s="499"/>
      <c r="AH263" s="499"/>
      <c r="AI263" s="499"/>
      <c r="AJ263" s="499"/>
      <c r="AK263" s="499"/>
      <c r="AL263" s="499"/>
    </row>
    <row r="264" spans="1:38" x14ac:dyDescent="0.3">
      <c r="A264">
        <f t="shared" si="14"/>
        <v>0</v>
      </c>
      <c r="B264" s="246"/>
      <c r="C264" s="246"/>
      <c r="D264" s="246"/>
      <c r="F264" s="499"/>
      <c r="G264" s="499"/>
      <c r="H264" s="499"/>
      <c r="I264" s="499"/>
      <c r="J264" s="499"/>
      <c r="K264" s="499"/>
      <c r="L264" s="499"/>
      <c r="M264" s="499"/>
      <c r="N264" s="499"/>
      <c r="O264" s="499"/>
      <c r="P264" s="499"/>
      <c r="Q264" s="499"/>
      <c r="R264" s="499"/>
      <c r="S264" s="499"/>
      <c r="T264" s="499"/>
      <c r="U264" s="499"/>
      <c r="V264" s="499"/>
      <c r="W264" s="499"/>
      <c r="X264" s="499"/>
      <c r="Y264" s="499"/>
      <c r="Z264" s="499"/>
      <c r="AA264" s="499"/>
      <c r="AB264" s="499"/>
      <c r="AC264" s="499"/>
      <c r="AD264" s="499"/>
      <c r="AE264" s="499"/>
      <c r="AF264" s="499"/>
      <c r="AG264" s="499"/>
      <c r="AH264" s="499"/>
      <c r="AI264" s="499"/>
      <c r="AJ264" s="499"/>
      <c r="AK264" s="499"/>
      <c r="AL264" s="499"/>
    </row>
    <row r="265" spans="1:38" x14ac:dyDescent="0.3">
      <c r="A265">
        <f t="shared" si="14"/>
        <v>0</v>
      </c>
      <c r="B265" s="246"/>
      <c r="C265" s="246"/>
      <c r="D265" s="246"/>
      <c r="F265" s="499"/>
      <c r="G265" s="499"/>
      <c r="H265" s="499"/>
      <c r="I265" s="499"/>
      <c r="J265" s="499"/>
      <c r="K265" s="499"/>
      <c r="L265" s="499"/>
      <c r="M265" s="499"/>
      <c r="N265" s="499"/>
      <c r="O265" s="499"/>
      <c r="P265" s="499"/>
      <c r="Q265" s="499"/>
      <c r="R265" s="499"/>
      <c r="S265" s="499"/>
      <c r="T265" s="499"/>
      <c r="U265" s="499"/>
      <c r="V265" s="499"/>
      <c r="W265" s="499"/>
      <c r="X265" s="499"/>
      <c r="Y265" s="499"/>
      <c r="Z265" s="499"/>
      <c r="AA265" s="499"/>
      <c r="AB265" s="499"/>
      <c r="AC265" s="499"/>
      <c r="AD265" s="499"/>
      <c r="AE265" s="499"/>
      <c r="AF265" s="499"/>
      <c r="AG265" s="499"/>
      <c r="AH265" s="499"/>
      <c r="AI265" s="499"/>
      <c r="AJ265" s="499"/>
      <c r="AK265" s="499"/>
      <c r="AL265" s="499"/>
    </row>
    <row r="266" spans="1:38" x14ac:dyDescent="0.3">
      <c r="A266">
        <f t="shared" si="14"/>
        <v>0</v>
      </c>
      <c r="B266" s="246"/>
      <c r="C266" s="246"/>
      <c r="D266" s="246"/>
      <c r="F266" s="499"/>
      <c r="G266" s="499"/>
      <c r="H266" s="499"/>
      <c r="I266" s="499"/>
      <c r="J266" s="499"/>
      <c r="K266" s="499"/>
      <c r="L266" s="499"/>
      <c r="M266" s="499"/>
      <c r="N266" s="499"/>
      <c r="O266" s="499"/>
      <c r="P266" s="499"/>
      <c r="Q266" s="499"/>
      <c r="R266" s="499"/>
      <c r="S266" s="499"/>
      <c r="T266" s="499"/>
      <c r="U266" s="499"/>
      <c r="V266" s="499"/>
      <c r="W266" s="499"/>
      <c r="X266" s="499"/>
      <c r="Y266" s="499"/>
      <c r="Z266" s="499"/>
      <c r="AA266" s="499"/>
      <c r="AB266" s="499"/>
      <c r="AC266" s="499"/>
      <c r="AD266" s="499"/>
      <c r="AE266" s="499"/>
      <c r="AF266" s="499"/>
      <c r="AG266" s="499"/>
      <c r="AH266" s="499"/>
      <c r="AI266" s="499"/>
      <c r="AJ266" s="499"/>
      <c r="AK266" s="499"/>
      <c r="AL266" s="499"/>
    </row>
    <row r="267" spans="1:38" x14ac:dyDescent="0.3">
      <c r="A267">
        <f t="shared" si="14"/>
        <v>0</v>
      </c>
      <c r="B267" s="246"/>
      <c r="C267" s="246"/>
      <c r="D267" s="246"/>
      <c r="F267" s="499"/>
      <c r="G267" s="499"/>
      <c r="H267" s="499"/>
      <c r="I267" s="499"/>
      <c r="J267" s="499"/>
      <c r="K267" s="499"/>
      <c r="L267" s="499"/>
      <c r="M267" s="499"/>
      <c r="N267" s="499"/>
      <c r="O267" s="499"/>
      <c r="P267" s="499"/>
      <c r="Q267" s="499"/>
      <c r="R267" s="499"/>
      <c r="S267" s="499"/>
      <c r="T267" s="499"/>
      <c r="U267" s="499"/>
      <c r="V267" s="499"/>
      <c r="W267" s="499"/>
      <c r="X267" s="499"/>
      <c r="Y267" s="499"/>
      <c r="Z267" s="499"/>
      <c r="AA267" s="499"/>
      <c r="AB267" s="499"/>
      <c r="AC267" s="499"/>
      <c r="AD267" s="499"/>
      <c r="AE267" s="499"/>
      <c r="AF267" s="499"/>
      <c r="AG267" s="499"/>
      <c r="AH267" s="499"/>
      <c r="AI267" s="499"/>
      <c r="AJ267" s="499"/>
      <c r="AK267" s="499"/>
      <c r="AL267" s="499"/>
    </row>
    <row r="268" spans="1:38" x14ac:dyDescent="0.3">
      <c r="A268">
        <f t="shared" si="14"/>
        <v>0</v>
      </c>
      <c r="B268" s="246"/>
      <c r="C268" s="246"/>
      <c r="D268" s="246"/>
      <c r="F268" s="499"/>
      <c r="G268" s="499"/>
      <c r="H268" s="499"/>
      <c r="I268" s="499"/>
      <c r="J268" s="499"/>
      <c r="K268" s="499"/>
      <c r="L268" s="499"/>
      <c r="M268" s="499"/>
      <c r="N268" s="499"/>
      <c r="O268" s="499"/>
      <c r="P268" s="499"/>
      <c r="Q268" s="499"/>
      <c r="R268" s="499"/>
      <c r="S268" s="499"/>
      <c r="T268" s="499"/>
      <c r="U268" s="499"/>
      <c r="V268" s="499"/>
      <c r="W268" s="499"/>
      <c r="X268" s="499"/>
      <c r="Y268" s="499"/>
      <c r="Z268" s="499"/>
      <c r="AA268" s="499"/>
      <c r="AB268" s="499"/>
      <c r="AC268" s="499"/>
      <c r="AD268" s="499"/>
      <c r="AE268" s="499"/>
      <c r="AF268" s="499"/>
      <c r="AG268" s="499"/>
      <c r="AH268" s="499"/>
      <c r="AI268" s="499"/>
      <c r="AJ268" s="499"/>
      <c r="AK268" s="499"/>
      <c r="AL268" s="499"/>
    </row>
    <row r="269" spans="1:38" x14ac:dyDescent="0.3">
      <c r="A269">
        <f t="shared" si="14"/>
        <v>0</v>
      </c>
      <c r="B269" s="246"/>
      <c r="C269" s="246"/>
      <c r="D269" s="246"/>
      <c r="F269" s="499"/>
      <c r="G269" s="499"/>
      <c r="H269" s="499"/>
      <c r="I269" s="499"/>
      <c r="J269" s="499"/>
      <c r="K269" s="499"/>
      <c r="L269" s="499"/>
      <c r="M269" s="499"/>
      <c r="N269" s="499"/>
      <c r="O269" s="499"/>
      <c r="P269" s="499"/>
      <c r="Q269" s="499"/>
      <c r="R269" s="499"/>
      <c r="S269" s="499"/>
      <c r="T269" s="499"/>
      <c r="U269" s="499"/>
      <c r="V269" s="499"/>
      <c r="W269" s="499"/>
      <c r="X269" s="499"/>
      <c r="Y269" s="499"/>
      <c r="Z269" s="499"/>
      <c r="AA269" s="499"/>
      <c r="AB269" s="499"/>
      <c r="AC269" s="499"/>
      <c r="AD269" s="499"/>
      <c r="AE269" s="499"/>
      <c r="AF269" s="499"/>
      <c r="AG269" s="499"/>
      <c r="AH269" s="499"/>
      <c r="AI269" s="499"/>
      <c r="AJ269" s="499"/>
      <c r="AK269" s="499"/>
      <c r="AL269" s="499"/>
    </row>
    <row r="270" spans="1:38" x14ac:dyDescent="0.3">
      <c r="A270">
        <f t="shared" si="14"/>
        <v>0</v>
      </c>
      <c r="B270" s="246"/>
      <c r="C270" s="246"/>
      <c r="D270" s="246"/>
      <c r="F270" s="499"/>
      <c r="G270" s="499"/>
      <c r="H270" s="499"/>
      <c r="I270" s="499"/>
      <c r="J270" s="499"/>
      <c r="K270" s="499"/>
      <c r="L270" s="499"/>
      <c r="M270" s="499"/>
      <c r="N270" s="499"/>
      <c r="O270" s="499"/>
      <c r="P270" s="499"/>
      <c r="Q270" s="499"/>
      <c r="R270" s="499"/>
      <c r="S270" s="499"/>
      <c r="T270" s="499"/>
      <c r="U270" s="499"/>
      <c r="V270" s="499"/>
      <c r="W270" s="499"/>
      <c r="X270" s="499"/>
      <c r="Y270" s="499"/>
      <c r="Z270" s="499"/>
      <c r="AA270" s="499"/>
      <c r="AB270" s="499"/>
      <c r="AC270" s="499"/>
      <c r="AD270" s="499"/>
      <c r="AE270" s="499"/>
      <c r="AF270" s="499"/>
      <c r="AG270" s="499"/>
      <c r="AH270" s="499"/>
      <c r="AI270" s="499"/>
      <c r="AJ270" s="499"/>
      <c r="AK270" s="499"/>
      <c r="AL270" s="499"/>
    </row>
    <row r="271" spans="1:38" x14ac:dyDescent="0.3">
      <c r="A271">
        <f t="shared" si="14"/>
        <v>0</v>
      </c>
      <c r="B271" s="246"/>
      <c r="C271" s="246"/>
      <c r="D271" s="246"/>
      <c r="F271" s="499"/>
      <c r="G271" s="499"/>
      <c r="H271" s="499"/>
      <c r="I271" s="499"/>
      <c r="J271" s="499"/>
      <c r="K271" s="499"/>
      <c r="L271" s="499"/>
      <c r="M271" s="499"/>
      <c r="N271" s="499"/>
      <c r="O271" s="499"/>
      <c r="P271" s="499"/>
      <c r="Q271" s="499"/>
      <c r="R271" s="499"/>
      <c r="S271" s="499"/>
      <c r="T271" s="499"/>
      <c r="U271" s="499"/>
      <c r="V271" s="499"/>
      <c r="W271" s="499"/>
      <c r="X271" s="499"/>
      <c r="Y271" s="499"/>
      <c r="Z271" s="499"/>
      <c r="AA271" s="499"/>
      <c r="AB271" s="499"/>
      <c r="AC271" s="499"/>
      <c r="AD271" s="499"/>
      <c r="AE271" s="499"/>
      <c r="AF271" s="499"/>
      <c r="AG271" s="499"/>
      <c r="AH271" s="499"/>
      <c r="AI271" s="499"/>
      <c r="AJ271" s="499"/>
      <c r="AK271" s="499"/>
      <c r="AL271" s="499"/>
    </row>
    <row r="272" spans="1:38" x14ac:dyDescent="0.3">
      <c r="A272">
        <f t="shared" si="14"/>
        <v>0</v>
      </c>
      <c r="B272" s="246"/>
      <c r="C272" s="246"/>
      <c r="D272" s="246"/>
      <c r="F272" s="499"/>
      <c r="G272" s="499"/>
      <c r="H272" s="499"/>
      <c r="I272" s="499"/>
      <c r="J272" s="499"/>
      <c r="K272" s="499"/>
      <c r="L272" s="499"/>
      <c r="M272" s="499"/>
      <c r="N272" s="499"/>
      <c r="O272" s="499"/>
      <c r="P272" s="499"/>
      <c r="Q272" s="499"/>
      <c r="R272" s="499"/>
      <c r="S272" s="499"/>
      <c r="T272" s="499"/>
      <c r="U272" s="499"/>
      <c r="V272" s="499"/>
      <c r="W272" s="499"/>
      <c r="X272" s="499"/>
      <c r="Y272" s="499"/>
      <c r="Z272" s="499"/>
      <c r="AA272" s="499"/>
      <c r="AB272" s="499"/>
      <c r="AC272" s="499"/>
      <c r="AD272" s="499"/>
      <c r="AE272" s="499"/>
      <c r="AF272" s="499"/>
      <c r="AG272" s="499"/>
      <c r="AH272" s="499"/>
      <c r="AI272" s="499"/>
      <c r="AJ272" s="499"/>
      <c r="AK272" s="499"/>
      <c r="AL272" s="499"/>
    </row>
    <row r="273" spans="1:38" x14ac:dyDescent="0.3">
      <c r="A273">
        <f t="shared" si="14"/>
        <v>0</v>
      </c>
      <c r="B273" s="246"/>
      <c r="C273" s="246"/>
      <c r="D273" s="246"/>
      <c r="F273" s="499"/>
      <c r="G273" s="499"/>
      <c r="H273" s="499"/>
      <c r="I273" s="499"/>
      <c r="J273" s="499"/>
      <c r="K273" s="499"/>
      <c r="L273" s="499"/>
      <c r="M273" s="499"/>
      <c r="N273" s="499"/>
      <c r="O273" s="499"/>
      <c r="P273" s="499"/>
      <c r="Q273" s="499"/>
      <c r="R273" s="499"/>
      <c r="S273" s="499"/>
      <c r="T273" s="499"/>
      <c r="U273" s="499"/>
      <c r="V273" s="499"/>
      <c r="W273" s="499"/>
      <c r="X273" s="499"/>
      <c r="Y273" s="499"/>
      <c r="Z273" s="499"/>
      <c r="AA273" s="499"/>
      <c r="AB273" s="499"/>
      <c r="AC273" s="499"/>
      <c r="AD273" s="499"/>
      <c r="AE273" s="499"/>
      <c r="AF273" s="499"/>
      <c r="AG273" s="499"/>
      <c r="AH273" s="499"/>
      <c r="AI273" s="499"/>
      <c r="AJ273" s="499"/>
      <c r="AK273" s="499"/>
      <c r="AL273" s="499"/>
    </row>
    <row r="274" spans="1:38" x14ac:dyDescent="0.3">
      <c r="A274">
        <f t="shared" si="14"/>
        <v>0</v>
      </c>
      <c r="B274" s="246"/>
      <c r="C274" s="246"/>
      <c r="D274" s="246"/>
      <c r="F274" s="499"/>
      <c r="G274" s="499"/>
      <c r="H274" s="499"/>
      <c r="I274" s="499"/>
      <c r="J274" s="499"/>
      <c r="K274" s="499"/>
      <c r="L274" s="499"/>
      <c r="M274" s="499"/>
      <c r="N274" s="499"/>
      <c r="O274" s="499"/>
      <c r="P274" s="499"/>
      <c r="Q274" s="499"/>
      <c r="R274" s="499"/>
      <c r="S274" s="499"/>
      <c r="T274" s="499"/>
      <c r="U274" s="499"/>
      <c r="V274" s="499"/>
      <c r="W274" s="499"/>
      <c r="X274" s="499"/>
      <c r="Y274" s="499"/>
      <c r="Z274" s="499"/>
      <c r="AA274" s="499"/>
      <c r="AB274" s="499"/>
      <c r="AC274" s="499"/>
      <c r="AD274" s="499"/>
      <c r="AE274" s="499"/>
      <c r="AF274" s="499"/>
      <c r="AG274" s="499"/>
      <c r="AH274" s="499"/>
      <c r="AI274" s="499"/>
      <c r="AJ274" s="499"/>
      <c r="AK274" s="499"/>
      <c r="AL274" s="499"/>
    </row>
    <row r="275" spans="1:38" x14ac:dyDescent="0.3">
      <c r="A275">
        <f t="shared" si="14"/>
        <v>0</v>
      </c>
      <c r="B275" s="246"/>
      <c r="C275" s="246"/>
      <c r="D275" s="246"/>
      <c r="F275" s="499"/>
      <c r="G275" s="499"/>
      <c r="H275" s="499"/>
      <c r="I275" s="499"/>
      <c r="J275" s="499"/>
      <c r="K275" s="499"/>
      <c r="L275" s="499"/>
      <c r="M275" s="499"/>
      <c r="N275" s="499"/>
      <c r="O275" s="499"/>
      <c r="P275" s="499"/>
      <c r="Q275" s="499"/>
      <c r="R275" s="499"/>
      <c r="S275" s="499"/>
      <c r="T275" s="499"/>
      <c r="U275" s="499"/>
      <c r="V275" s="499"/>
      <c r="W275" s="499"/>
      <c r="X275" s="499"/>
      <c r="Y275" s="499"/>
      <c r="Z275" s="499"/>
      <c r="AA275" s="499"/>
      <c r="AB275" s="499"/>
      <c r="AC275" s="499"/>
      <c r="AD275" s="499"/>
      <c r="AE275" s="499"/>
      <c r="AF275" s="499"/>
      <c r="AG275" s="499"/>
      <c r="AH275" s="499"/>
      <c r="AI275" s="499"/>
      <c r="AJ275" s="499"/>
      <c r="AK275" s="499"/>
      <c r="AL275" s="499"/>
    </row>
    <row r="276" spans="1:38" x14ac:dyDescent="0.3">
      <c r="A276">
        <f t="shared" si="14"/>
        <v>0</v>
      </c>
      <c r="B276" s="246"/>
      <c r="C276" s="246"/>
      <c r="D276" s="246"/>
      <c r="F276" s="499"/>
      <c r="G276" s="499"/>
      <c r="H276" s="499"/>
      <c r="I276" s="499"/>
      <c r="J276" s="499"/>
      <c r="K276" s="499"/>
      <c r="L276" s="499"/>
      <c r="M276" s="499"/>
      <c r="N276" s="499"/>
      <c r="O276" s="499"/>
      <c r="P276" s="499"/>
      <c r="Q276" s="499"/>
      <c r="R276" s="499"/>
      <c r="S276" s="499"/>
      <c r="T276" s="499"/>
      <c r="U276" s="499"/>
      <c r="V276" s="499"/>
      <c r="W276" s="499"/>
      <c r="X276" s="499"/>
      <c r="Y276" s="499"/>
      <c r="Z276" s="499"/>
      <c r="AA276" s="499"/>
      <c r="AB276" s="499"/>
      <c r="AC276" s="499"/>
      <c r="AD276" s="499"/>
      <c r="AE276" s="499"/>
      <c r="AF276" s="499"/>
      <c r="AG276" s="499"/>
      <c r="AH276" s="499"/>
      <c r="AI276" s="499"/>
      <c r="AJ276" s="499"/>
      <c r="AK276" s="499"/>
      <c r="AL276" s="499"/>
    </row>
    <row r="277" spans="1:38" x14ac:dyDescent="0.3">
      <c r="A277">
        <f t="shared" si="14"/>
        <v>0</v>
      </c>
      <c r="B277" s="246"/>
      <c r="C277" s="246"/>
      <c r="D277" s="246"/>
      <c r="F277" s="499"/>
      <c r="G277" s="499"/>
      <c r="H277" s="499"/>
      <c r="I277" s="499"/>
      <c r="J277" s="499"/>
      <c r="K277" s="499"/>
      <c r="L277" s="499"/>
      <c r="M277" s="499"/>
      <c r="N277" s="499"/>
      <c r="O277" s="499"/>
      <c r="P277" s="499"/>
      <c r="Q277" s="499"/>
      <c r="R277" s="499"/>
      <c r="S277" s="499"/>
      <c r="T277" s="499"/>
      <c r="U277" s="499"/>
      <c r="V277" s="499"/>
      <c r="W277" s="499"/>
      <c r="X277" s="499"/>
      <c r="Y277" s="499"/>
      <c r="Z277" s="499"/>
      <c r="AA277" s="499"/>
      <c r="AB277" s="499"/>
      <c r="AC277" s="499"/>
      <c r="AD277" s="499"/>
      <c r="AE277" s="499"/>
      <c r="AF277" s="499"/>
      <c r="AG277" s="499"/>
      <c r="AH277" s="499"/>
      <c r="AI277" s="499"/>
      <c r="AJ277" s="499"/>
      <c r="AK277" s="499"/>
      <c r="AL277" s="499"/>
    </row>
    <row r="278" spans="1:38" x14ac:dyDescent="0.3">
      <c r="A278">
        <f t="shared" si="14"/>
        <v>0</v>
      </c>
      <c r="B278" s="246"/>
      <c r="C278" s="246"/>
      <c r="D278" s="246"/>
      <c r="F278" s="499"/>
      <c r="G278" s="499"/>
      <c r="H278" s="499"/>
      <c r="I278" s="499"/>
      <c r="J278" s="499"/>
      <c r="K278" s="499"/>
      <c r="L278" s="499"/>
      <c r="M278" s="499"/>
      <c r="N278" s="499"/>
      <c r="O278" s="499"/>
      <c r="P278" s="499"/>
      <c r="Q278" s="499"/>
      <c r="R278" s="499"/>
      <c r="S278" s="499"/>
      <c r="T278" s="499"/>
      <c r="U278" s="499"/>
      <c r="V278" s="499"/>
      <c r="W278" s="499"/>
      <c r="X278" s="499"/>
      <c r="Y278" s="499"/>
      <c r="Z278" s="499"/>
      <c r="AA278" s="499"/>
      <c r="AB278" s="499"/>
      <c r="AC278" s="499"/>
      <c r="AD278" s="499"/>
      <c r="AE278" s="499"/>
      <c r="AF278" s="499"/>
      <c r="AG278" s="499"/>
      <c r="AH278" s="499"/>
      <c r="AI278" s="499"/>
      <c r="AJ278" s="499"/>
      <c r="AK278" s="499"/>
      <c r="AL278" s="499"/>
    </row>
    <row r="279" spans="1:38" x14ac:dyDescent="0.3">
      <c r="A279">
        <f t="shared" si="14"/>
        <v>0</v>
      </c>
      <c r="B279" s="246"/>
      <c r="C279" s="246"/>
      <c r="D279" s="246"/>
      <c r="F279" s="499"/>
      <c r="G279" s="499"/>
      <c r="H279" s="499"/>
      <c r="I279" s="499"/>
      <c r="J279" s="499"/>
      <c r="K279" s="499"/>
      <c r="L279" s="499"/>
      <c r="M279" s="499"/>
      <c r="N279" s="499"/>
      <c r="O279" s="499"/>
      <c r="P279" s="499"/>
      <c r="Q279" s="499"/>
      <c r="R279" s="499"/>
      <c r="S279" s="499"/>
      <c r="T279" s="499"/>
      <c r="U279" s="499"/>
      <c r="V279" s="499"/>
      <c r="W279" s="499"/>
      <c r="X279" s="499"/>
      <c r="Y279" s="499"/>
      <c r="Z279" s="499"/>
      <c r="AA279" s="499"/>
      <c r="AB279" s="499"/>
      <c r="AC279" s="499"/>
      <c r="AD279" s="499"/>
      <c r="AE279" s="499"/>
      <c r="AF279" s="499"/>
      <c r="AG279" s="499"/>
      <c r="AH279" s="499"/>
      <c r="AI279" s="499"/>
      <c r="AJ279" s="499"/>
      <c r="AK279" s="499"/>
      <c r="AL279" s="499"/>
    </row>
    <row r="280" spans="1:38" x14ac:dyDescent="0.3">
      <c r="A280">
        <f t="shared" si="14"/>
        <v>0</v>
      </c>
      <c r="B280" s="246"/>
      <c r="C280" s="246"/>
      <c r="D280" s="246"/>
      <c r="F280" s="499"/>
      <c r="G280" s="499"/>
      <c r="H280" s="499"/>
      <c r="I280" s="499"/>
      <c r="J280" s="499"/>
      <c r="K280" s="499"/>
      <c r="L280" s="499"/>
      <c r="M280" s="499"/>
      <c r="N280" s="499"/>
      <c r="O280" s="499"/>
      <c r="P280" s="499"/>
      <c r="Q280" s="499"/>
      <c r="R280" s="499"/>
      <c r="S280" s="499"/>
      <c r="T280" s="499"/>
      <c r="U280" s="499"/>
      <c r="V280" s="499"/>
      <c r="W280" s="499"/>
      <c r="X280" s="499"/>
      <c r="Y280" s="499"/>
      <c r="Z280" s="499"/>
      <c r="AA280" s="499"/>
      <c r="AB280" s="499"/>
      <c r="AC280" s="499"/>
      <c r="AD280" s="499"/>
      <c r="AE280" s="499"/>
      <c r="AF280" s="499"/>
      <c r="AG280" s="499"/>
      <c r="AH280" s="499"/>
      <c r="AI280" s="499"/>
      <c r="AJ280" s="499"/>
      <c r="AK280" s="499"/>
      <c r="AL280" s="499"/>
    </row>
    <row r="281" spans="1:38" x14ac:dyDescent="0.3">
      <c r="A281">
        <f t="shared" si="14"/>
        <v>0</v>
      </c>
      <c r="B281" s="246"/>
      <c r="C281" s="246"/>
      <c r="D281" s="246"/>
      <c r="F281" s="499"/>
      <c r="G281" s="499"/>
      <c r="H281" s="499"/>
      <c r="I281" s="499"/>
      <c r="J281" s="499"/>
      <c r="K281" s="499"/>
      <c r="L281" s="499"/>
      <c r="M281" s="499"/>
      <c r="N281" s="499"/>
      <c r="O281" s="499"/>
      <c r="P281" s="499"/>
      <c r="Q281" s="499"/>
      <c r="R281" s="499"/>
      <c r="S281" s="499"/>
      <c r="T281" s="499"/>
      <c r="U281" s="499"/>
      <c r="V281" s="499"/>
      <c r="W281" s="499"/>
      <c r="X281" s="499"/>
      <c r="Y281" s="499"/>
      <c r="Z281" s="499"/>
      <c r="AA281" s="499"/>
      <c r="AB281" s="499"/>
      <c r="AC281" s="499"/>
      <c r="AD281" s="499"/>
      <c r="AE281" s="499"/>
      <c r="AF281" s="499"/>
      <c r="AG281" s="499"/>
      <c r="AH281" s="499"/>
      <c r="AI281" s="499"/>
      <c r="AJ281" s="499"/>
      <c r="AK281" s="499"/>
      <c r="AL281" s="499"/>
    </row>
    <row r="282" spans="1:38" x14ac:dyDescent="0.3">
      <c r="A282">
        <f t="shared" si="14"/>
        <v>0</v>
      </c>
      <c r="B282" s="246"/>
      <c r="C282" s="246"/>
      <c r="D282" s="246"/>
      <c r="F282" s="499"/>
      <c r="G282" s="499"/>
      <c r="H282" s="499"/>
      <c r="I282" s="499"/>
      <c r="J282" s="499"/>
      <c r="K282" s="499"/>
      <c r="L282" s="499"/>
      <c r="M282" s="499"/>
      <c r="N282" s="499"/>
      <c r="O282" s="499"/>
      <c r="P282" s="499"/>
      <c r="Q282" s="499"/>
      <c r="R282" s="499"/>
      <c r="S282" s="499"/>
      <c r="T282" s="499"/>
      <c r="U282" s="499"/>
      <c r="V282" s="499"/>
      <c r="W282" s="499"/>
      <c r="X282" s="499"/>
      <c r="Y282" s="499"/>
      <c r="Z282" s="499"/>
      <c r="AA282" s="499"/>
      <c r="AB282" s="499"/>
      <c r="AC282" s="499"/>
      <c r="AD282" s="499"/>
      <c r="AE282" s="499"/>
      <c r="AF282" s="499"/>
      <c r="AG282" s="499"/>
      <c r="AH282" s="499"/>
      <c r="AI282" s="499"/>
      <c r="AJ282" s="499"/>
      <c r="AK282" s="499"/>
      <c r="AL282" s="499"/>
    </row>
    <row r="283" spans="1:38" x14ac:dyDescent="0.3">
      <c r="A283">
        <f t="shared" si="14"/>
        <v>0</v>
      </c>
      <c r="B283" s="246"/>
      <c r="C283" s="246"/>
      <c r="D283" s="246"/>
      <c r="F283" s="499"/>
      <c r="G283" s="499"/>
      <c r="H283" s="499"/>
      <c r="I283" s="499"/>
      <c r="J283" s="499"/>
      <c r="K283" s="499"/>
      <c r="L283" s="499"/>
      <c r="M283" s="499"/>
      <c r="N283" s="499"/>
      <c r="O283" s="499"/>
      <c r="P283" s="499"/>
      <c r="Q283" s="499"/>
      <c r="R283" s="499"/>
      <c r="S283" s="499"/>
      <c r="T283" s="499"/>
      <c r="U283" s="499"/>
      <c r="V283" s="499"/>
      <c r="W283" s="499"/>
      <c r="X283" s="499"/>
      <c r="Y283" s="499"/>
      <c r="Z283" s="499"/>
      <c r="AA283" s="499"/>
      <c r="AB283" s="499"/>
      <c r="AC283" s="499"/>
      <c r="AD283" s="499"/>
      <c r="AE283" s="499"/>
      <c r="AF283" s="499"/>
      <c r="AG283" s="499"/>
      <c r="AH283" s="499"/>
      <c r="AI283" s="499"/>
      <c r="AJ283" s="499"/>
      <c r="AK283" s="499"/>
      <c r="AL283" s="499"/>
    </row>
    <row r="284" spans="1:38" x14ac:dyDescent="0.3">
      <c r="A284">
        <f t="shared" ref="A284:A315" si="15">C284*100+$B$218+B284*10000</f>
        <v>0</v>
      </c>
      <c r="B284" s="246"/>
      <c r="C284" s="246"/>
      <c r="D284" s="246"/>
      <c r="F284" s="499"/>
      <c r="G284" s="499"/>
      <c r="H284" s="499"/>
      <c r="I284" s="499"/>
      <c r="J284" s="499"/>
      <c r="K284" s="499"/>
      <c r="L284" s="499"/>
      <c r="M284" s="499"/>
      <c r="N284" s="499"/>
      <c r="O284" s="499"/>
      <c r="P284" s="499"/>
      <c r="Q284" s="499"/>
      <c r="R284" s="499"/>
      <c r="S284" s="499"/>
      <c r="T284" s="499"/>
      <c r="U284" s="499"/>
      <c r="V284" s="499"/>
      <c r="W284" s="499"/>
      <c r="X284" s="499"/>
      <c r="Y284" s="499"/>
      <c r="Z284" s="499"/>
      <c r="AA284" s="499"/>
      <c r="AB284" s="499"/>
      <c r="AC284" s="499"/>
      <c r="AD284" s="499"/>
      <c r="AE284" s="499"/>
      <c r="AF284" s="499"/>
      <c r="AG284" s="499"/>
      <c r="AH284" s="499"/>
      <c r="AI284" s="499"/>
      <c r="AJ284" s="499"/>
      <c r="AK284" s="499"/>
      <c r="AL284" s="499"/>
    </row>
    <row r="285" spans="1:38" x14ac:dyDescent="0.3">
      <c r="A285">
        <f t="shared" si="15"/>
        <v>0</v>
      </c>
      <c r="B285" s="246"/>
      <c r="C285" s="246"/>
      <c r="D285" s="246"/>
      <c r="F285" s="499"/>
      <c r="G285" s="499"/>
      <c r="H285" s="499"/>
      <c r="I285" s="499"/>
      <c r="J285" s="499"/>
      <c r="K285" s="499"/>
      <c r="L285" s="499"/>
      <c r="M285" s="499"/>
      <c r="N285" s="499"/>
      <c r="O285" s="499"/>
      <c r="P285" s="499"/>
      <c r="Q285" s="499"/>
      <c r="R285" s="499"/>
      <c r="S285" s="499"/>
      <c r="T285" s="499"/>
      <c r="U285" s="499"/>
      <c r="V285" s="499"/>
      <c r="W285" s="499"/>
      <c r="X285" s="499"/>
      <c r="Y285" s="499"/>
      <c r="Z285" s="499"/>
      <c r="AA285" s="499"/>
      <c r="AB285" s="499"/>
      <c r="AC285" s="499"/>
      <c r="AD285" s="499"/>
      <c r="AE285" s="499"/>
      <c r="AF285" s="499"/>
      <c r="AG285" s="499"/>
      <c r="AH285" s="499"/>
      <c r="AI285" s="499"/>
      <c r="AJ285" s="499"/>
      <c r="AK285" s="499"/>
      <c r="AL285" s="499"/>
    </row>
    <row r="286" spans="1:38" x14ac:dyDescent="0.3">
      <c r="A286">
        <f t="shared" si="15"/>
        <v>0</v>
      </c>
      <c r="B286" s="246"/>
      <c r="C286" s="246"/>
      <c r="D286" s="246"/>
      <c r="F286" s="499"/>
      <c r="G286" s="499"/>
      <c r="H286" s="499"/>
      <c r="I286" s="499"/>
      <c r="J286" s="499"/>
      <c r="K286" s="499"/>
      <c r="L286" s="499"/>
      <c r="M286" s="499"/>
      <c r="N286" s="499"/>
      <c r="O286" s="499"/>
      <c r="P286" s="499"/>
      <c r="Q286" s="499"/>
      <c r="R286" s="499"/>
      <c r="S286" s="499"/>
      <c r="T286" s="499"/>
      <c r="U286" s="499"/>
      <c r="V286" s="499"/>
      <c r="W286" s="499"/>
      <c r="X286" s="499"/>
      <c r="Y286" s="499"/>
      <c r="Z286" s="499"/>
      <c r="AA286" s="499"/>
      <c r="AB286" s="499"/>
      <c r="AC286" s="499"/>
      <c r="AD286" s="499"/>
      <c r="AE286" s="499"/>
      <c r="AF286" s="499"/>
      <c r="AG286" s="499"/>
      <c r="AH286" s="499"/>
      <c r="AI286" s="499"/>
      <c r="AJ286" s="499"/>
      <c r="AK286" s="499"/>
      <c r="AL286" s="499"/>
    </row>
    <row r="287" spans="1:38" x14ac:dyDescent="0.3">
      <c r="A287">
        <f t="shared" si="15"/>
        <v>0</v>
      </c>
      <c r="B287" s="246"/>
      <c r="C287" s="246"/>
      <c r="D287" s="246"/>
      <c r="F287" s="499"/>
      <c r="G287" s="499"/>
      <c r="H287" s="499"/>
      <c r="I287" s="499"/>
      <c r="J287" s="499"/>
      <c r="K287" s="499"/>
      <c r="L287" s="499"/>
      <c r="M287" s="499"/>
      <c r="N287" s="499"/>
      <c r="O287" s="499"/>
      <c r="P287" s="499"/>
      <c r="Q287" s="499"/>
      <c r="R287" s="499"/>
      <c r="S287" s="499"/>
      <c r="T287" s="499"/>
      <c r="U287" s="499"/>
      <c r="V287" s="499"/>
      <c r="W287" s="499"/>
      <c r="X287" s="499"/>
      <c r="Y287" s="499"/>
      <c r="Z287" s="499"/>
      <c r="AA287" s="499"/>
      <c r="AB287" s="499"/>
      <c r="AC287" s="499"/>
      <c r="AD287" s="499"/>
      <c r="AE287" s="499"/>
      <c r="AF287" s="499"/>
      <c r="AG287" s="499"/>
      <c r="AH287" s="499"/>
      <c r="AI287" s="499"/>
      <c r="AJ287" s="499"/>
      <c r="AK287" s="499"/>
      <c r="AL287" s="499"/>
    </row>
    <row r="288" spans="1:38" x14ac:dyDescent="0.3">
      <c r="A288">
        <f t="shared" si="15"/>
        <v>0</v>
      </c>
      <c r="B288" s="246"/>
      <c r="C288" s="246"/>
      <c r="D288" s="246"/>
      <c r="F288" s="499"/>
      <c r="G288" s="499"/>
      <c r="H288" s="499"/>
      <c r="I288" s="499"/>
      <c r="J288" s="499"/>
      <c r="K288" s="499"/>
      <c r="L288" s="499"/>
      <c r="M288" s="499"/>
      <c r="N288" s="499"/>
      <c r="O288" s="499"/>
      <c r="P288" s="499"/>
      <c r="Q288" s="499"/>
      <c r="R288" s="499"/>
      <c r="S288" s="499"/>
      <c r="T288" s="499"/>
      <c r="U288" s="499"/>
      <c r="V288" s="499"/>
      <c r="W288" s="499"/>
      <c r="X288" s="499"/>
      <c r="Y288" s="499"/>
      <c r="Z288" s="499"/>
      <c r="AA288" s="499"/>
      <c r="AB288" s="499"/>
      <c r="AC288" s="499"/>
      <c r="AD288" s="499"/>
      <c r="AE288" s="499"/>
      <c r="AF288" s="499"/>
      <c r="AG288" s="499"/>
      <c r="AH288" s="499"/>
      <c r="AI288" s="499"/>
      <c r="AJ288" s="499"/>
      <c r="AK288" s="499"/>
      <c r="AL288" s="499"/>
    </row>
    <row r="289" spans="1:38" x14ac:dyDescent="0.3">
      <c r="A289">
        <f t="shared" si="15"/>
        <v>0</v>
      </c>
      <c r="B289" s="246"/>
      <c r="C289" s="246"/>
      <c r="D289" s="246"/>
      <c r="F289" s="499"/>
      <c r="G289" s="499"/>
      <c r="H289" s="499"/>
      <c r="I289" s="499"/>
      <c r="J289" s="499"/>
      <c r="K289" s="499"/>
      <c r="L289" s="499"/>
      <c r="M289" s="499"/>
      <c r="N289" s="499"/>
      <c r="O289" s="499"/>
      <c r="P289" s="499"/>
      <c r="Q289" s="499"/>
      <c r="R289" s="499"/>
      <c r="S289" s="499"/>
      <c r="T289" s="499"/>
      <c r="U289" s="499"/>
      <c r="V289" s="499"/>
      <c r="W289" s="499"/>
      <c r="X289" s="499"/>
      <c r="Y289" s="499"/>
      <c r="Z289" s="499"/>
      <c r="AA289" s="499"/>
      <c r="AB289" s="499"/>
      <c r="AC289" s="499"/>
      <c r="AD289" s="499"/>
      <c r="AE289" s="499"/>
      <c r="AF289" s="499"/>
      <c r="AG289" s="499"/>
      <c r="AH289" s="499"/>
      <c r="AI289" s="499"/>
      <c r="AJ289" s="499"/>
      <c r="AK289" s="499"/>
      <c r="AL289" s="499"/>
    </row>
    <row r="290" spans="1:38" x14ac:dyDescent="0.3">
      <c r="A290">
        <f t="shared" si="15"/>
        <v>0</v>
      </c>
      <c r="B290" s="246"/>
      <c r="C290" s="246"/>
      <c r="D290" s="246"/>
      <c r="F290" s="499"/>
      <c r="G290" s="499"/>
      <c r="H290" s="499"/>
      <c r="I290" s="499"/>
      <c r="J290" s="499"/>
      <c r="K290" s="499"/>
      <c r="L290" s="499"/>
      <c r="M290" s="499"/>
      <c r="N290" s="499"/>
      <c r="O290" s="499"/>
      <c r="P290" s="499"/>
      <c r="Q290" s="499"/>
      <c r="R290" s="499"/>
      <c r="S290" s="499"/>
      <c r="T290" s="499"/>
      <c r="U290" s="499"/>
      <c r="V290" s="499"/>
      <c r="W290" s="499"/>
      <c r="X290" s="499"/>
      <c r="Y290" s="499"/>
      <c r="Z290" s="499"/>
      <c r="AA290" s="499"/>
      <c r="AB290" s="499"/>
      <c r="AC290" s="499"/>
      <c r="AD290" s="499"/>
      <c r="AE290" s="499"/>
      <c r="AF290" s="499"/>
      <c r="AG290" s="499"/>
      <c r="AH290" s="499"/>
      <c r="AI290" s="499"/>
      <c r="AJ290" s="499"/>
      <c r="AK290" s="499"/>
      <c r="AL290" s="499"/>
    </row>
    <row r="291" spans="1:38" x14ac:dyDescent="0.3">
      <c r="A291">
        <f t="shared" si="15"/>
        <v>0</v>
      </c>
      <c r="B291" s="246"/>
      <c r="C291" s="246"/>
      <c r="D291" s="246"/>
      <c r="F291" s="499"/>
      <c r="G291" s="499"/>
      <c r="H291" s="499"/>
      <c r="I291" s="499"/>
      <c r="J291" s="499"/>
      <c r="K291" s="499"/>
      <c r="L291" s="499"/>
      <c r="M291" s="499"/>
      <c r="N291" s="499"/>
      <c r="O291" s="499"/>
      <c r="P291" s="499"/>
      <c r="Q291" s="499"/>
      <c r="R291" s="499"/>
      <c r="S291" s="499"/>
      <c r="T291" s="499"/>
      <c r="U291" s="499"/>
      <c r="V291" s="499"/>
      <c r="W291" s="499"/>
      <c r="X291" s="499"/>
      <c r="Y291" s="499"/>
      <c r="Z291" s="499"/>
      <c r="AA291" s="499"/>
      <c r="AB291" s="499"/>
      <c r="AC291" s="499"/>
      <c r="AD291" s="499"/>
      <c r="AE291" s="499"/>
      <c r="AF291" s="499"/>
      <c r="AG291" s="499"/>
      <c r="AH291" s="499"/>
      <c r="AI291" s="499"/>
      <c r="AJ291" s="499"/>
      <c r="AK291" s="499"/>
      <c r="AL291" s="499"/>
    </row>
    <row r="292" spans="1:38" x14ac:dyDescent="0.3">
      <c r="A292">
        <f t="shared" si="15"/>
        <v>0</v>
      </c>
      <c r="B292" s="246"/>
      <c r="C292" s="246"/>
      <c r="D292" s="246"/>
      <c r="F292" s="499"/>
      <c r="G292" s="499"/>
      <c r="H292" s="499"/>
      <c r="I292" s="499"/>
      <c r="J292" s="499"/>
      <c r="K292" s="499"/>
      <c r="L292" s="499"/>
      <c r="M292" s="499"/>
      <c r="N292" s="499"/>
      <c r="O292" s="499"/>
      <c r="P292" s="499"/>
      <c r="Q292" s="499"/>
      <c r="R292" s="499"/>
      <c r="S292" s="499"/>
      <c r="T292" s="499"/>
      <c r="U292" s="499"/>
      <c r="V292" s="499"/>
      <c r="W292" s="499"/>
      <c r="X292" s="499"/>
      <c r="Y292" s="499"/>
      <c r="Z292" s="499"/>
      <c r="AA292" s="499"/>
      <c r="AB292" s="499"/>
      <c r="AC292" s="499"/>
      <c r="AD292" s="499"/>
      <c r="AE292" s="499"/>
      <c r="AF292" s="499"/>
      <c r="AG292" s="499"/>
      <c r="AH292" s="499"/>
      <c r="AI292" s="499"/>
      <c r="AJ292" s="499"/>
      <c r="AK292" s="499"/>
      <c r="AL292" s="499"/>
    </row>
    <row r="293" spans="1:38" x14ac:dyDescent="0.3">
      <c r="A293">
        <f t="shared" si="15"/>
        <v>0</v>
      </c>
      <c r="B293" s="246"/>
      <c r="C293" s="246"/>
      <c r="D293" s="246"/>
      <c r="F293" s="499"/>
      <c r="G293" s="499"/>
      <c r="H293" s="499"/>
      <c r="I293" s="499"/>
      <c r="J293" s="499"/>
      <c r="K293" s="499"/>
      <c r="L293" s="499"/>
      <c r="M293" s="499"/>
      <c r="N293" s="499"/>
      <c r="O293" s="499"/>
      <c r="P293" s="499"/>
      <c r="Q293" s="499"/>
      <c r="R293" s="499"/>
      <c r="S293" s="499"/>
      <c r="T293" s="499"/>
      <c r="U293" s="499"/>
      <c r="V293" s="499"/>
      <c r="W293" s="499"/>
      <c r="X293" s="499"/>
      <c r="Y293" s="499"/>
      <c r="Z293" s="499"/>
      <c r="AA293" s="499"/>
      <c r="AB293" s="499"/>
      <c r="AC293" s="499"/>
      <c r="AD293" s="499"/>
      <c r="AE293" s="499"/>
      <c r="AF293" s="499"/>
      <c r="AG293" s="499"/>
      <c r="AH293" s="499"/>
      <c r="AI293" s="499"/>
      <c r="AJ293" s="499"/>
      <c r="AK293" s="499"/>
      <c r="AL293" s="499"/>
    </row>
    <row r="294" spans="1:38" x14ac:dyDescent="0.3">
      <c r="A294">
        <f t="shared" si="15"/>
        <v>0</v>
      </c>
      <c r="B294" s="246"/>
      <c r="C294" s="246"/>
      <c r="D294" s="246"/>
      <c r="F294" s="499"/>
      <c r="G294" s="499"/>
      <c r="H294" s="499"/>
      <c r="I294" s="499"/>
      <c r="J294" s="499"/>
      <c r="K294" s="499"/>
      <c r="L294" s="499"/>
      <c r="M294" s="499"/>
      <c r="N294" s="499"/>
      <c r="O294" s="499"/>
      <c r="P294" s="499"/>
      <c r="Q294" s="499"/>
      <c r="R294" s="499"/>
      <c r="S294" s="499"/>
      <c r="T294" s="499"/>
      <c r="U294" s="499"/>
      <c r="V294" s="499"/>
      <c r="W294" s="499"/>
      <c r="X294" s="499"/>
      <c r="Y294" s="499"/>
      <c r="Z294" s="499"/>
      <c r="AA294" s="499"/>
      <c r="AB294" s="499"/>
      <c r="AC294" s="499"/>
      <c r="AD294" s="499"/>
      <c r="AE294" s="499"/>
      <c r="AF294" s="499"/>
      <c r="AG294" s="499"/>
      <c r="AH294" s="499"/>
      <c r="AI294" s="499"/>
      <c r="AJ294" s="499"/>
      <c r="AK294" s="499"/>
      <c r="AL294" s="499"/>
    </row>
    <row r="295" spans="1:38" x14ac:dyDescent="0.3">
      <c r="A295">
        <f t="shared" si="15"/>
        <v>0</v>
      </c>
      <c r="B295" s="246"/>
      <c r="C295" s="246"/>
      <c r="D295" s="246"/>
      <c r="F295" s="499"/>
      <c r="G295" s="499"/>
      <c r="H295" s="499"/>
      <c r="I295" s="499"/>
      <c r="J295" s="499"/>
      <c r="K295" s="499"/>
      <c r="L295" s="499"/>
      <c r="M295" s="499"/>
      <c r="N295" s="499"/>
      <c r="O295" s="499"/>
      <c r="P295" s="499"/>
      <c r="Q295" s="499"/>
      <c r="R295" s="499"/>
      <c r="S295" s="499"/>
      <c r="T295" s="499"/>
      <c r="U295" s="499"/>
      <c r="V295" s="499"/>
      <c r="W295" s="499"/>
      <c r="X295" s="499"/>
      <c r="Y295" s="499"/>
      <c r="Z295" s="499"/>
      <c r="AA295" s="499"/>
      <c r="AB295" s="499"/>
      <c r="AC295" s="499"/>
      <c r="AD295" s="499"/>
      <c r="AE295" s="499"/>
      <c r="AF295" s="499"/>
      <c r="AG295" s="499"/>
      <c r="AH295" s="499"/>
      <c r="AI295" s="499"/>
      <c r="AJ295" s="499"/>
      <c r="AK295" s="499"/>
      <c r="AL295" s="499"/>
    </row>
    <row r="296" spans="1:38" x14ac:dyDescent="0.3">
      <c r="A296">
        <f t="shared" si="15"/>
        <v>0</v>
      </c>
      <c r="B296" s="246"/>
      <c r="C296" s="246"/>
      <c r="D296" s="246"/>
      <c r="F296" s="499"/>
      <c r="G296" s="499"/>
      <c r="H296" s="499"/>
      <c r="I296" s="499"/>
      <c r="J296" s="499"/>
      <c r="K296" s="499"/>
      <c r="L296" s="499"/>
      <c r="M296" s="499"/>
      <c r="N296" s="499"/>
      <c r="O296" s="499"/>
      <c r="P296" s="499"/>
      <c r="Q296" s="499"/>
      <c r="R296" s="499"/>
      <c r="S296" s="499"/>
      <c r="T296" s="499"/>
      <c r="U296" s="499"/>
      <c r="V296" s="499"/>
      <c r="W296" s="499"/>
      <c r="X296" s="499"/>
      <c r="Y296" s="499"/>
      <c r="Z296" s="499"/>
      <c r="AA296" s="499"/>
      <c r="AB296" s="499"/>
      <c r="AC296" s="499"/>
      <c r="AD296" s="499"/>
      <c r="AE296" s="499"/>
      <c r="AF296" s="499"/>
      <c r="AG296" s="499"/>
      <c r="AH296" s="499"/>
      <c r="AI296" s="499"/>
      <c r="AJ296" s="499"/>
      <c r="AK296" s="499"/>
      <c r="AL296" s="499"/>
    </row>
    <row r="297" spans="1:38" x14ac:dyDescent="0.3">
      <c r="A297">
        <f t="shared" si="15"/>
        <v>0</v>
      </c>
      <c r="B297" s="246"/>
      <c r="C297" s="246"/>
      <c r="D297" s="246"/>
      <c r="F297" s="499"/>
      <c r="G297" s="499"/>
      <c r="H297" s="499"/>
      <c r="I297" s="499"/>
      <c r="J297" s="499"/>
      <c r="K297" s="499"/>
      <c r="L297" s="499"/>
      <c r="M297" s="499"/>
      <c r="N297" s="499"/>
      <c r="O297" s="499"/>
      <c r="P297" s="499"/>
      <c r="Q297" s="499"/>
      <c r="R297" s="499"/>
      <c r="S297" s="499"/>
      <c r="T297" s="499"/>
      <c r="U297" s="499"/>
      <c r="V297" s="499"/>
      <c r="W297" s="499"/>
      <c r="X297" s="499"/>
      <c r="Y297" s="499"/>
      <c r="Z297" s="499"/>
      <c r="AA297" s="499"/>
      <c r="AB297" s="499"/>
      <c r="AC297" s="499"/>
      <c r="AD297" s="499"/>
      <c r="AE297" s="499"/>
      <c r="AF297" s="499"/>
      <c r="AG297" s="499"/>
      <c r="AH297" s="499"/>
      <c r="AI297" s="499"/>
      <c r="AJ297" s="499"/>
      <c r="AK297" s="499"/>
      <c r="AL297" s="499"/>
    </row>
    <row r="298" spans="1:38" x14ac:dyDescent="0.3">
      <c r="A298">
        <f t="shared" si="15"/>
        <v>0</v>
      </c>
      <c r="B298" s="246"/>
      <c r="C298" s="246"/>
      <c r="D298" s="246"/>
      <c r="F298" s="499"/>
      <c r="G298" s="499"/>
      <c r="H298" s="499"/>
      <c r="I298" s="499"/>
      <c r="J298" s="499"/>
      <c r="K298" s="499"/>
      <c r="L298" s="499"/>
      <c r="M298" s="499"/>
      <c r="N298" s="499"/>
      <c r="O298" s="499"/>
      <c r="P298" s="499"/>
      <c r="Q298" s="499"/>
      <c r="R298" s="499"/>
      <c r="S298" s="499"/>
      <c r="T298" s="499"/>
      <c r="U298" s="499"/>
      <c r="V298" s="499"/>
      <c r="W298" s="499"/>
      <c r="X298" s="499"/>
      <c r="Y298" s="499"/>
      <c r="Z298" s="499"/>
      <c r="AA298" s="499"/>
      <c r="AB298" s="499"/>
      <c r="AC298" s="499"/>
      <c r="AD298" s="499"/>
      <c r="AE298" s="499"/>
      <c r="AF298" s="499"/>
      <c r="AG298" s="499"/>
      <c r="AH298" s="499"/>
      <c r="AI298" s="499"/>
      <c r="AJ298" s="499"/>
      <c r="AK298" s="499"/>
      <c r="AL298" s="499"/>
    </row>
    <row r="299" spans="1:38" x14ac:dyDescent="0.3">
      <c r="A299">
        <f t="shared" si="15"/>
        <v>0</v>
      </c>
      <c r="B299" s="246"/>
      <c r="C299" s="246"/>
      <c r="D299" s="246"/>
      <c r="F299" s="499"/>
      <c r="G299" s="499"/>
      <c r="H299" s="499"/>
      <c r="I299" s="499"/>
      <c r="J299" s="499"/>
      <c r="K299" s="499"/>
      <c r="L299" s="499"/>
      <c r="M299" s="499"/>
      <c r="N299" s="499"/>
      <c r="O299" s="499"/>
      <c r="P299" s="499"/>
      <c r="Q299" s="499"/>
      <c r="R299" s="499"/>
      <c r="S299" s="499"/>
      <c r="T299" s="499"/>
      <c r="U299" s="499"/>
      <c r="V299" s="499"/>
      <c r="W299" s="499"/>
      <c r="X299" s="499"/>
      <c r="Y299" s="499"/>
      <c r="Z299" s="499"/>
      <c r="AA299" s="499"/>
      <c r="AB299" s="499"/>
      <c r="AC299" s="499"/>
      <c r="AD299" s="499"/>
      <c r="AE299" s="499"/>
      <c r="AF299" s="499"/>
      <c r="AG299" s="499"/>
      <c r="AH299" s="499"/>
      <c r="AI299" s="499"/>
      <c r="AJ299" s="499"/>
      <c r="AK299" s="499"/>
      <c r="AL299" s="499"/>
    </row>
    <row r="300" spans="1:38" x14ac:dyDescent="0.3">
      <c r="A300">
        <f t="shared" si="15"/>
        <v>0</v>
      </c>
      <c r="B300" s="246"/>
      <c r="C300" s="246"/>
      <c r="D300" s="246"/>
      <c r="F300" s="499"/>
      <c r="G300" s="499"/>
      <c r="H300" s="499"/>
      <c r="I300" s="499"/>
      <c r="J300" s="499"/>
      <c r="K300" s="499"/>
      <c r="L300" s="499"/>
      <c r="M300" s="499"/>
      <c r="N300" s="499"/>
      <c r="O300" s="499"/>
      <c r="P300" s="499"/>
      <c r="Q300" s="499"/>
      <c r="R300" s="499"/>
      <c r="S300" s="499"/>
      <c r="T300" s="499"/>
      <c r="U300" s="499"/>
      <c r="V300" s="499"/>
      <c r="W300" s="499"/>
      <c r="X300" s="499"/>
      <c r="Y300" s="499"/>
      <c r="Z300" s="499"/>
      <c r="AA300" s="499"/>
      <c r="AB300" s="499"/>
      <c r="AC300" s="499"/>
      <c r="AD300" s="499"/>
      <c r="AE300" s="499"/>
      <c r="AF300" s="499"/>
      <c r="AG300" s="499"/>
      <c r="AH300" s="499"/>
      <c r="AI300" s="499"/>
      <c r="AJ300" s="499"/>
      <c r="AK300" s="499"/>
      <c r="AL300" s="499"/>
    </row>
    <row r="301" spans="1:38" x14ac:dyDescent="0.3">
      <c r="A301">
        <f t="shared" si="15"/>
        <v>0</v>
      </c>
      <c r="B301" s="246"/>
      <c r="C301" s="246"/>
      <c r="D301" s="246"/>
      <c r="F301" s="499"/>
      <c r="G301" s="499"/>
      <c r="H301" s="499"/>
      <c r="I301" s="499"/>
      <c r="J301" s="499"/>
      <c r="K301" s="499"/>
      <c r="L301" s="499"/>
      <c r="M301" s="499"/>
      <c r="N301" s="499"/>
      <c r="O301" s="499"/>
      <c r="P301" s="499"/>
      <c r="Q301" s="499"/>
      <c r="R301" s="499"/>
      <c r="S301" s="499"/>
      <c r="T301" s="499"/>
      <c r="U301" s="499"/>
      <c r="V301" s="499"/>
      <c r="W301" s="499"/>
      <c r="X301" s="499"/>
      <c r="Y301" s="499"/>
      <c r="Z301" s="499"/>
      <c r="AA301" s="499"/>
      <c r="AB301" s="499"/>
      <c r="AC301" s="499"/>
      <c r="AD301" s="499"/>
      <c r="AE301" s="499"/>
      <c r="AF301" s="499"/>
      <c r="AG301" s="499"/>
      <c r="AH301" s="499"/>
      <c r="AI301" s="499"/>
      <c r="AJ301" s="499"/>
      <c r="AK301" s="499"/>
      <c r="AL301" s="499"/>
    </row>
    <row r="302" spans="1:38" x14ac:dyDescent="0.3">
      <c r="A302">
        <f t="shared" si="15"/>
        <v>0</v>
      </c>
      <c r="B302" s="246"/>
      <c r="C302" s="246"/>
      <c r="D302" s="246"/>
      <c r="F302" s="499"/>
      <c r="G302" s="499"/>
      <c r="H302" s="499"/>
      <c r="I302" s="499"/>
      <c r="J302" s="499"/>
      <c r="K302" s="499"/>
      <c r="L302" s="499"/>
      <c r="M302" s="499"/>
      <c r="N302" s="499"/>
      <c r="O302" s="499"/>
      <c r="P302" s="499"/>
      <c r="Q302" s="499"/>
      <c r="R302" s="499"/>
      <c r="S302" s="499"/>
      <c r="T302" s="499"/>
      <c r="U302" s="499"/>
      <c r="V302" s="499"/>
      <c r="W302" s="499"/>
      <c r="X302" s="499"/>
      <c r="Y302" s="499"/>
      <c r="Z302" s="499"/>
      <c r="AA302" s="499"/>
      <c r="AB302" s="499"/>
      <c r="AC302" s="499"/>
      <c r="AD302" s="499"/>
      <c r="AE302" s="499"/>
      <c r="AF302" s="499"/>
      <c r="AG302" s="499"/>
      <c r="AH302" s="499"/>
      <c r="AI302" s="499"/>
      <c r="AJ302" s="499"/>
      <c r="AK302" s="499"/>
      <c r="AL302" s="499"/>
    </row>
    <row r="303" spans="1:38" x14ac:dyDescent="0.3">
      <c r="A303">
        <f t="shared" si="15"/>
        <v>0</v>
      </c>
      <c r="B303" s="246"/>
      <c r="C303" s="246"/>
      <c r="D303" s="246"/>
      <c r="F303" s="499"/>
      <c r="G303" s="499"/>
      <c r="H303" s="499"/>
      <c r="I303" s="499"/>
      <c r="J303" s="499"/>
      <c r="K303" s="499"/>
      <c r="L303" s="499"/>
      <c r="M303" s="499"/>
      <c r="N303" s="499"/>
      <c r="O303" s="499"/>
      <c r="P303" s="499"/>
      <c r="Q303" s="499"/>
      <c r="R303" s="499"/>
      <c r="S303" s="499"/>
      <c r="T303" s="499"/>
      <c r="U303" s="499"/>
      <c r="V303" s="499"/>
      <c r="W303" s="499"/>
      <c r="X303" s="499"/>
      <c r="Y303" s="499"/>
      <c r="Z303" s="499"/>
      <c r="AA303" s="499"/>
      <c r="AB303" s="499"/>
      <c r="AC303" s="499"/>
      <c r="AD303" s="499"/>
      <c r="AE303" s="499"/>
      <c r="AF303" s="499"/>
      <c r="AG303" s="499"/>
      <c r="AH303" s="499"/>
      <c r="AI303" s="499"/>
      <c r="AJ303" s="499"/>
      <c r="AK303" s="499"/>
      <c r="AL303" s="499"/>
    </row>
    <row r="304" spans="1:38" x14ac:dyDescent="0.3">
      <c r="A304">
        <f t="shared" si="15"/>
        <v>0</v>
      </c>
      <c r="B304" s="246"/>
      <c r="C304" s="246"/>
      <c r="D304" s="246"/>
      <c r="F304" s="499"/>
      <c r="G304" s="499"/>
      <c r="H304" s="499"/>
      <c r="I304" s="499"/>
      <c r="J304" s="499"/>
      <c r="K304" s="499"/>
      <c r="L304" s="499"/>
      <c r="M304" s="499"/>
      <c r="N304" s="499"/>
      <c r="O304" s="499"/>
      <c r="P304" s="499"/>
      <c r="Q304" s="499"/>
      <c r="R304" s="499"/>
      <c r="S304" s="499"/>
      <c r="T304" s="499"/>
      <c r="U304" s="499"/>
      <c r="V304" s="499"/>
      <c r="W304" s="499"/>
      <c r="X304" s="499"/>
      <c r="Y304" s="499"/>
      <c r="Z304" s="499"/>
      <c r="AA304" s="499"/>
      <c r="AB304" s="499"/>
      <c r="AC304" s="499"/>
      <c r="AD304" s="499"/>
      <c r="AE304" s="499"/>
      <c r="AF304" s="499"/>
      <c r="AG304" s="499"/>
      <c r="AH304" s="499"/>
      <c r="AI304" s="499"/>
      <c r="AJ304" s="499"/>
      <c r="AK304" s="499"/>
      <c r="AL304" s="499"/>
    </row>
    <row r="305" spans="1:38" x14ac:dyDescent="0.3">
      <c r="A305">
        <f t="shared" si="15"/>
        <v>0</v>
      </c>
      <c r="B305" s="246"/>
      <c r="C305" s="246"/>
      <c r="D305" s="246"/>
      <c r="F305" s="499"/>
      <c r="G305" s="499"/>
      <c r="H305" s="499"/>
      <c r="I305" s="499"/>
      <c r="J305" s="499"/>
      <c r="K305" s="499"/>
      <c r="L305" s="499"/>
      <c r="M305" s="499"/>
      <c r="N305" s="499"/>
      <c r="O305" s="499"/>
      <c r="P305" s="499"/>
      <c r="Q305" s="499"/>
      <c r="R305" s="499"/>
      <c r="S305" s="499"/>
      <c r="T305" s="499"/>
      <c r="U305" s="499"/>
      <c r="V305" s="499"/>
      <c r="W305" s="499"/>
      <c r="X305" s="499"/>
      <c r="Y305" s="499"/>
      <c r="Z305" s="499"/>
      <c r="AA305" s="499"/>
      <c r="AB305" s="499"/>
      <c r="AC305" s="499"/>
      <c r="AD305" s="499"/>
      <c r="AE305" s="499"/>
      <c r="AF305" s="499"/>
      <c r="AG305" s="499"/>
      <c r="AH305" s="499"/>
      <c r="AI305" s="499"/>
      <c r="AJ305" s="499"/>
      <c r="AK305" s="499"/>
      <c r="AL305" s="499"/>
    </row>
    <row r="306" spans="1:38" x14ac:dyDescent="0.3">
      <c r="A306">
        <f t="shared" si="15"/>
        <v>0</v>
      </c>
      <c r="B306" s="246"/>
      <c r="C306" s="246"/>
      <c r="D306" s="246"/>
      <c r="F306" s="499"/>
      <c r="G306" s="499"/>
      <c r="H306" s="499"/>
      <c r="I306" s="499"/>
      <c r="J306" s="499"/>
      <c r="K306" s="499"/>
      <c r="L306" s="499"/>
      <c r="M306" s="499"/>
      <c r="N306" s="499"/>
      <c r="O306" s="499"/>
      <c r="P306" s="499"/>
      <c r="Q306" s="499"/>
      <c r="R306" s="499"/>
      <c r="S306" s="499"/>
      <c r="T306" s="499"/>
      <c r="U306" s="499"/>
      <c r="V306" s="499"/>
      <c r="W306" s="499"/>
      <c r="X306" s="499"/>
      <c r="Y306" s="499"/>
      <c r="Z306" s="499"/>
      <c r="AA306" s="499"/>
      <c r="AB306" s="499"/>
      <c r="AC306" s="499"/>
      <c r="AD306" s="499"/>
      <c r="AE306" s="499"/>
      <c r="AF306" s="499"/>
      <c r="AG306" s="499"/>
      <c r="AH306" s="499"/>
      <c r="AI306" s="499"/>
      <c r="AJ306" s="499"/>
      <c r="AK306" s="499"/>
      <c r="AL306" s="499"/>
    </row>
    <row r="307" spans="1:38" x14ac:dyDescent="0.3">
      <c r="A307">
        <f t="shared" si="15"/>
        <v>0</v>
      </c>
      <c r="B307" s="246"/>
      <c r="C307" s="246"/>
      <c r="D307" s="246"/>
      <c r="F307" s="499"/>
      <c r="G307" s="499"/>
      <c r="H307" s="499"/>
      <c r="I307" s="499"/>
      <c r="J307" s="499"/>
      <c r="K307" s="499"/>
      <c r="L307" s="499"/>
      <c r="M307" s="499"/>
      <c r="N307" s="499"/>
      <c r="O307" s="499"/>
      <c r="P307" s="499"/>
      <c r="Q307" s="499"/>
      <c r="R307" s="499"/>
      <c r="S307" s="499"/>
      <c r="T307" s="499"/>
      <c r="U307" s="499"/>
      <c r="V307" s="499"/>
      <c r="W307" s="499"/>
      <c r="X307" s="499"/>
      <c r="Y307" s="499"/>
      <c r="Z307" s="499"/>
      <c r="AA307" s="499"/>
      <c r="AB307" s="499"/>
      <c r="AC307" s="499"/>
      <c r="AD307" s="499"/>
      <c r="AE307" s="499"/>
      <c r="AF307" s="499"/>
      <c r="AG307" s="499"/>
      <c r="AH307" s="499"/>
      <c r="AI307" s="499"/>
      <c r="AJ307" s="499"/>
      <c r="AK307" s="499"/>
      <c r="AL307" s="499"/>
    </row>
    <row r="308" spans="1:38" x14ac:dyDescent="0.3">
      <c r="A308">
        <f t="shared" si="15"/>
        <v>0</v>
      </c>
      <c r="B308" s="246"/>
      <c r="C308" s="246"/>
      <c r="D308" s="246"/>
      <c r="F308" s="499"/>
      <c r="G308" s="499"/>
      <c r="H308" s="499"/>
      <c r="I308" s="499"/>
      <c r="J308" s="499"/>
      <c r="K308" s="499"/>
      <c r="L308" s="499"/>
      <c r="M308" s="499"/>
      <c r="N308" s="499"/>
      <c r="O308" s="499"/>
      <c r="P308" s="499"/>
      <c r="Q308" s="499"/>
      <c r="R308" s="499"/>
      <c r="S308" s="499"/>
      <c r="T308" s="499"/>
      <c r="U308" s="499"/>
      <c r="V308" s="499"/>
      <c r="W308" s="499"/>
      <c r="X308" s="499"/>
      <c r="Y308" s="499"/>
      <c r="Z308" s="499"/>
      <c r="AA308" s="499"/>
      <c r="AB308" s="499"/>
      <c r="AC308" s="499"/>
      <c r="AD308" s="499"/>
      <c r="AE308" s="499"/>
      <c r="AF308" s="499"/>
      <c r="AG308" s="499"/>
      <c r="AH308" s="499"/>
      <c r="AI308" s="499"/>
      <c r="AJ308" s="499"/>
      <c r="AK308" s="499"/>
      <c r="AL308" s="499"/>
    </row>
    <row r="309" spans="1:38" x14ac:dyDescent="0.3">
      <c r="A309">
        <f t="shared" si="15"/>
        <v>0</v>
      </c>
      <c r="B309" s="246"/>
      <c r="C309" s="246"/>
      <c r="D309" s="246"/>
      <c r="F309" s="499"/>
      <c r="G309" s="499"/>
      <c r="H309" s="499"/>
      <c r="I309" s="499"/>
      <c r="J309" s="499"/>
      <c r="K309" s="499"/>
      <c r="L309" s="499"/>
      <c r="M309" s="499"/>
      <c r="N309" s="499"/>
      <c r="O309" s="499"/>
      <c r="P309" s="499"/>
      <c r="Q309" s="499"/>
      <c r="R309" s="499"/>
      <c r="S309" s="499"/>
      <c r="T309" s="499"/>
      <c r="U309" s="499"/>
      <c r="V309" s="499"/>
      <c r="W309" s="499"/>
      <c r="X309" s="499"/>
      <c r="Y309" s="499"/>
      <c r="Z309" s="499"/>
      <c r="AA309" s="499"/>
      <c r="AB309" s="499"/>
      <c r="AC309" s="499"/>
      <c r="AD309" s="499"/>
      <c r="AE309" s="499"/>
      <c r="AF309" s="499"/>
      <c r="AG309" s="499"/>
      <c r="AH309" s="499"/>
      <c r="AI309" s="499"/>
      <c r="AJ309" s="499"/>
      <c r="AK309" s="499"/>
      <c r="AL309" s="499"/>
    </row>
    <row r="310" spans="1:38" x14ac:dyDescent="0.3">
      <c r="A310">
        <f t="shared" si="15"/>
        <v>0</v>
      </c>
      <c r="B310" s="246"/>
      <c r="C310" s="246"/>
      <c r="D310" s="246"/>
      <c r="F310" s="499"/>
      <c r="G310" s="499"/>
      <c r="H310" s="499"/>
      <c r="I310" s="499"/>
      <c r="J310" s="499"/>
      <c r="K310" s="499"/>
      <c r="L310" s="499"/>
      <c r="M310" s="499"/>
      <c r="N310" s="499"/>
      <c r="O310" s="499"/>
      <c r="P310" s="499"/>
      <c r="Q310" s="499"/>
      <c r="R310" s="499"/>
      <c r="S310" s="499"/>
      <c r="T310" s="499"/>
      <c r="U310" s="499"/>
      <c r="V310" s="499"/>
      <c r="W310" s="499"/>
      <c r="X310" s="499"/>
      <c r="Y310" s="499"/>
      <c r="Z310" s="499"/>
      <c r="AA310" s="499"/>
      <c r="AB310" s="499"/>
      <c r="AC310" s="499"/>
      <c r="AD310" s="499"/>
      <c r="AE310" s="499"/>
      <c r="AF310" s="499"/>
      <c r="AG310" s="499"/>
      <c r="AH310" s="499"/>
      <c r="AI310" s="499"/>
      <c r="AJ310" s="499"/>
      <c r="AK310" s="499"/>
      <c r="AL310" s="499"/>
    </row>
    <row r="311" spans="1:38" x14ac:dyDescent="0.3">
      <c r="A311">
        <f t="shared" si="15"/>
        <v>0</v>
      </c>
      <c r="B311" s="246"/>
      <c r="C311" s="246"/>
      <c r="D311" s="246"/>
      <c r="F311" s="499"/>
      <c r="G311" s="499"/>
      <c r="H311" s="499"/>
      <c r="I311" s="499"/>
      <c r="J311" s="499"/>
      <c r="K311" s="499"/>
      <c r="L311" s="499"/>
      <c r="M311" s="499"/>
      <c r="N311" s="499"/>
      <c r="O311" s="499"/>
      <c r="P311" s="499"/>
      <c r="Q311" s="499"/>
      <c r="R311" s="499"/>
      <c r="S311" s="499"/>
      <c r="T311" s="499"/>
      <c r="U311" s="499"/>
      <c r="V311" s="499"/>
      <c r="W311" s="499"/>
      <c r="X311" s="499"/>
      <c r="Y311" s="499"/>
      <c r="Z311" s="499"/>
      <c r="AA311" s="499"/>
      <c r="AB311" s="499"/>
      <c r="AC311" s="499"/>
      <c r="AD311" s="499"/>
      <c r="AE311" s="499"/>
      <c r="AF311" s="499"/>
      <c r="AG311" s="499"/>
      <c r="AH311" s="499"/>
      <c r="AI311" s="499"/>
      <c r="AJ311" s="499"/>
      <c r="AK311" s="499"/>
      <c r="AL311" s="499"/>
    </row>
    <row r="312" spans="1:38" x14ac:dyDescent="0.3">
      <c r="A312">
        <f t="shared" si="15"/>
        <v>0</v>
      </c>
      <c r="B312" s="246"/>
      <c r="C312" s="246"/>
      <c r="D312" s="246"/>
      <c r="F312" s="499"/>
      <c r="G312" s="499"/>
      <c r="H312" s="499"/>
      <c r="I312" s="499"/>
      <c r="J312" s="499"/>
      <c r="K312" s="499"/>
      <c r="L312" s="499"/>
      <c r="M312" s="499"/>
      <c r="N312" s="499"/>
      <c r="O312" s="499"/>
      <c r="P312" s="499"/>
      <c r="Q312" s="499"/>
      <c r="R312" s="499"/>
      <c r="S312" s="499"/>
      <c r="T312" s="499"/>
      <c r="U312" s="499"/>
      <c r="V312" s="499"/>
      <c r="W312" s="499"/>
      <c r="X312" s="499"/>
      <c r="Y312" s="499"/>
      <c r="Z312" s="499"/>
      <c r="AA312" s="499"/>
      <c r="AB312" s="499"/>
      <c r="AC312" s="499"/>
      <c r="AD312" s="499"/>
      <c r="AE312" s="499"/>
      <c r="AF312" s="499"/>
      <c r="AG312" s="499"/>
      <c r="AH312" s="499"/>
      <c r="AI312" s="499"/>
      <c r="AJ312" s="499"/>
      <c r="AK312" s="499"/>
      <c r="AL312" s="499"/>
    </row>
    <row r="313" spans="1:38" x14ac:dyDescent="0.3">
      <c r="A313">
        <f t="shared" si="15"/>
        <v>0</v>
      </c>
      <c r="B313" s="246"/>
      <c r="C313" s="246"/>
      <c r="D313" s="246"/>
      <c r="F313" s="499"/>
      <c r="G313" s="499"/>
      <c r="H313" s="499"/>
      <c r="I313" s="499"/>
      <c r="J313" s="499"/>
      <c r="K313" s="499"/>
      <c r="L313" s="499"/>
      <c r="M313" s="499"/>
      <c r="N313" s="499"/>
      <c r="O313" s="499"/>
      <c r="P313" s="499"/>
      <c r="Q313" s="499"/>
      <c r="R313" s="499"/>
      <c r="S313" s="499"/>
      <c r="T313" s="499"/>
      <c r="U313" s="499"/>
      <c r="V313" s="499"/>
      <c r="W313" s="499"/>
      <c r="X313" s="499"/>
      <c r="Y313" s="499"/>
      <c r="Z313" s="499"/>
      <c r="AA313" s="499"/>
      <c r="AB313" s="499"/>
      <c r="AC313" s="499"/>
      <c r="AD313" s="499"/>
      <c r="AE313" s="499"/>
      <c r="AF313" s="499"/>
      <c r="AG313" s="499"/>
      <c r="AH313" s="499"/>
      <c r="AI313" s="499"/>
      <c r="AJ313" s="499"/>
      <c r="AK313" s="499"/>
      <c r="AL313" s="499"/>
    </row>
    <row r="314" spans="1:38" x14ac:dyDescent="0.3">
      <c r="A314">
        <f t="shared" si="15"/>
        <v>0</v>
      </c>
      <c r="B314" s="246"/>
      <c r="C314" s="246"/>
      <c r="D314" s="246"/>
      <c r="F314" s="499"/>
      <c r="G314" s="499"/>
      <c r="H314" s="499"/>
      <c r="I314" s="499"/>
      <c r="J314" s="499"/>
      <c r="K314" s="499"/>
      <c r="L314" s="499"/>
      <c r="M314" s="499"/>
      <c r="N314" s="499"/>
      <c r="O314" s="499"/>
      <c r="P314" s="499"/>
      <c r="Q314" s="499"/>
      <c r="R314" s="499"/>
      <c r="S314" s="499"/>
      <c r="T314" s="499"/>
      <c r="U314" s="499"/>
      <c r="V314" s="499"/>
      <c r="W314" s="499"/>
      <c r="X314" s="499"/>
      <c r="Y314" s="499"/>
      <c r="Z314" s="499"/>
      <c r="AA314" s="499"/>
      <c r="AB314" s="499"/>
      <c r="AC314" s="499"/>
      <c r="AD314" s="499"/>
      <c r="AE314" s="499"/>
      <c r="AF314" s="499"/>
      <c r="AG314" s="499"/>
      <c r="AH314" s="499"/>
      <c r="AI314" s="499"/>
      <c r="AJ314" s="499"/>
      <c r="AK314" s="499"/>
      <c r="AL314" s="499"/>
    </row>
    <row r="315" spans="1:38" x14ac:dyDescent="0.3">
      <c r="A315">
        <f t="shared" si="15"/>
        <v>0</v>
      </c>
      <c r="B315" s="246"/>
      <c r="C315" s="246"/>
      <c r="D315" s="246"/>
      <c r="F315" s="499"/>
      <c r="G315" s="499"/>
      <c r="H315" s="499"/>
      <c r="I315" s="499"/>
      <c r="J315" s="499"/>
      <c r="K315" s="499"/>
      <c r="L315" s="499"/>
      <c r="M315" s="499"/>
      <c r="N315" s="499"/>
      <c r="O315" s="499"/>
      <c r="P315" s="499"/>
      <c r="Q315" s="499"/>
      <c r="R315" s="499"/>
      <c r="S315" s="499"/>
      <c r="T315" s="499"/>
      <c r="U315" s="499"/>
      <c r="V315" s="499"/>
      <c r="W315" s="499"/>
      <c r="X315" s="499"/>
      <c r="Y315" s="499"/>
      <c r="Z315" s="499"/>
      <c r="AA315" s="499"/>
      <c r="AB315" s="499"/>
      <c r="AC315" s="499"/>
      <c r="AD315" s="499"/>
      <c r="AE315" s="499"/>
      <c r="AF315" s="499"/>
      <c r="AG315" s="499"/>
      <c r="AH315" s="499"/>
      <c r="AI315" s="499"/>
      <c r="AJ315" s="499"/>
      <c r="AK315" s="499"/>
      <c r="AL315" s="499"/>
    </row>
  </sheetData>
  <mergeCells count="9">
    <mergeCell ref="F22:G22"/>
    <mergeCell ref="M2:M3"/>
    <mergeCell ref="E2:E3"/>
    <mergeCell ref="F3:G3"/>
    <mergeCell ref="F21:G21"/>
    <mergeCell ref="N3:O3"/>
    <mergeCell ref="E1:F1"/>
    <mergeCell ref="F19:G19"/>
    <mergeCell ref="F20:G20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tabColor theme="6" tint="0.59999389629810485"/>
  </sheetPr>
  <dimension ref="A2:AJ100"/>
  <sheetViews>
    <sheetView topLeftCell="A22" zoomScale="80" zoomScaleNormal="80" workbookViewId="0">
      <selection activeCell="D30" sqref="D30"/>
    </sheetView>
  </sheetViews>
  <sheetFormatPr defaultColWidth="11.5546875" defaultRowHeight="14.4" x14ac:dyDescent="0.3"/>
  <cols>
    <col min="1" max="2" width="10.88671875" customWidth="1"/>
  </cols>
  <sheetData>
    <row r="2" spans="1:36" x14ac:dyDescent="0.3">
      <c r="C2" s="3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</row>
    <row r="3" spans="1:36" x14ac:dyDescent="0.3">
      <c r="C3" s="244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</row>
    <row r="4" spans="1:36" x14ac:dyDescent="0.3">
      <c r="C4" s="300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</row>
    <row r="5" spans="1:36" x14ac:dyDescent="0.3">
      <c r="A5">
        <f t="shared" ref="A5:A20" si="0">B5*100+$B$3+$B$4*10000</f>
        <v>0</v>
      </c>
      <c r="C5" s="300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</row>
    <row r="6" spans="1:36" x14ac:dyDescent="0.3">
      <c r="A6">
        <f t="shared" si="0"/>
        <v>0</v>
      </c>
      <c r="C6" s="300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6"/>
      <c r="U6" s="406"/>
      <c r="V6" s="406"/>
      <c r="W6" s="406"/>
      <c r="X6" s="406"/>
      <c r="Y6" s="406"/>
      <c r="Z6" s="406"/>
      <c r="AA6" s="406"/>
      <c r="AB6" s="406"/>
      <c r="AC6" s="406"/>
      <c r="AD6" s="406"/>
      <c r="AE6" s="406"/>
      <c r="AF6" s="406"/>
      <c r="AG6" s="406"/>
      <c r="AH6" s="406"/>
      <c r="AI6" s="406"/>
      <c r="AJ6" s="406"/>
    </row>
    <row r="7" spans="1:36" x14ac:dyDescent="0.3">
      <c r="A7">
        <f t="shared" si="0"/>
        <v>0</v>
      </c>
      <c r="C7" s="300"/>
      <c r="D7" s="406"/>
      <c r="E7" s="406"/>
      <c r="F7" s="406"/>
      <c r="G7" s="406"/>
      <c r="H7" s="406"/>
      <c r="I7" s="406"/>
      <c r="J7" s="406"/>
      <c r="K7" s="406"/>
      <c r="L7" s="406"/>
      <c r="M7" s="406"/>
      <c r="N7" s="406"/>
      <c r="O7" s="406"/>
      <c r="P7" s="406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06"/>
      <c r="AB7" s="406"/>
      <c r="AC7" s="406"/>
      <c r="AD7" s="406"/>
      <c r="AE7" s="406"/>
      <c r="AF7" s="406"/>
      <c r="AG7" s="406"/>
      <c r="AH7" s="406"/>
      <c r="AI7" s="406"/>
      <c r="AJ7" s="406"/>
    </row>
    <row r="8" spans="1:36" x14ac:dyDescent="0.3">
      <c r="A8">
        <f t="shared" si="0"/>
        <v>0</v>
      </c>
      <c r="C8" s="300"/>
      <c r="D8" s="406"/>
      <c r="E8" s="406"/>
      <c r="F8" s="406"/>
      <c r="G8" s="406"/>
      <c r="H8" s="406"/>
      <c r="I8" s="406"/>
      <c r="J8" s="406"/>
      <c r="K8" s="406"/>
      <c r="L8" s="406"/>
      <c r="M8" s="406"/>
      <c r="N8" s="406"/>
      <c r="O8" s="406"/>
      <c r="P8" s="406"/>
      <c r="Q8" s="406"/>
      <c r="R8" s="406"/>
      <c r="S8" s="406"/>
      <c r="T8" s="406"/>
      <c r="U8" s="406"/>
      <c r="V8" s="406"/>
      <c r="W8" s="406"/>
      <c r="X8" s="406"/>
      <c r="Y8" s="406"/>
      <c r="Z8" s="406"/>
      <c r="AA8" s="406"/>
      <c r="AB8" s="406"/>
      <c r="AC8" s="406"/>
      <c r="AD8" s="406"/>
      <c r="AE8" s="406"/>
      <c r="AF8" s="406"/>
      <c r="AG8" s="406"/>
      <c r="AH8" s="406"/>
      <c r="AI8" s="406"/>
      <c r="AJ8" s="406"/>
    </row>
    <row r="9" spans="1:36" x14ac:dyDescent="0.3">
      <c r="A9">
        <f t="shared" si="0"/>
        <v>0</v>
      </c>
      <c r="C9" s="300"/>
      <c r="D9" s="406"/>
      <c r="E9" s="406"/>
      <c r="F9" s="406"/>
      <c r="G9" s="406"/>
      <c r="H9" s="406"/>
      <c r="I9" s="406"/>
      <c r="J9" s="406"/>
      <c r="K9" s="406"/>
      <c r="L9" s="406"/>
      <c r="M9" s="406"/>
      <c r="N9" s="406"/>
      <c r="O9" s="406"/>
      <c r="P9" s="406"/>
      <c r="Q9" s="406"/>
      <c r="R9" s="406"/>
      <c r="S9" s="406"/>
      <c r="T9" s="406"/>
      <c r="U9" s="406"/>
      <c r="V9" s="406"/>
      <c r="W9" s="406"/>
      <c r="X9" s="406"/>
      <c r="Y9" s="406"/>
      <c r="Z9" s="406"/>
      <c r="AA9" s="406"/>
      <c r="AB9" s="406"/>
      <c r="AC9" s="406"/>
      <c r="AD9" s="406"/>
      <c r="AE9" s="406"/>
      <c r="AF9" s="406"/>
      <c r="AG9" s="406"/>
      <c r="AH9" s="406"/>
      <c r="AI9" s="406"/>
      <c r="AJ9" s="406"/>
    </row>
    <row r="10" spans="1:36" x14ac:dyDescent="0.3">
      <c r="A10">
        <f t="shared" si="0"/>
        <v>0</v>
      </c>
      <c r="C10" s="300"/>
      <c r="D10" s="406"/>
      <c r="E10" s="406"/>
      <c r="F10" s="406"/>
      <c r="G10" s="406"/>
      <c r="H10" s="406"/>
      <c r="I10" s="406"/>
      <c r="J10" s="406"/>
      <c r="K10" s="406"/>
      <c r="L10" s="406"/>
      <c r="M10" s="406"/>
      <c r="N10" s="406"/>
      <c r="O10" s="406"/>
      <c r="P10" s="406"/>
      <c r="Q10" s="406"/>
      <c r="R10" s="406"/>
      <c r="S10" s="406"/>
      <c r="T10" s="406"/>
      <c r="U10" s="406"/>
      <c r="V10" s="406"/>
      <c r="W10" s="406"/>
      <c r="X10" s="406"/>
      <c r="Y10" s="406"/>
      <c r="Z10" s="406"/>
      <c r="AA10" s="406"/>
      <c r="AB10" s="406"/>
      <c r="AC10" s="406"/>
      <c r="AD10" s="406"/>
      <c r="AE10" s="406"/>
      <c r="AF10" s="406"/>
      <c r="AG10" s="406"/>
      <c r="AH10" s="406"/>
      <c r="AI10" s="406"/>
      <c r="AJ10" s="406"/>
    </row>
    <row r="11" spans="1:36" x14ac:dyDescent="0.3">
      <c r="A11">
        <f t="shared" si="0"/>
        <v>0</v>
      </c>
      <c r="C11" s="300"/>
      <c r="D11" s="406"/>
      <c r="E11" s="406"/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  <c r="T11" s="406"/>
      <c r="U11" s="406"/>
      <c r="V11" s="406"/>
      <c r="W11" s="406"/>
      <c r="X11" s="406"/>
      <c r="Y11" s="406"/>
      <c r="Z11" s="406"/>
      <c r="AA11" s="406"/>
      <c r="AB11" s="406"/>
      <c r="AC11" s="406"/>
      <c r="AD11" s="406"/>
      <c r="AE11" s="406"/>
      <c r="AF11" s="406"/>
      <c r="AG11" s="406"/>
      <c r="AH11" s="406"/>
      <c r="AI11" s="406"/>
      <c r="AJ11" s="406"/>
    </row>
    <row r="12" spans="1:36" x14ac:dyDescent="0.3">
      <c r="A12">
        <f t="shared" si="0"/>
        <v>0</v>
      </c>
      <c r="C12" s="300"/>
      <c r="D12" s="406"/>
      <c r="E12" s="406"/>
      <c r="F12" s="406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  <c r="T12" s="406"/>
      <c r="U12" s="406"/>
      <c r="V12" s="406"/>
      <c r="W12" s="406"/>
      <c r="X12" s="406"/>
      <c r="Y12" s="406"/>
      <c r="Z12" s="406"/>
      <c r="AA12" s="406"/>
      <c r="AB12" s="406"/>
      <c r="AC12" s="406"/>
      <c r="AD12" s="406"/>
      <c r="AE12" s="406"/>
      <c r="AF12" s="406"/>
      <c r="AG12" s="406"/>
      <c r="AH12" s="406"/>
      <c r="AI12" s="406"/>
      <c r="AJ12" s="406"/>
    </row>
    <row r="13" spans="1:36" x14ac:dyDescent="0.3">
      <c r="A13">
        <f t="shared" si="0"/>
        <v>0</v>
      </c>
      <c r="C13" s="300"/>
      <c r="D13" s="406"/>
      <c r="E13" s="406"/>
      <c r="F13" s="406"/>
      <c r="G13" s="406"/>
      <c r="H13" s="406"/>
      <c r="I13" s="406"/>
      <c r="J13" s="406"/>
      <c r="K13" s="406"/>
      <c r="L13" s="406"/>
      <c r="M13" s="406"/>
      <c r="N13" s="406"/>
      <c r="O13" s="406"/>
      <c r="P13" s="406"/>
      <c r="Q13" s="406"/>
      <c r="R13" s="406"/>
      <c r="S13" s="406"/>
      <c r="T13" s="406"/>
      <c r="U13" s="406"/>
      <c r="V13" s="406"/>
      <c r="W13" s="406"/>
      <c r="X13" s="406"/>
      <c r="Y13" s="406"/>
      <c r="Z13" s="406"/>
      <c r="AA13" s="406"/>
      <c r="AB13" s="406"/>
      <c r="AC13" s="406"/>
      <c r="AD13" s="406"/>
      <c r="AE13" s="406"/>
      <c r="AF13" s="406"/>
      <c r="AG13" s="406"/>
      <c r="AH13" s="406"/>
      <c r="AI13" s="406"/>
      <c r="AJ13" s="406"/>
    </row>
    <row r="14" spans="1:36" x14ac:dyDescent="0.3">
      <c r="A14">
        <f t="shared" si="0"/>
        <v>0</v>
      </c>
      <c r="C14" s="300"/>
      <c r="D14" s="406"/>
      <c r="E14" s="406"/>
      <c r="F14" s="406"/>
      <c r="G14" s="406"/>
      <c r="H14" s="406"/>
      <c r="I14" s="406"/>
      <c r="J14" s="406"/>
      <c r="K14" s="406"/>
      <c r="L14" s="406"/>
      <c r="M14" s="406"/>
      <c r="N14" s="406"/>
      <c r="O14" s="406"/>
      <c r="P14" s="406"/>
      <c r="Q14" s="406"/>
      <c r="R14" s="406"/>
      <c r="S14" s="406"/>
      <c r="T14" s="406"/>
      <c r="U14" s="406"/>
      <c r="V14" s="406"/>
      <c r="W14" s="406"/>
      <c r="X14" s="406"/>
      <c r="Y14" s="406"/>
      <c r="Z14" s="406"/>
      <c r="AA14" s="406"/>
      <c r="AB14" s="406"/>
      <c r="AC14" s="406"/>
      <c r="AD14" s="406"/>
      <c r="AE14" s="406"/>
      <c r="AF14" s="406"/>
      <c r="AG14" s="406"/>
      <c r="AH14" s="406"/>
      <c r="AI14" s="406"/>
      <c r="AJ14" s="406"/>
    </row>
    <row r="15" spans="1:36" x14ac:dyDescent="0.3">
      <c r="A15">
        <f t="shared" si="0"/>
        <v>0</v>
      </c>
      <c r="C15" s="300"/>
      <c r="D15" s="406"/>
      <c r="E15" s="406"/>
      <c r="F15" s="406"/>
      <c r="G15" s="406"/>
      <c r="H15" s="406"/>
      <c r="I15" s="406"/>
      <c r="J15" s="406"/>
      <c r="K15" s="406"/>
      <c r="L15" s="406"/>
      <c r="M15" s="406"/>
      <c r="N15" s="406"/>
      <c r="O15" s="406"/>
      <c r="P15" s="406"/>
      <c r="Q15" s="406"/>
      <c r="R15" s="406"/>
      <c r="S15" s="406"/>
      <c r="T15" s="406"/>
      <c r="U15" s="406"/>
      <c r="V15" s="406"/>
      <c r="W15" s="406"/>
      <c r="X15" s="406"/>
      <c r="Y15" s="406"/>
      <c r="Z15" s="406"/>
      <c r="AA15" s="406"/>
      <c r="AB15" s="406"/>
      <c r="AC15" s="406"/>
      <c r="AD15" s="406"/>
      <c r="AE15" s="406"/>
      <c r="AF15" s="406"/>
      <c r="AG15" s="406"/>
      <c r="AH15" s="406"/>
      <c r="AI15" s="406"/>
      <c r="AJ15" s="406"/>
    </row>
    <row r="16" spans="1:36" x14ac:dyDescent="0.3">
      <c r="A16">
        <f t="shared" si="0"/>
        <v>0</v>
      </c>
      <c r="C16" s="300"/>
      <c r="D16" s="406"/>
      <c r="E16" s="406"/>
      <c r="F16" s="406"/>
      <c r="G16" s="406"/>
      <c r="H16" s="406"/>
      <c r="I16" s="406"/>
      <c r="J16" s="406"/>
      <c r="K16" s="406"/>
      <c r="L16" s="406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406"/>
      <c r="AA16" s="406"/>
      <c r="AB16" s="406"/>
      <c r="AC16" s="406"/>
      <c r="AD16" s="406"/>
      <c r="AE16" s="406"/>
      <c r="AF16" s="406"/>
      <c r="AG16" s="406"/>
      <c r="AH16" s="406"/>
      <c r="AI16" s="406"/>
      <c r="AJ16" s="406"/>
    </row>
    <row r="17" spans="1:36" x14ac:dyDescent="0.3">
      <c r="A17">
        <f t="shared" si="0"/>
        <v>0</v>
      </c>
      <c r="C17" s="300"/>
      <c r="D17" s="406"/>
      <c r="E17" s="406"/>
      <c r="F17" s="406"/>
      <c r="G17" s="406"/>
      <c r="H17" s="406"/>
      <c r="I17" s="406"/>
      <c r="J17" s="406"/>
      <c r="K17" s="406"/>
      <c r="L17" s="406"/>
      <c r="M17" s="406"/>
      <c r="N17" s="406"/>
      <c r="O17" s="406"/>
      <c r="P17" s="406"/>
      <c r="Q17" s="406"/>
      <c r="R17" s="406"/>
      <c r="S17" s="406"/>
      <c r="T17" s="406"/>
      <c r="U17" s="406"/>
      <c r="V17" s="406"/>
      <c r="W17" s="406"/>
      <c r="X17" s="406"/>
      <c r="Y17" s="406"/>
      <c r="Z17" s="406"/>
      <c r="AA17" s="406"/>
      <c r="AB17" s="406"/>
      <c r="AC17" s="406"/>
      <c r="AD17" s="406"/>
      <c r="AE17" s="406"/>
      <c r="AF17" s="406"/>
      <c r="AG17" s="406"/>
      <c r="AH17" s="406"/>
      <c r="AI17" s="406"/>
      <c r="AJ17" s="406"/>
    </row>
    <row r="18" spans="1:36" x14ac:dyDescent="0.3">
      <c r="A18">
        <f t="shared" si="0"/>
        <v>0</v>
      </c>
      <c r="C18" s="300"/>
      <c r="D18" s="406"/>
      <c r="E18" s="406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406"/>
      <c r="Q18" s="406"/>
      <c r="R18" s="406"/>
      <c r="S18" s="406"/>
      <c r="T18" s="406"/>
      <c r="U18" s="406"/>
      <c r="V18" s="406"/>
      <c r="W18" s="406"/>
      <c r="X18" s="406"/>
      <c r="Y18" s="406"/>
      <c r="Z18" s="406"/>
      <c r="AA18" s="406"/>
      <c r="AB18" s="406"/>
      <c r="AC18" s="406"/>
      <c r="AD18" s="406"/>
      <c r="AE18" s="406"/>
      <c r="AF18" s="406"/>
      <c r="AG18" s="406"/>
      <c r="AH18" s="406"/>
      <c r="AI18" s="406"/>
      <c r="AJ18" s="406"/>
    </row>
    <row r="19" spans="1:36" x14ac:dyDescent="0.3">
      <c r="A19">
        <f t="shared" si="0"/>
        <v>0</v>
      </c>
      <c r="C19" s="300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</row>
    <row r="20" spans="1:36" x14ac:dyDescent="0.3">
      <c r="A20">
        <f t="shared" si="0"/>
        <v>0</v>
      </c>
      <c r="C20" s="300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  <c r="AI20" s="406"/>
      <c r="AJ20" s="406"/>
    </row>
    <row r="21" spans="1:36" x14ac:dyDescent="0.3">
      <c r="C21" s="300"/>
      <c r="D21" s="504"/>
      <c r="E21" s="504"/>
      <c r="F21" s="504"/>
      <c r="G21" s="504"/>
      <c r="H21" s="504"/>
      <c r="I21" s="504"/>
      <c r="J21" s="504"/>
      <c r="K21" s="504"/>
      <c r="L21" s="504"/>
      <c r="M21" s="504"/>
      <c r="N21" s="504"/>
      <c r="O21" s="504"/>
      <c r="P21" s="504"/>
      <c r="Q21" s="504"/>
      <c r="R21" s="504"/>
      <c r="S21" s="504"/>
      <c r="T21" s="504"/>
      <c r="U21" s="504"/>
      <c r="V21" s="504"/>
      <c r="W21" s="504"/>
      <c r="X21" s="504"/>
      <c r="Y21" s="504"/>
      <c r="Z21" s="504"/>
      <c r="AA21" s="504"/>
      <c r="AB21" s="504"/>
      <c r="AC21" s="504"/>
      <c r="AD21" s="504"/>
      <c r="AE21" s="504"/>
      <c r="AF21" s="504"/>
      <c r="AG21" s="504"/>
      <c r="AH21" s="504"/>
      <c r="AI21" s="504"/>
      <c r="AJ21" s="504"/>
    </row>
    <row r="23" spans="1:36" x14ac:dyDescent="0.3">
      <c r="C23" s="244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5"/>
      <c r="X23" s="245"/>
      <c r="Y23" s="245"/>
      <c r="Z23" s="245"/>
      <c r="AA23" s="245"/>
      <c r="AB23" s="245"/>
      <c r="AC23" s="245"/>
      <c r="AD23" s="245"/>
      <c r="AE23" s="245"/>
      <c r="AF23" s="245"/>
      <c r="AG23" s="245"/>
      <c r="AH23" s="245"/>
      <c r="AI23" s="245"/>
      <c r="AJ23" s="245"/>
    </row>
    <row r="24" spans="1:36" x14ac:dyDescent="0.3">
      <c r="C24" s="300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</row>
    <row r="25" spans="1:36" x14ac:dyDescent="0.3">
      <c r="A25">
        <f t="shared" ref="A25:A40" si="1">B25*100+$B$23+$B$24*10000</f>
        <v>0</v>
      </c>
      <c r="C25" s="300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406"/>
      <c r="Z25" s="406"/>
      <c r="AA25" s="406"/>
      <c r="AB25" s="406"/>
      <c r="AC25" s="406"/>
      <c r="AD25" s="406"/>
      <c r="AE25" s="406"/>
      <c r="AF25" s="406"/>
      <c r="AG25" s="406"/>
      <c r="AH25" s="406"/>
      <c r="AI25" s="406"/>
      <c r="AJ25" s="406"/>
    </row>
    <row r="26" spans="1:36" x14ac:dyDescent="0.3">
      <c r="A26">
        <f t="shared" si="1"/>
        <v>0</v>
      </c>
      <c r="C26" s="300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406"/>
      <c r="AA26" s="406"/>
      <c r="AB26" s="406"/>
      <c r="AC26" s="406"/>
      <c r="AD26" s="406"/>
      <c r="AE26" s="406"/>
      <c r="AF26" s="406"/>
      <c r="AG26" s="406"/>
      <c r="AH26" s="406"/>
      <c r="AI26" s="406"/>
      <c r="AJ26" s="406"/>
    </row>
    <row r="27" spans="1:36" x14ac:dyDescent="0.3">
      <c r="A27">
        <f t="shared" si="1"/>
        <v>0</v>
      </c>
      <c r="C27" s="300"/>
      <c r="D27" s="406"/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6"/>
      <c r="P27" s="406"/>
      <c r="Q27" s="406"/>
      <c r="R27" s="406"/>
      <c r="S27" s="406"/>
      <c r="T27" s="406"/>
      <c r="U27" s="406"/>
      <c r="V27" s="406"/>
      <c r="W27" s="406"/>
      <c r="X27" s="406"/>
      <c r="Y27" s="406"/>
      <c r="Z27" s="406"/>
      <c r="AA27" s="406"/>
      <c r="AB27" s="406"/>
      <c r="AC27" s="406"/>
      <c r="AD27" s="406"/>
      <c r="AE27" s="406"/>
      <c r="AF27" s="406"/>
      <c r="AG27" s="406"/>
      <c r="AH27" s="406"/>
      <c r="AI27" s="406"/>
      <c r="AJ27" s="406"/>
    </row>
    <row r="28" spans="1:36" x14ac:dyDescent="0.3">
      <c r="A28">
        <f t="shared" si="1"/>
        <v>0</v>
      </c>
      <c r="C28" s="300"/>
      <c r="D28" s="406"/>
      <c r="E28" s="406"/>
      <c r="F28" s="406"/>
      <c r="G28" s="406"/>
      <c r="H28" s="406"/>
      <c r="I28" s="406"/>
      <c r="J28" s="406"/>
      <c r="K28" s="406"/>
      <c r="L28" s="406"/>
      <c r="M28" s="406"/>
      <c r="N28" s="406"/>
      <c r="O28" s="406"/>
      <c r="P28" s="406"/>
      <c r="Q28" s="406"/>
      <c r="R28" s="406"/>
      <c r="S28" s="406"/>
      <c r="T28" s="406"/>
      <c r="U28" s="406"/>
      <c r="V28" s="406"/>
      <c r="W28" s="406"/>
      <c r="X28" s="406"/>
      <c r="Y28" s="406"/>
      <c r="Z28" s="406"/>
      <c r="AA28" s="406"/>
      <c r="AB28" s="406"/>
      <c r="AC28" s="406"/>
      <c r="AD28" s="406"/>
      <c r="AE28" s="406"/>
      <c r="AF28" s="406"/>
      <c r="AG28" s="406"/>
      <c r="AH28" s="406"/>
      <c r="AI28" s="406"/>
      <c r="AJ28" s="406"/>
    </row>
    <row r="29" spans="1:36" x14ac:dyDescent="0.3">
      <c r="A29">
        <f t="shared" si="1"/>
        <v>0</v>
      </c>
      <c r="C29" s="300"/>
      <c r="D29" s="406"/>
      <c r="E29" s="406"/>
      <c r="F29" s="406"/>
      <c r="G29" s="406"/>
      <c r="H29" s="406"/>
      <c r="I29" s="406"/>
      <c r="J29" s="406"/>
      <c r="K29" s="406"/>
      <c r="L29" s="406"/>
      <c r="M29" s="406"/>
      <c r="N29" s="406"/>
      <c r="O29" s="406"/>
      <c r="P29" s="406"/>
      <c r="Q29" s="406"/>
      <c r="R29" s="406"/>
      <c r="S29" s="406"/>
      <c r="T29" s="406"/>
      <c r="U29" s="406"/>
      <c r="V29" s="406"/>
      <c r="W29" s="406"/>
      <c r="X29" s="406"/>
      <c r="Y29" s="406"/>
      <c r="Z29" s="406"/>
      <c r="AA29" s="406"/>
      <c r="AB29" s="406"/>
      <c r="AC29" s="406"/>
      <c r="AD29" s="406"/>
      <c r="AE29" s="406"/>
      <c r="AF29" s="406"/>
      <c r="AG29" s="406"/>
      <c r="AH29" s="406"/>
      <c r="AI29" s="406"/>
      <c r="AJ29" s="406"/>
    </row>
    <row r="30" spans="1:36" x14ac:dyDescent="0.3">
      <c r="A30">
        <f t="shared" si="1"/>
        <v>0</v>
      </c>
      <c r="C30" s="300"/>
      <c r="D30" s="406"/>
      <c r="E30" s="406"/>
      <c r="F30" s="406"/>
      <c r="G30" s="406"/>
      <c r="H30" s="406"/>
      <c r="I30" s="406"/>
      <c r="J30" s="406"/>
      <c r="K30" s="406"/>
      <c r="L30" s="406"/>
      <c r="M30" s="406"/>
      <c r="N30" s="406"/>
      <c r="O30" s="406"/>
      <c r="P30" s="406"/>
      <c r="Q30" s="406"/>
      <c r="R30" s="406"/>
      <c r="S30" s="406"/>
      <c r="T30" s="406"/>
      <c r="U30" s="406"/>
      <c r="V30" s="406"/>
      <c r="W30" s="406"/>
      <c r="X30" s="406"/>
      <c r="Y30" s="406"/>
      <c r="Z30" s="406"/>
      <c r="AA30" s="406"/>
      <c r="AB30" s="406"/>
      <c r="AC30" s="406"/>
      <c r="AD30" s="406"/>
      <c r="AE30" s="406"/>
      <c r="AF30" s="406"/>
      <c r="AG30" s="406"/>
      <c r="AH30" s="406"/>
      <c r="AI30" s="406"/>
      <c r="AJ30" s="406"/>
    </row>
    <row r="31" spans="1:36" x14ac:dyDescent="0.3">
      <c r="A31">
        <f t="shared" si="1"/>
        <v>0</v>
      </c>
      <c r="C31" s="300"/>
      <c r="D31" s="406"/>
      <c r="E31" s="406"/>
      <c r="F31" s="406"/>
      <c r="G31" s="406"/>
      <c r="H31" s="406"/>
      <c r="I31" s="406"/>
      <c r="J31" s="406"/>
      <c r="K31" s="406"/>
      <c r="L31" s="406"/>
      <c r="M31" s="406"/>
      <c r="N31" s="406"/>
      <c r="O31" s="406"/>
      <c r="P31" s="406"/>
      <c r="Q31" s="406"/>
      <c r="R31" s="406"/>
      <c r="S31" s="406"/>
      <c r="T31" s="406"/>
      <c r="U31" s="406"/>
      <c r="V31" s="406"/>
      <c r="W31" s="406"/>
      <c r="X31" s="406"/>
      <c r="Y31" s="406"/>
      <c r="Z31" s="406"/>
      <c r="AA31" s="406"/>
      <c r="AB31" s="406"/>
      <c r="AC31" s="406"/>
      <c r="AD31" s="406"/>
      <c r="AE31" s="406"/>
      <c r="AF31" s="406"/>
      <c r="AG31" s="406"/>
      <c r="AH31" s="406"/>
      <c r="AI31" s="406"/>
      <c r="AJ31" s="406"/>
    </row>
    <row r="32" spans="1:36" x14ac:dyDescent="0.3">
      <c r="A32">
        <f t="shared" si="1"/>
        <v>0</v>
      </c>
      <c r="C32" s="300"/>
      <c r="D32" s="406"/>
      <c r="E32" s="406"/>
      <c r="F32" s="406"/>
      <c r="G32" s="406"/>
      <c r="H32" s="406"/>
      <c r="I32" s="406"/>
      <c r="J32" s="406"/>
      <c r="K32" s="406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406"/>
      <c r="AH32" s="406"/>
      <c r="AI32" s="406"/>
      <c r="AJ32" s="406"/>
    </row>
    <row r="33" spans="1:36" x14ac:dyDescent="0.3">
      <c r="A33">
        <f t="shared" si="1"/>
        <v>0</v>
      </c>
      <c r="C33" s="300"/>
      <c r="D33" s="406"/>
      <c r="E33" s="406"/>
      <c r="F33" s="406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406"/>
      <c r="AC33" s="406"/>
      <c r="AD33" s="406"/>
      <c r="AE33" s="406"/>
      <c r="AF33" s="406"/>
      <c r="AG33" s="406"/>
      <c r="AH33" s="406"/>
      <c r="AI33" s="406"/>
      <c r="AJ33" s="406"/>
    </row>
    <row r="34" spans="1:36" x14ac:dyDescent="0.3">
      <c r="A34">
        <f t="shared" si="1"/>
        <v>0</v>
      </c>
      <c r="C34" s="300"/>
      <c r="D34" s="406"/>
      <c r="E34" s="406"/>
      <c r="F34" s="406"/>
      <c r="G34" s="406"/>
      <c r="H34" s="406"/>
      <c r="I34" s="406"/>
      <c r="J34" s="406"/>
      <c r="K34" s="406"/>
      <c r="L34" s="406"/>
      <c r="M34" s="406"/>
      <c r="N34" s="406"/>
      <c r="O34" s="406"/>
      <c r="P34" s="406"/>
      <c r="Q34" s="406"/>
      <c r="R34" s="406"/>
      <c r="S34" s="406"/>
      <c r="T34" s="406"/>
      <c r="U34" s="406"/>
      <c r="V34" s="406"/>
      <c r="W34" s="406"/>
      <c r="X34" s="406"/>
      <c r="Y34" s="406"/>
      <c r="Z34" s="406"/>
      <c r="AA34" s="406"/>
      <c r="AB34" s="406"/>
      <c r="AC34" s="406"/>
      <c r="AD34" s="406"/>
      <c r="AE34" s="406"/>
      <c r="AF34" s="406"/>
      <c r="AG34" s="406"/>
      <c r="AH34" s="406"/>
      <c r="AI34" s="406"/>
      <c r="AJ34" s="406"/>
    </row>
    <row r="35" spans="1:36" x14ac:dyDescent="0.3">
      <c r="A35">
        <f t="shared" si="1"/>
        <v>0</v>
      </c>
      <c r="C35" s="300"/>
      <c r="D35" s="406"/>
      <c r="E35" s="406"/>
      <c r="F35" s="406"/>
      <c r="G35" s="406"/>
      <c r="H35" s="406"/>
      <c r="I35" s="406"/>
      <c r="J35" s="406"/>
      <c r="K35" s="406"/>
      <c r="L35" s="406"/>
      <c r="M35" s="406"/>
      <c r="N35" s="406"/>
      <c r="O35" s="406"/>
      <c r="P35" s="406"/>
      <c r="Q35" s="406"/>
      <c r="R35" s="406"/>
      <c r="S35" s="406"/>
      <c r="T35" s="406"/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6"/>
      <c r="AG35" s="406"/>
      <c r="AH35" s="406"/>
      <c r="AI35" s="406"/>
      <c r="AJ35" s="406"/>
    </row>
    <row r="36" spans="1:36" x14ac:dyDescent="0.3">
      <c r="A36">
        <f t="shared" si="1"/>
        <v>0</v>
      </c>
      <c r="C36" s="300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406"/>
      <c r="Z36" s="406"/>
      <c r="AA36" s="406"/>
      <c r="AB36" s="406"/>
      <c r="AC36" s="406"/>
      <c r="AD36" s="406"/>
      <c r="AE36" s="406"/>
      <c r="AF36" s="406"/>
      <c r="AG36" s="406"/>
      <c r="AH36" s="406"/>
      <c r="AI36" s="406"/>
      <c r="AJ36" s="406"/>
    </row>
    <row r="37" spans="1:36" x14ac:dyDescent="0.3">
      <c r="A37">
        <f t="shared" si="1"/>
        <v>0</v>
      </c>
      <c r="C37" s="300"/>
      <c r="D37" s="406"/>
      <c r="E37" s="406"/>
      <c r="F37" s="406"/>
      <c r="G37" s="406"/>
      <c r="H37" s="406"/>
      <c r="I37" s="406"/>
      <c r="J37" s="406"/>
      <c r="K37" s="406"/>
      <c r="L37" s="406"/>
      <c r="M37" s="406"/>
      <c r="N37" s="406"/>
      <c r="O37" s="406"/>
      <c r="P37" s="406"/>
      <c r="Q37" s="406"/>
      <c r="R37" s="406"/>
      <c r="S37" s="406"/>
      <c r="T37" s="406"/>
      <c r="U37" s="406"/>
      <c r="V37" s="406"/>
      <c r="W37" s="406"/>
      <c r="X37" s="406"/>
      <c r="Y37" s="406"/>
      <c r="Z37" s="406"/>
      <c r="AA37" s="406"/>
      <c r="AB37" s="406"/>
      <c r="AC37" s="406"/>
      <c r="AD37" s="406"/>
      <c r="AE37" s="406"/>
      <c r="AF37" s="406"/>
      <c r="AG37" s="406"/>
      <c r="AH37" s="406"/>
      <c r="AI37" s="406"/>
      <c r="AJ37" s="406"/>
    </row>
    <row r="38" spans="1:36" x14ac:dyDescent="0.3">
      <c r="A38">
        <f t="shared" si="1"/>
        <v>0</v>
      </c>
      <c r="C38" s="300"/>
      <c r="D38" s="406"/>
      <c r="E38" s="406"/>
      <c r="F38" s="406"/>
      <c r="G38" s="406"/>
      <c r="H38" s="406"/>
      <c r="I38" s="406"/>
      <c r="J38" s="406"/>
      <c r="K38" s="406"/>
      <c r="L38" s="406"/>
      <c r="M38" s="406"/>
      <c r="N38" s="406"/>
      <c r="O38" s="406"/>
      <c r="P38" s="406"/>
      <c r="Q38" s="406"/>
      <c r="R38" s="406"/>
      <c r="S38" s="406"/>
      <c r="T38" s="406"/>
      <c r="U38" s="406"/>
      <c r="V38" s="406"/>
      <c r="W38" s="406"/>
      <c r="X38" s="406"/>
      <c r="Y38" s="406"/>
      <c r="Z38" s="406"/>
      <c r="AA38" s="406"/>
      <c r="AB38" s="406"/>
      <c r="AC38" s="406"/>
      <c r="AD38" s="406"/>
      <c r="AE38" s="406"/>
      <c r="AF38" s="406"/>
      <c r="AG38" s="406"/>
      <c r="AH38" s="406"/>
      <c r="AI38" s="406"/>
      <c r="AJ38" s="406"/>
    </row>
    <row r="39" spans="1:36" x14ac:dyDescent="0.3">
      <c r="A39">
        <f t="shared" si="1"/>
        <v>0</v>
      </c>
      <c r="C39" s="300"/>
      <c r="D39" s="406"/>
      <c r="E39" s="406"/>
      <c r="F39" s="406"/>
      <c r="G39" s="406"/>
      <c r="H39" s="406"/>
      <c r="I39" s="406"/>
      <c r="J39" s="406"/>
      <c r="K39" s="406"/>
      <c r="L39" s="406"/>
      <c r="M39" s="406"/>
      <c r="N39" s="406"/>
      <c r="O39" s="406"/>
      <c r="P39" s="406"/>
      <c r="Q39" s="406"/>
      <c r="R39" s="406"/>
      <c r="S39" s="406"/>
      <c r="T39" s="406"/>
      <c r="U39" s="406"/>
      <c r="V39" s="406"/>
      <c r="W39" s="406"/>
      <c r="X39" s="406"/>
      <c r="Y39" s="406"/>
      <c r="Z39" s="406"/>
      <c r="AA39" s="406"/>
      <c r="AB39" s="406"/>
      <c r="AC39" s="406"/>
      <c r="AD39" s="406"/>
      <c r="AE39" s="406"/>
      <c r="AF39" s="406"/>
      <c r="AG39" s="406"/>
      <c r="AH39" s="406"/>
      <c r="AI39" s="406"/>
      <c r="AJ39" s="406"/>
    </row>
    <row r="40" spans="1:36" x14ac:dyDescent="0.3">
      <c r="A40">
        <f t="shared" si="1"/>
        <v>0</v>
      </c>
      <c r="C40" s="300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406"/>
      <c r="AA40" s="406"/>
      <c r="AB40" s="406"/>
      <c r="AC40" s="406"/>
      <c r="AD40" s="406"/>
      <c r="AE40" s="406"/>
      <c r="AF40" s="406"/>
      <c r="AG40" s="406"/>
      <c r="AH40" s="406"/>
      <c r="AI40" s="406"/>
      <c r="AJ40" s="406"/>
    </row>
    <row r="42" spans="1:36" x14ac:dyDescent="0.3">
      <c r="C42" s="300"/>
    </row>
    <row r="43" spans="1:36" x14ac:dyDescent="0.3">
      <c r="C43" s="244"/>
      <c r="D43" s="245"/>
      <c r="E43" s="245"/>
      <c r="F43" s="245"/>
      <c r="G43" s="245"/>
      <c r="H43" s="245"/>
      <c r="I43" s="245"/>
      <c r="J43" s="245"/>
      <c r="K43" s="245"/>
      <c r="L43" s="245"/>
      <c r="M43" s="245"/>
      <c r="N43" s="245"/>
      <c r="O43" s="245"/>
      <c r="P43" s="245"/>
      <c r="Q43" s="245"/>
      <c r="R43" s="245"/>
      <c r="S43" s="245"/>
      <c r="T43" s="245"/>
      <c r="U43" s="245"/>
      <c r="V43" s="245"/>
      <c r="W43" s="245"/>
      <c r="X43" s="245"/>
      <c r="Y43" s="245"/>
      <c r="Z43" s="245"/>
      <c r="AA43" s="245"/>
      <c r="AB43" s="245"/>
      <c r="AC43" s="245"/>
      <c r="AD43" s="245"/>
      <c r="AE43" s="245"/>
      <c r="AF43" s="245"/>
      <c r="AG43" s="245"/>
      <c r="AH43" s="245"/>
      <c r="AI43" s="245"/>
      <c r="AJ43" s="245"/>
    </row>
    <row r="44" spans="1:36" x14ac:dyDescent="0.3">
      <c r="C44" s="300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</row>
    <row r="45" spans="1:36" x14ac:dyDescent="0.3">
      <c r="A45">
        <f t="shared" ref="A45:A60" si="2">B45*100+$B$43+$B$44*10000</f>
        <v>0</v>
      </c>
      <c r="C45" s="300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  <c r="P45" s="406"/>
      <c r="Q45" s="406"/>
      <c r="R45" s="406"/>
      <c r="S45" s="406"/>
      <c r="T45" s="406"/>
      <c r="U45" s="406"/>
      <c r="V45" s="406"/>
      <c r="W45" s="406"/>
      <c r="X45" s="406"/>
      <c r="Y45" s="406"/>
      <c r="Z45" s="406"/>
      <c r="AA45" s="406"/>
      <c r="AB45" s="406"/>
      <c r="AC45" s="406"/>
      <c r="AD45" s="406"/>
      <c r="AE45" s="406"/>
      <c r="AF45" s="406"/>
      <c r="AG45" s="406"/>
      <c r="AH45" s="406"/>
      <c r="AI45" s="406"/>
      <c r="AJ45" s="406"/>
    </row>
    <row r="46" spans="1:36" x14ac:dyDescent="0.3">
      <c r="A46">
        <f t="shared" si="2"/>
        <v>0</v>
      </c>
      <c r="C46" s="300"/>
      <c r="D46" s="406"/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406"/>
      <c r="U46" s="406"/>
      <c r="V46" s="406"/>
      <c r="W46" s="406"/>
      <c r="X46" s="406"/>
      <c r="Y46" s="406"/>
      <c r="Z46" s="406"/>
      <c r="AA46" s="406"/>
      <c r="AB46" s="406"/>
      <c r="AC46" s="406"/>
      <c r="AD46" s="406"/>
      <c r="AE46" s="406"/>
      <c r="AF46" s="406"/>
      <c r="AG46" s="406"/>
      <c r="AH46" s="406"/>
      <c r="AI46" s="406"/>
      <c r="AJ46" s="406"/>
    </row>
    <row r="47" spans="1:36" x14ac:dyDescent="0.3">
      <c r="A47">
        <f t="shared" si="2"/>
        <v>0</v>
      </c>
      <c r="C47" s="300"/>
      <c r="D47" s="406"/>
      <c r="E47" s="406"/>
      <c r="F47" s="406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06"/>
      <c r="Z47" s="406"/>
      <c r="AA47" s="406"/>
      <c r="AB47" s="406"/>
      <c r="AC47" s="406"/>
      <c r="AD47" s="406"/>
      <c r="AE47" s="406"/>
      <c r="AF47" s="406"/>
      <c r="AG47" s="406"/>
      <c r="AH47" s="406"/>
      <c r="AI47" s="406"/>
      <c r="AJ47" s="406"/>
    </row>
    <row r="48" spans="1:36" x14ac:dyDescent="0.3">
      <c r="A48">
        <f t="shared" si="2"/>
        <v>0</v>
      </c>
      <c r="C48" s="300"/>
      <c r="D48" s="406"/>
      <c r="E48" s="406"/>
      <c r="F48" s="406"/>
      <c r="G48" s="406"/>
      <c r="H48" s="406"/>
      <c r="I48" s="406"/>
      <c r="J48" s="406"/>
      <c r="K48" s="406"/>
      <c r="L48" s="406"/>
      <c r="M48" s="406"/>
      <c r="N48" s="406"/>
      <c r="O48" s="406"/>
      <c r="P48" s="406"/>
      <c r="Q48" s="406"/>
      <c r="R48" s="406"/>
      <c r="S48" s="406"/>
      <c r="T48" s="406"/>
      <c r="U48" s="406"/>
      <c r="V48" s="406"/>
      <c r="W48" s="406"/>
      <c r="X48" s="406"/>
      <c r="Y48" s="406"/>
      <c r="Z48" s="406"/>
      <c r="AA48" s="406"/>
      <c r="AB48" s="406"/>
      <c r="AC48" s="406"/>
      <c r="AD48" s="406"/>
      <c r="AE48" s="406"/>
      <c r="AF48" s="406"/>
      <c r="AG48" s="406"/>
      <c r="AH48" s="406"/>
      <c r="AI48" s="406"/>
      <c r="AJ48" s="406"/>
    </row>
    <row r="49" spans="1:36" x14ac:dyDescent="0.3">
      <c r="A49">
        <f t="shared" si="2"/>
        <v>0</v>
      </c>
      <c r="C49" s="300"/>
      <c r="D49" s="406"/>
      <c r="E49" s="406"/>
      <c r="F49" s="406"/>
      <c r="G49" s="406"/>
      <c r="H49" s="406"/>
      <c r="I49" s="406"/>
      <c r="J49" s="406"/>
      <c r="K49" s="406"/>
      <c r="L49" s="406"/>
      <c r="M49" s="406"/>
      <c r="N49" s="406"/>
      <c r="O49" s="406"/>
      <c r="P49" s="406"/>
      <c r="Q49" s="406"/>
      <c r="R49" s="406"/>
      <c r="S49" s="406"/>
      <c r="T49" s="406"/>
      <c r="U49" s="406"/>
      <c r="V49" s="406"/>
      <c r="W49" s="406"/>
      <c r="X49" s="406"/>
      <c r="Y49" s="406"/>
      <c r="Z49" s="406"/>
      <c r="AA49" s="406"/>
      <c r="AB49" s="406"/>
      <c r="AC49" s="406"/>
      <c r="AD49" s="406"/>
      <c r="AE49" s="406"/>
      <c r="AF49" s="406"/>
      <c r="AG49" s="406"/>
      <c r="AH49" s="406"/>
      <c r="AI49" s="406"/>
      <c r="AJ49" s="406"/>
    </row>
    <row r="50" spans="1:36" x14ac:dyDescent="0.3">
      <c r="A50">
        <f t="shared" si="2"/>
        <v>0</v>
      </c>
      <c r="C50" s="300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406"/>
      <c r="Z50" s="406"/>
      <c r="AA50" s="406"/>
      <c r="AB50" s="406"/>
      <c r="AC50" s="406"/>
      <c r="AD50" s="406"/>
      <c r="AE50" s="406"/>
      <c r="AF50" s="406"/>
      <c r="AG50" s="406"/>
      <c r="AH50" s="406"/>
      <c r="AI50" s="406"/>
      <c r="AJ50" s="406"/>
    </row>
    <row r="51" spans="1:36" x14ac:dyDescent="0.3">
      <c r="A51">
        <f t="shared" si="2"/>
        <v>0</v>
      </c>
      <c r="C51" s="300"/>
      <c r="D51" s="406"/>
      <c r="E51" s="406"/>
      <c r="F51" s="406"/>
      <c r="G51" s="406"/>
      <c r="H51" s="406"/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406"/>
      <c r="AB51" s="406"/>
      <c r="AC51" s="406"/>
      <c r="AD51" s="406"/>
      <c r="AE51" s="406"/>
      <c r="AF51" s="406"/>
      <c r="AG51" s="406"/>
      <c r="AH51" s="406"/>
      <c r="AI51" s="406"/>
      <c r="AJ51" s="406"/>
    </row>
    <row r="52" spans="1:36" x14ac:dyDescent="0.3">
      <c r="A52">
        <f t="shared" si="2"/>
        <v>0</v>
      </c>
      <c r="C52" s="300"/>
      <c r="D52" s="406"/>
      <c r="E52" s="406"/>
      <c r="F52" s="406"/>
      <c r="G52" s="406"/>
      <c r="H52" s="406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  <c r="U52" s="406"/>
      <c r="V52" s="406"/>
      <c r="W52" s="406"/>
      <c r="X52" s="406"/>
      <c r="Y52" s="406"/>
      <c r="Z52" s="406"/>
      <c r="AA52" s="406"/>
      <c r="AB52" s="406"/>
      <c r="AC52" s="406"/>
      <c r="AD52" s="406"/>
      <c r="AE52" s="406"/>
      <c r="AF52" s="406"/>
      <c r="AG52" s="406"/>
      <c r="AH52" s="406"/>
      <c r="AI52" s="406"/>
      <c r="AJ52" s="406"/>
    </row>
    <row r="53" spans="1:36" x14ac:dyDescent="0.3">
      <c r="A53">
        <f t="shared" si="2"/>
        <v>0</v>
      </c>
      <c r="C53" s="300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406"/>
      <c r="AH53" s="406"/>
      <c r="AI53" s="406"/>
      <c r="AJ53" s="406"/>
    </row>
    <row r="54" spans="1:36" x14ac:dyDescent="0.3">
      <c r="A54">
        <f t="shared" si="2"/>
        <v>0</v>
      </c>
      <c r="C54" s="300"/>
      <c r="D54" s="406"/>
      <c r="E54" s="406"/>
      <c r="F54" s="406"/>
      <c r="G54" s="406"/>
      <c r="H54" s="406"/>
      <c r="I54" s="406"/>
      <c r="J54" s="406"/>
      <c r="K54" s="406"/>
      <c r="L54" s="406"/>
      <c r="M54" s="406"/>
      <c r="N54" s="406"/>
      <c r="O54" s="406"/>
      <c r="P54" s="406"/>
      <c r="Q54" s="406"/>
      <c r="R54" s="406"/>
      <c r="S54" s="406"/>
      <c r="T54" s="406"/>
      <c r="U54" s="406"/>
      <c r="V54" s="406"/>
      <c r="W54" s="406"/>
      <c r="X54" s="406"/>
      <c r="Y54" s="406"/>
      <c r="Z54" s="406"/>
      <c r="AA54" s="406"/>
      <c r="AB54" s="406"/>
      <c r="AC54" s="406"/>
      <c r="AD54" s="406"/>
      <c r="AE54" s="406"/>
      <c r="AF54" s="406"/>
      <c r="AG54" s="406"/>
      <c r="AH54" s="406"/>
      <c r="AI54" s="406"/>
      <c r="AJ54" s="406"/>
    </row>
    <row r="55" spans="1:36" x14ac:dyDescent="0.3">
      <c r="A55">
        <f t="shared" si="2"/>
        <v>0</v>
      </c>
      <c r="C55" s="300"/>
      <c r="D55" s="406"/>
      <c r="E55" s="406"/>
      <c r="F55" s="406"/>
      <c r="G55" s="406"/>
      <c r="H55" s="406"/>
      <c r="I55" s="406"/>
      <c r="J55" s="406"/>
      <c r="K55" s="406"/>
      <c r="L55" s="406"/>
      <c r="M55" s="406"/>
      <c r="N55" s="406"/>
      <c r="O55" s="406"/>
      <c r="P55" s="406"/>
      <c r="Q55" s="406"/>
      <c r="R55" s="406"/>
      <c r="S55" s="406"/>
      <c r="T55" s="406"/>
      <c r="U55" s="406"/>
      <c r="V55" s="406"/>
      <c r="W55" s="406"/>
      <c r="X55" s="406"/>
      <c r="Y55" s="406"/>
      <c r="Z55" s="406"/>
      <c r="AA55" s="406"/>
      <c r="AB55" s="406"/>
      <c r="AC55" s="406"/>
      <c r="AD55" s="406"/>
      <c r="AE55" s="406"/>
      <c r="AF55" s="406"/>
      <c r="AG55" s="406"/>
      <c r="AH55" s="406"/>
      <c r="AI55" s="406"/>
      <c r="AJ55" s="406"/>
    </row>
    <row r="56" spans="1:36" x14ac:dyDescent="0.3">
      <c r="A56">
        <f t="shared" si="2"/>
        <v>0</v>
      </c>
      <c r="C56" s="300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406"/>
      <c r="Z56" s="406"/>
      <c r="AA56" s="406"/>
      <c r="AB56" s="406"/>
      <c r="AC56" s="406"/>
      <c r="AD56" s="406"/>
      <c r="AE56" s="406"/>
      <c r="AF56" s="406"/>
      <c r="AG56" s="406"/>
      <c r="AH56" s="406"/>
      <c r="AI56" s="406"/>
      <c r="AJ56" s="406"/>
    </row>
    <row r="57" spans="1:36" x14ac:dyDescent="0.3">
      <c r="A57">
        <f t="shared" si="2"/>
        <v>0</v>
      </c>
      <c r="C57" s="300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406"/>
      <c r="AB57" s="406"/>
      <c r="AC57" s="406"/>
      <c r="AD57" s="406"/>
      <c r="AE57" s="406"/>
      <c r="AF57" s="406"/>
      <c r="AG57" s="406"/>
      <c r="AH57" s="406"/>
      <c r="AI57" s="406"/>
      <c r="AJ57" s="406"/>
    </row>
    <row r="58" spans="1:36" x14ac:dyDescent="0.3">
      <c r="A58">
        <f t="shared" si="2"/>
        <v>0</v>
      </c>
      <c r="C58" s="300"/>
      <c r="D58" s="406"/>
      <c r="E58" s="406"/>
      <c r="F58" s="406"/>
      <c r="G58" s="406"/>
      <c r="H58" s="406"/>
      <c r="I58" s="406"/>
      <c r="J58" s="406"/>
      <c r="K58" s="406"/>
      <c r="L58" s="406"/>
      <c r="M58" s="406"/>
      <c r="N58" s="406"/>
      <c r="O58" s="406"/>
      <c r="P58" s="406"/>
      <c r="Q58" s="406"/>
      <c r="R58" s="406"/>
      <c r="S58" s="406"/>
      <c r="T58" s="406"/>
      <c r="U58" s="406"/>
      <c r="V58" s="406"/>
      <c r="W58" s="406"/>
      <c r="X58" s="406"/>
      <c r="Y58" s="406"/>
      <c r="Z58" s="406"/>
      <c r="AA58" s="406"/>
      <c r="AB58" s="406"/>
      <c r="AC58" s="406"/>
      <c r="AD58" s="406"/>
      <c r="AE58" s="406"/>
      <c r="AF58" s="406"/>
      <c r="AG58" s="406"/>
      <c r="AH58" s="406"/>
      <c r="AI58" s="406"/>
      <c r="AJ58" s="406"/>
    </row>
    <row r="59" spans="1:36" x14ac:dyDescent="0.3">
      <c r="A59">
        <f t="shared" si="2"/>
        <v>0</v>
      </c>
      <c r="C59" s="300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406"/>
      <c r="AH59" s="406"/>
      <c r="AI59" s="406"/>
      <c r="AJ59" s="406"/>
    </row>
    <row r="60" spans="1:36" x14ac:dyDescent="0.3">
      <c r="A60">
        <f t="shared" si="2"/>
        <v>0</v>
      </c>
      <c r="C60" s="300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406"/>
      <c r="AH60" s="406"/>
      <c r="AI60" s="406"/>
      <c r="AJ60" s="406"/>
    </row>
    <row r="61" spans="1:36" x14ac:dyDescent="0.3">
      <c r="C61" s="300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  <c r="P61" s="504"/>
      <c r="Q61" s="504"/>
      <c r="R61" s="504"/>
      <c r="S61" s="504"/>
      <c r="T61" s="504"/>
      <c r="U61" s="504"/>
      <c r="V61" s="504"/>
      <c r="W61" s="504"/>
      <c r="X61" s="504"/>
      <c r="Y61" s="504"/>
      <c r="Z61" s="504"/>
      <c r="AA61" s="504"/>
      <c r="AB61" s="504"/>
      <c r="AC61" s="504"/>
      <c r="AD61" s="504"/>
      <c r="AE61" s="504"/>
      <c r="AF61" s="504"/>
      <c r="AG61" s="504"/>
      <c r="AH61" s="504"/>
      <c r="AI61" s="504"/>
      <c r="AJ61" s="504"/>
    </row>
    <row r="63" spans="1:36" x14ac:dyDescent="0.3">
      <c r="C63" s="244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  <c r="AD63" s="245"/>
      <c r="AE63" s="245"/>
      <c r="AF63" s="245"/>
      <c r="AG63" s="245"/>
      <c r="AH63" s="245"/>
      <c r="AI63" s="245"/>
      <c r="AJ63" s="245"/>
    </row>
    <row r="64" spans="1:36" x14ac:dyDescent="0.3">
      <c r="C64" s="300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</row>
    <row r="65" spans="1:36" x14ac:dyDescent="0.3">
      <c r="A65">
        <f t="shared" ref="A65:A80" si="3">B65*100+$B$63+$B$64*10000</f>
        <v>0</v>
      </c>
      <c r="C65" s="300"/>
      <c r="D65" s="406"/>
      <c r="E65" s="406"/>
      <c r="F65" s="406"/>
      <c r="G65" s="406"/>
      <c r="H65" s="406"/>
      <c r="I65" s="406"/>
      <c r="J65" s="406"/>
      <c r="K65" s="406"/>
      <c r="L65" s="406"/>
      <c r="M65" s="406"/>
      <c r="N65" s="406"/>
      <c r="O65" s="406"/>
      <c r="P65" s="406"/>
      <c r="Q65" s="406"/>
      <c r="R65" s="406"/>
      <c r="S65" s="406"/>
      <c r="T65" s="406"/>
      <c r="U65" s="406"/>
      <c r="V65" s="406"/>
      <c r="W65" s="406"/>
      <c r="X65" s="406"/>
      <c r="Y65" s="406"/>
      <c r="Z65" s="406"/>
      <c r="AA65" s="406"/>
      <c r="AB65" s="406"/>
      <c r="AC65" s="406"/>
      <c r="AD65" s="406"/>
      <c r="AE65" s="406"/>
      <c r="AF65" s="406"/>
      <c r="AG65" s="406"/>
      <c r="AH65" s="406"/>
      <c r="AI65" s="406"/>
      <c r="AJ65" s="406"/>
    </row>
    <row r="66" spans="1:36" x14ac:dyDescent="0.3">
      <c r="A66">
        <f t="shared" si="3"/>
        <v>0</v>
      </c>
      <c r="C66" s="300"/>
      <c r="D66" s="406"/>
      <c r="E66" s="406"/>
      <c r="F66" s="406"/>
      <c r="G66" s="406"/>
      <c r="H66" s="406"/>
      <c r="I66" s="406"/>
      <c r="J66" s="406"/>
      <c r="K66" s="406"/>
      <c r="L66" s="406"/>
      <c r="M66" s="406"/>
      <c r="N66" s="406"/>
      <c r="O66" s="406"/>
      <c r="P66" s="406"/>
      <c r="Q66" s="406"/>
      <c r="R66" s="406"/>
      <c r="S66" s="406"/>
      <c r="T66" s="406"/>
      <c r="U66" s="406"/>
      <c r="V66" s="406"/>
      <c r="W66" s="406"/>
      <c r="X66" s="406"/>
      <c r="Y66" s="406"/>
      <c r="Z66" s="406"/>
      <c r="AA66" s="406"/>
      <c r="AB66" s="406"/>
      <c r="AC66" s="406"/>
      <c r="AD66" s="406"/>
      <c r="AE66" s="406"/>
      <c r="AF66" s="406"/>
      <c r="AG66" s="406"/>
      <c r="AH66" s="406"/>
      <c r="AI66" s="406"/>
      <c r="AJ66" s="406"/>
    </row>
    <row r="67" spans="1:36" x14ac:dyDescent="0.3">
      <c r="A67">
        <f t="shared" si="3"/>
        <v>0</v>
      </c>
      <c r="C67" s="300"/>
      <c r="D67" s="406"/>
      <c r="E67" s="406"/>
      <c r="F67" s="406"/>
      <c r="G67" s="406"/>
      <c r="H67" s="406"/>
      <c r="I67" s="406"/>
      <c r="J67" s="406"/>
      <c r="K67" s="406"/>
      <c r="L67" s="406"/>
      <c r="M67" s="406"/>
      <c r="N67" s="406"/>
      <c r="O67" s="406"/>
      <c r="P67" s="406"/>
      <c r="Q67" s="406"/>
      <c r="R67" s="406"/>
      <c r="S67" s="406"/>
      <c r="T67" s="406"/>
      <c r="U67" s="406"/>
      <c r="V67" s="406"/>
      <c r="W67" s="406"/>
      <c r="X67" s="406"/>
      <c r="Y67" s="406"/>
      <c r="Z67" s="406"/>
      <c r="AA67" s="406"/>
      <c r="AB67" s="406"/>
      <c r="AC67" s="406"/>
      <c r="AD67" s="406"/>
      <c r="AE67" s="406"/>
      <c r="AF67" s="406"/>
      <c r="AG67" s="406"/>
      <c r="AH67" s="406"/>
      <c r="AI67" s="406"/>
      <c r="AJ67" s="406"/>
    </row>
    <row r="68" spans="1:36" x14ac:dyDescent="0.3">
      <c r="A68">
        <f t="shared" si="3"/>
        <v>0</v>
      </c>
      <c r="C68" s="300"/>
      <c r="D68" s="406"/>
      <c r="E68" s="406"/>
      <c r="F68" s="406"/>
      <c r="G68" s="406"/>
      <c r="H68" s="406"/>
      <c r="I68" s="406"/>
      <c r="J68" s="406"/>
      <c r="K68" s="406"/>
      <c r="L68" s="406"/>
      <c r="M68" s="406"/>
      <c r="N68" s="406"/>
      <c r="O68" s="406"/>
      <c r="P68" s="406"/>
      <c r="Q68" s="406"/>
      <c r="R68" s="406"/>
      <c r="S68" s="406"/>
      <c r="T68" s="406"/>
      <c r="U68" s="406"/>
      <c r="V68" s="406"/>
      <c r="W68" s="406"/>
      <c r="X68" s="406"/>
      <c r="Y68" s="406"/>
      <c r="Z68" s="406"/>
      <c r="AA68" s="406"/>
      <c r="AB68" s="406"/>
      <c r="AC68" s="406"/>
      <c r="AD68" s="406"/>
      <c r="AE68" s="406"/>
      <c r="AF68" s="406"/>
      <c r="AG68" s="406"/>
      <c r="AH68" s="406"/>
      <c r="AI68" s="406"/>
      <c r="AJ68" s="406"/>
    </row>
    <row r="69" spans="1:36" x14ac:dyDescent="0.3">
      <c r="A69">
        <f t="shared" si="3"/>
        <v>0</v>
      </c>
      <c r="C69" s="300"/>
      <c r="D69" s="406"/>
      <c r="E69" s="406"/>
      <c r="F69" s="406"/>
      <c r="G69" s="406"/>
      <c r="H69" s="406"/>
      <c r="I69" s="406"/>
      <c r="J69" s="406"/>
      <c r="K69" s="406"/>
      <c r="L69" s="406"/>
      <c r="M69" s="406"/>
      <c r="N69" s="406"/>
      <c r="O69" s="406"/>
      <c r="P69" s="406"/>
      <c r="Q69" s="406"/>
      <c r="R69" s="406"/>
      <c r="S69" s="406"/>
      <c r="T69" s="406"/>
      <c r="U69" s="406"/>
      <c r="V69" s="406"/>
      <c r="W69" s="406"/>
      <c r="X69" s="406"/>
      <c r="Y69" s="406"/>
      <c r="Z69" s="406"/>
      <c r="AA69" s="406"/>
      <c r="AB69" s="406"/>
      <c r="AC69" s="406"/>
      <c r="AD69" s="406"/>
      <c r="AE69" s="406"/>
      <c r="AF69" s="406"/>
      <c r="AG69" s="406"/>
      <c r="AH69" s="406"/>
      <c r="AI69" s="406"/>
      <c r="AJ69" s="406"/>
    </row>
    <row r="70" spans="1:36" x14ac:dyDescent="0.3">
      <c r="A70">
        <f t="shared" si="3"/>
        <v>0</v>
      </c>
      <c r="C70" s="300"/>
      <c r="D70" s="406"/>
      <c r="E70" s="406"/>
      <c r="F70" s="406"/>
      <c r="G70" s="406"/>
      <c r="H70" s="406"/>
      <c r="I70" s="406"/>
      <c r="J70" s="406"/>
      <c r="K70" s="406"/>
      <c r="L70" s="406"/>
      <c r="M70" s="406"/>
      <c r="N70" s="406"/>
      <c r="O70" s="406"/>
      <c r="P70" s="406"/>
      <c r="Q70" s="406"/>
      <c r="R70" s="406"/>
      <c r="S70" s="406"/>
      <c r="T70" s="406"/>
      <c r="U70" s="406"/>
      <c r="V70" s="406"/>
      <c r="W70" s="406"/>
      <c r="X70" s="406"/>
      <c r="Y70" s="406"/>
      <c r="Z70" s="406"/>
      <c r="AA70" s="406"/>
      <c r="AB70" s="406"/>
      <c r="AC70" s="406"/>
      <c r="AD70" s="406"/>
      <c r="AE70" s="406"/>
      <c r="AF70" s="406"/>
      <c r="AG70" s="406"/>
      <c r="AH70" s="406"/>
      <c r="AI70" s="406"/>
      <c r="AJ70" s="406"/>
    </row>
    <row r="71" spans="1:36" x14ac:dyDescent="0.3">
      <c r="A71">
        <f t="shared" si="3"/>
        <v>0</v>
      </c>
      <c r="C71" s="300"/>
      <c r="D71" s="406"/>
      <c r="E71" s="406"/>
      <c r="F71" s="406"/>
      <c r="G71" s="406"/>
      <c r="H71" s="406"/>
      <c r="I71" s="406"/>
      <c r="J71" s="406"/>
      <c r="K71" s="406"/>
      <c r="L71" s="406"/>
      <c r="M71" s="406"/>
      <c r="N71" s="406"/>
      <c r="O71" s="406"/>
      <c r="P71" s="406"/>
      <c r="Q71" s="406"/>
      <c r="R71" s="406"/>
      <c r="S71" s="406"/>
      <c r="T71" s="406"/>
      <c r="U71" s="406"/>
      <c r="V71" s="406"/>
      <c r="W71" s="406"/>
      <c r="X71" s="406"/>
      <c r="Y71" s="406"/>
      <c r="Z71" s="406"/>
      <c r="AA71" s="406"/>
      <c r="AB71" s="406"/>
      <c r="AC71" s="406"/>
      <c r="AD71" s="406"/>
      <c r="AE71" s="406"/>
      <c r="AF71" s="406"/>
      <c r="AG71" s="406"/>
      <c r="AH71" s="406"/>
      <c r="AI71" s="406"/>
      <c r="AJ71" s="406"/>
    </row>
    <row r="72" spans="1:36" x14ac:dyDescent="0.3">
      <c r="A72">
        <f t="shared" si="3"/>
        <v>0</v>
      </c>
      <c r="C72" s="300"/>
      <c r="D72" s="406"/>
      <c r="E72" s="406"/>
      <c r="F72" s="406"/>
      <c r="G72" s="406"/>
      <c r="H72" s="406"/>
      <c r="I72" s="406"/>
      <c r="J72" s="406"/>
      <c r="K72" s="406"/>
      <c r="L72" s="406"/>
      <c r="M72" s="406"/>
      <c r="N72" s="406"/>
      <c r="O72" s="406"/>
      <c r="P72" s="406"/>
      <c r="Q72" s="406"/>
      <c r="R72" s="406"/>
      <c r="S72" s="406"/>
      <c r="T72" s="406"/>
      <c r="U72" s="406"/>
      <c r="V72" s="406"/>
      <c r="W72" s="406"/>
      <c r="X72" s="406"/>
      <c r="Y72" s="406"/>
      <c r="Z72" s="406"/>
      <c r="AA72" s="406"/>
      <c r="AB72" s="406"/>
      <c r="AC72" s="406"/>
      <c r="AD72" s="406"/>
      <c r="AE72" s="406"/>
      <c r="AF72" s="406"/>
      <c r="AG72" s="406"/>
      <c r="AH72" s="406"/>
      <c r="AI72" s="406"/>
      <c r="AJ72" s="406"/>
    </row>
    <row r="73" spans="1:36" x14ac:dyDescent="0.3">
      <c r="A73">
        <f t="shared" si="3"/>
        <v>0</v>
      </c>
      <c r="C73" s="300"/>
      <c r="D73" s="406"/>
      <c r="E73" s="406"/>
      <c r="F73" s="406"/>
      <c r="G73" s="406"/>
      <c r="H73" s="406"/>
      <c r="I73" s="406"/>
      <c r="J73" s="406"/>
      <c r="K73" s="406"/>
      <c r="L73" s="406"/>
      <c r="M73" s="406"/>
      <c r="N73" s="406"/>
      <c r="O73" s="406"/>
      <c r="P73" s="406"/>
      <c r="Q73" s="406"/>
      <c r="R73" s="406"/>
      <c r="S73" s="406"/>
      <c r="T73" s="406"/>
      <c r="U73" s="406"/>
      <c r="V73" s="406"/>
      <c r="W73" s="406"/>
      <c r="X73" s="406"/>
      <c r="Y73" s="406"/>
      <c r="Z73" s="406"/>
      <c r="AA73" s="406"/>
      <c r="AB73" s="406"/>
      <c r="AC73" s="406"/>
      <c r="AD73" s="406"/>
      <c r="AE73" s="406"/>
      <c r="AF73" s="406"/>
      <c r="AG73" s="406"/>
      <c r="AH73" s="406"/>
      <c r="AI73" s="406"/>
      <c r="AJ73" s="406"/>
    </row>
    <row r="74" spans="1:36" x14ac:dyDescent="0.3">
      <c r="A74">
        <f t="shared" si="3"/>
        <v>0</v>
      </c>
      <c r="C74" s="300"/>
      <c r="D74" s="406"/>
      <c r="E74" s="406"/>
      <c r="F74" s="406"/>
      <c r="G74" s="406"/>
      <c r="H74" s="406"/>
      <c r="I74" s="406"/>
      <c r="J74" s="406"/>
      <c r="K74" s="406"/>
      <c r="L74" s="406"/>
      <c r="M74" s="406"/>
      <c r="N74" s="406"/>
      <c r="O74" s="406"/>
      <c r="P74" s="406"/>
      <c r="Q74" s="406"/>
      <c r="R74" s="406"/>
      <c r="S74" s="406"/>
      <c r="T74" s="406"/>
      <c r="U74" s="406"/>
      <c r="V74" s="406"/>
      <c r="W74" s="406"/>
      <c r="X74" s="406"/>
      <c r="Y74" s="406"/>
      <c r="Z74" s="406"/>
      <c r="AA74" s="406"/>
      <c r="AB74" s="406"/>
      <c r="AC74" s="406"/>
      <c r="AD74" s="406"/>
      <c r="AE74" s="406"/>
      <c r="AF74" s="406"/>
      <c r="AG74" s="406"/>
      <c r="AH74" s="406"/>
      <c r="AI74" s="406"/>
      <c r="AJ74" s="406"/>
    </row>
    <row r="75" spans="1:36" x14ac:dyDescent="0.3">
      <c r="A75">
        <f t="shared" si="3"/>
        <v>0</v>
      </c>
      <c r="C75" s="300"/>
      <c r="D75" s="406"/>
      <c r="E75" s="406"/>
      <c r="F75" s="406"/>
      <c r="G75" s="406"/>
      <c r="H75" s="406"/>
      <c r="I75" s="406"/>
      <c r="J75" s="406"/>
      <c r="K75" s="406"/>
      <c r="L75" s="406"/>
      <c r="M75" s="406"/>
      <c r="N75" s="406"/>
      <c r="O75" s="406"/>
      <c r="P75" s="406"/>
      <c r="Q75" s="406"/>
      <c r="R75" s="406"/>
      <c r="S75" s="406"/>
      <c r="T75" s="406"/>
      <c r="U75" s="406"/>
      <c r="V75" s="406"/>
      <c r="W75" s="406"/>
      <c r="X75" s="406"/>
      <c r="Y75" s="406"/>
      <c r="Z75" s="406"/>
      <c r="AA75" s="406"/>
      <c r="AB75" s="406"/>
      <c r="AC75" s="406"/>
      <c r="AD75" s="406"/>
      <c r="AE75" s="406"/>
      <c r="AF75" s="406"/>
      <c r="AG75" s="406"/>
      <c r="AH75" s="406"/>
      <c r="AI75" s="406"/>
      <c r="AJ75" s="406"/>
    </row>
    <row r="76" spans="1:36" x14ac:dyDescent="0.3">
      <c r="A76">
        <f t="shared" si="3"/>
        <v>0</v>
      </c>
      <c r="C76" s="300"/>
      <c r="D76" s="406"/>
      <c r="E76" s="406"/>
      <c r="F76" s="406"/>
      <c r="G76" s="406"/>
      <c r="H76" s="406"/>
      <c r="I76" s="406"/>
      <c r="J76" s="406"/>
      <c r="K76" s="406"/>
      <c r="L76" s="406"/>
      <c r="M76" s="406"/>
      <c r="N76" s="406"/>
      <c r="O76" s="406"/>
      <c r="P76" s="406"/>
      <c r="Q76" s="406"/>
      <c r="R76" s="406"/>
      <c r="S76" s="406"/>
      <c r="T76" s="406"/>
      <c r="U76" s="406"/>
      <c r="V76" s="406"/>
      <c r="W76" s="406"/>
      <c r="X76" s="406"/>
      <c r="Y76" s="406"/>
      <c r="Z76" s="406"/>
      <c r="AA76" s="406"/>
      <c r="AB76" s="406"/>
      <c r="AC76" s="406"/>
      <c r="AD76" s="406"/>
      <c r="AE76" s="406"/>
      <c r="AF76" s="406"/>
      <c r="AG76" s="406"/>
      <c r="AH76" s="406"/>
      <c r="AI76" s="406"/>
      <c r="AJ76" s="406"/>
    </row>
    <row r="77" spans="1:36" x14ac:dyDescent="0.3">
      <c r="A77">
        <f t="shared" si="3"/>
        <v>0</v>
      </c>
      <c r="C77" s="300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6"/>
      <c r="P77" s="406"/>
      <c r="Q77" s="406"/>
      <c r="R77" s="406"/>
      <c r="S77" s="406"/>
      <c r="T77" s="406"/>
      <c r="U77" s="406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</row>
    <row r="78" spans="1:36" x14ac:dyDescent="0.3">
      <c r="A78">
        <f t="shared" si="3"/>
        <v>0</v>
      </c>
      <c r="C78" s="300"/>
      <c r="D78" s="406"/>
      <c r="E78" s="406"/>
      <c r="F78" s="406"/>
      <c r="G78" s="406"/>
      <c r="H78" s="406"/>
      <c r="I78" s="406"/>
      <c r="J78" s="406"/>
      <c r="K78" s="406"/>
      <c r="L78" s="406"/>
      <c r="M78" s="406"/>
      <c r="N78" s="406"/>
      <c r="O78" s="406"/>
      <c r="P78" s="406"/>
      <c r="Q78" s="406"/>
      <c r="R78" s="406"/>
      <c r="S78" s="406"/>
      <c r="T78" s="406"/>
      <c r="U78" s="406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</row>
    <row r="79" spans="1:36" x14ac:dyDescent="0.3">
      <c r="A79">
        <f t="shared" si="3"/>
        <v>0</v>
      </c>
      <c r="C79" s="300"/>
      <c r="D79" s="406"/>
      <c r="E79" s="406"/>
      <c r="F79" s="406"/>
      <c r="G79" s="406"/>
      <c r="H79" s="406"/>
      <c r="I79" s="406"/>
      <c r="J79" s="406"/>
      <c r="K79" s="406"/>
      <c r="L79" s="406"/>
      <c r="M79" s="406"/>
      <c r="N79" s="406"/>
      <c r="O79" s="406"/>
      <c r="P79" s="406"/>
      <c r="Q79" s="406"/>
      <c r="R79" s="406"/>
      <c r="S79" s="406"/>
      <c r="T79" s="406"/>
      <c r="U79" s="406"/>
      <c r="V79" s="406"/>
      <c r="W79" s="406"/>
      <c r="X79" s="406"/>
      <c r="Y79" s="406"/>
      <c r="Z79" s="406"/>
      <c r="AA79" s="406"/>
      <c r="AB79" s="406"/>
      <c r="AC79" s="406"/>
      <c r="AD79" s="406"/>
      <c r="AE79" s="406"/>
      <c r="AF79" s="406"/>
      <c r="AG79" s="406"/>
      <c r="AH79" s="406"/>
      <c r="AI79" s="406"/>
      <c r="AJ79" s="406"/>
    </row>
    <row r="80" spans="1:36" x14ac:dyDescent="0.3">
      <c r="A80">
        <f t="shared" si="3"/>
        <v>0</v>
      </c>
      <c r="C80" s="300"/>
      <c r="D80" s="406"/>
      <c r="E80" s="406"/>
      <c r="F80" s="406"/>
      <c r="G80" s="406"/>
      <c r="H80" s="406"/>
      <c r="I80" s="406"/>
      <c r="J80" s="406"/>
      <c r="K80" s="406"/>
      <c r="L80" s="406"/>
      <c r="M80" s="406"/>
      <c r="N80" s="406"/>
      <c r="O80" s="406"/>
      <c r="P80" s="406"/>
      <c r="Q80" s="406"/>
      <c r="R80" s="406"/>
      <c r="S80" s="406"/>
      <c r="T80" s="406"/>
      <c r="U80" s="406"/>
      <c r="V80" s="406"/>
      <c r="W80" s="406"/>
      <c r="X80" s="406"/>
      <c r="Y80" s="406"/>
      <c r="Z80" s="406"/>
      <c r="AA80" s="406"/>
      <c r="AB80" s="406"/>
      <c r="AC80" s="406"/>
      <c r="AD80" s="406"/>
      <c r="AE80" s="406"/>
      <c r="AF80" s="406"/>
      <c r="AG80" s="406"/>
      <c r="AH80" s="406"/>
      <c r="AI80" s="406"/>
      <c r="AJ80" s="406"/>
    </row>
    <row r="82" spans="1:36" x14ac:dyDescent="0.3">
      <c r="C82" s="300"/>
    </row>
    <row r="83" spans="1:36" x14ac:dyDescent="0.3">
      <c r="C83" s="244"/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5"/>
      <c r="AH83" s="245"/>
      <c r="AI83" s="245"/>
      <c r="AJ83" s="245"/>
    </row>
    <row r="84" spans="1:36" x14ac:dyDescent="0.3">
      <c r="C84" s="300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</row>
    <row r="85" spans="1:36" x14ac:dyDescent="0.3">
      <c r="A85">
        <f t="shared" ref="A85:A100" si="4">B85*100+$B$83+$B$84*10000</f>
        <v>0</v>
      </c>
      <c r="C85" s="300"/>
      <c r="D85" s="406"/>
      <c r="E85" s="406"/>
      <c r="F85" s="406"/>
      <c r="G85" s="406"/>
      <c r="H85" s="406"/>
      <c r="I85" s="406"/>
      <c r="J85" s="406"/>
      <c r="K85" s="406"/>
      <c r="L85" s="406"/>
      <c r="M85" s="406"/>
      <c r="N85" s="406"/>
      <c r="O85" s="406"/>
      <c r="P85" s="406"/>
      <c r="Q85" s="406"/>
      <c r="R85" s="406"/>
      <c r="S85" s="406"/>
      <c r="T85" s="406"/>
      <c r="U85" s="406"/>
      <c r="V85" s="406"/>
      <c r="W85" s="406"/>
      <c r="X85" s="406"/>
      <c r="Y85" s="406"/>
      <c r="Z85" s="406"/>
      <c r="AA85" s="406"/>
      <c r="AB85" s="406"/>
      <c r="AC85" s="406"/>
      <c r="AD85" s="406"/>
      <c r="AE85" s="406"/>
      <c r="AF85" s="406"/>
      <c r="AG85" s="406"/>
      <c r="AH85" s="406"/>
      <c r="AI85" s="406"/>
      <c r="AJ85" s="406"/>
    </row>
    <row r="86" spans="1:36" x14ac:dyDescent="0.3">
      <c r="A86">
        <f t="shared" si="4"/>
        <v>0</v>
      </c>
      <c r="C86" s="300"/>
      <c r="D86" s="406"/>
      <c r="E86" s="406"/>
      <c r="F86" s="406"/>
      <c r="G86" s="406"/>
      <c r="H86" s="406"/>
      <c r="I86" s="406"/>
      <c r="J86" s="406"/>
      <c r="K86" s="406"/>
      <c r="L86" s="406"/>
      <c r="M86" s="406"/>
      <c r="N86" s="406"/>
      <c r="O86" s="406"/>
      <c r="P86" s="406"/>
      <c r="Q86" s="406"/>
      <c r="R86" s="406"/>
      <c r="S86" s="406"/>
      <c r="T86" s="406"/>
      <c r="U86" s="406"/>
      <c r="V86" s="406"/>
      <c r="W86" s="406"/>
      <c r="X86" s="406"/>
      <c r="Y86" s="406"/>
      <c r="Z86" s="406"/>
      <c r="AA86" s="406"/>
      <c r="AB86" s="406"/>
      <c r="AC86" s="406"/>
      <c r="AD86" s="406"/>
      <c r="AE86" s="406"/>
      <c r="AF86" s="406"/>
      <c r="AG86" s="406"/>
      <c r="AH86" s="406"/>
      <c r="AI86" s="406"/>
      <c r="AJ86" s="406"/>
    </row>
    <row r="87" spans="1:36" x14ac:dyDescent="0.3">
      <c r="A87">
        <f t="shared" si="4"/>
        <v>0</v>
      </c>
      <c r="C87" s="300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06"/>
      <c r="O87" s="406"/>
      <c r="P87" s="406"/>
      <c r="Q87" s="406"/>
      <c r="R87" s="406"/>
      <c r="S87" s="406"/>
      <c r="T87" s="406"/>
      <c r="U87" s="406"/>
      <c r="V87" s="406"/>
      <c r="W87" s="406"/>
      <c r="X87" s="406"/>
      <c r="Y87" s="406"/>
      <c r="Z87" s="406"/>
      <c r="AA87" s="406"/>
      <c r="AB87" s="406"/>
      <c r="AC87" s="406"/>
      <c r="AD87" s="406"/>
      <c r="AE87" s="406"/>
      <c r="AF87" s="406"/>
      <c r="AG87" s="406"/>
      <c r="AH87" s="406"/>
      <c r="AI87" s="406"/>
      <c r="AJ87" s="406"/>
    </row>
    <row r="88" spans="1:36" x14ac:dyDescent="0.3">
      <c r="A88">
        <f t="shared" si="4"/>
        <v>0</v>
      </c>
      <c r="C88" s="300"/>
      <c r="D88" s="406"/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406"/>
      <c r="P88" s="406"/>
      <c r="Q88" s="406"/>
      <c r="R88" s="406"/>
      <c r="S88" s="406"/>
      <c r="T88" s="406"/>
      <c r="U88" s="406"/>
      <c r="V88" s="406"/>
      <c r="W88" s="406"/>
      <c r="X88" s="406"/>
      <c r="Y88" s="406"/>
      <c r="Z88" s="406"/>
      <c r="AA88" s="406"/>
      <c r="AB88" s="406"/>
      <c r="AC88" s="406"/>
      <c r="AD88" s="406"/>
      <c r="AE88" s="406"/>
      <c r="AF88" s="406"/>
      <c r="AG88" s="406"/>
      <c r="AH88" s="406"/>
      <c r="AI88" s="406"/>
      <c r="AJ88" s="406"/>
    </row>
    <row r="89" spans="1:36" x14ac:dyDescent="0.3">
      <c r="A89">
        <f t="shared" si="4"/>
        <v>0</v>
      </c>
      <c r="C89" s="300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6"/>
      <c r="P89" s="406"/>
      <c r="Q89" s="406"/>
      <c r="R89" s="406"/>
      <c r="S89" s="406"/>
      <c r="T89" s="406"/>
      <c r="U89" s="406"/>
      <c r="V89" s="406"/>
      <c r="W89" s="406"/>
      <c r="X89" s="406"/>
      <c r="Y89" s="406"/>
      <c r="Z89" s="406"/>
      <c r="AA89" s="406"/>
      <c r="AB89" s="406"/>
      <c r="AC89" s="406"/>
      <c r="AD89" s="406"/>
      <c r="AE89" s="406"/>
      <c r="AF89" s="406"/>
      <c r="AG89" s="406"/>
      <c r="AH89" s="406"/>
      <c r="AI89" s="406"/>
      <c r="AJ89" s="406"/>
    </row>
    <row r="90" spans="1:36" x14ac:dyDescent="0.3">
      <c r="A90">
        <f t="shared" si="4"/>
        <v>0</v>
      </c>
      <c r="C90" s="300"/>
      <c r="D90" s="406"/>
      <c r="E90" s="406"/>
      <c r="F90" s="406"/>
      <c r="G90" s="406"/>
      <c r="H90" s="406"/>
      <c r="I90" s="406"/>
      <c r="J90" s="406"/>
      <c r="K90" s="406"/>
      <c r="L90" s="406"/>
      <c r="M90" s="406"/>
      <c r="N90" s="406"/>
      <c r="O90" s="406"/>
      <c r="P90" s="406"/>
      <c r="Q90" s="406"/>
      <c r="R90" s="406"/>
      <c r="S90" s="406"/>
      <c r="T90" s="406"/>
      <c r="U90" s="406"/>
      <c r="V90" s="406"/>
      <c r="W90" s="406"/>
      <c r="X90" s="406"/>
      <c r="Y90" s="406"/>
      <c r="Z90" s="406"/>
      <c r="AA90" s="406"/>
      <c r="AB90" s="406"/>
      <c r="AC90" s="406"/>
      <c r="AD90" s="406"/>
      <c r="AE90" s="406"/>
      <c r="AF90" s="406"/>
      <c r="AG90" s="406"/>
      <c r="AH90" s="406"/>
      <c r="AI90" s="406"/>
      <c r="AJ90" s="406"/>
    </row>
    <row r="91" spans="1:36" x14ac:dyDescent="0.3">
      <c r="A91">
        <f t="shared" si="4"/>
        <v>0</v>
      </c>
      <c r="C91" s="300"/>
      <c r="D91" s="406"/>
      <c r="E91" s="406"/>
      <c r="F91" s="406"/>
      <c r="G91" s="406"/>
      <c r="H91" s="406"/>
      <c r="I91" s="406"/>
      <c r="J91" s="406"/>
      <c r="K91" s="406"/>
      <c r="L91" s="406"/>
      <c r="M91" s="406"/>
      <c r="N91" s="406"/>
      <c r="O91" s="406"/>
      <c r="P91" s="406"/>
      <c r="Q91" s="406"/>
      <c r="R91" s="406"/>
      <c r="S91" s="406"/>
      <c r="T91" s="406"/>
      <c r="U91" s="406"/>
      <c r="V91" s="406"/>
      <c r="W91" s="406"/>
      <c r="X91" s="406"/>
      <c r="Y91" s="406"/>
      <c r="Z91" s="406"/>
      <c r="AA91" s="406"/>
      <c r="AB91" s="406"/>
      <c r="AC91" s="406"/>
      <c r="AD91" s="406"/>
      <c r="AE91" s="406"/>
      <c r="AF91" s="406"/>
      <c r="AG91" s="406"/>
      <c r="AH91" s="406"/>
      <c r="AI91" s="406"/>
      <c r="AJ91" s="406"/>
    </row>
    <row r="92" spans="1:36" x14ac:dyDescent="0.3">
      <c r="A92">
        <f t="shared" si="4"/>
        <v>0</v>
      </c>
      <c r="C92" s="300"/>
      <c r="D92" s="406"/>
      <c r="E92" s="406"/>
      <c r="F92" s="406"/>
      <c r="G92" s="406"/>
      <c r="H92" s="406"/>
      <c r="I92" s="406"/>
      <c r="J92" s="406"/>
      <c r="K92" s="406"/>
      <c r="L92" s="406"/>
      <c r="M92" s="406"/>
      <c r="N92" s="406"/>
      <c r="O92" s="406"/>
      <c r="P92" s="406"/>
      <c r="Q92" s="406"/>
      <c r="R92" s="406"/>
      <c r="S92" s="406"/>
      <c r="T92" s="406"/>
      <c r="U92" s="406"/>
      <c r="V92" s="406"/>
      <c r="W92" s="406"/>
      <c r="X92" s="406"/>
      <c r="Y92" s="406"/>
      <c r="Z92" s="406"/>
      <c r="AA92" s="406"/>
      <c r="AB92" s="406"/>
      <c r="AC92" s="406"/>
      <c r="AD92" s="406"/>
      <c r="AE92" s="406"/>
      <c r="AF92" s="406"/>
      <c r="AG92" s="406"/>
      <c r="AH92" s="406"/>
      <c r="AI92" s="406"/>
      <c r="AJ92" s="406"/>
    </row>
    <row r="93" spans="1:36" x14ac:dyDescent="0.3">
      <c r="A93">
        <f t="shared" si="4"/>
        <v>0</v>
      </c>
      <c r="C93" s="300"/>
      <c r="D93" s="406"/>
      <c r="E93" s="406"/>
      <c r="F93" s="406"/>
      <c r="G93" s="406"/>
      <c r="H93" s="406"/>
      <c r="I93" s="406"/>
      <c r="J93" s="406"/>
      <c r="K93" s="406"/>
      <c r="L93" s="406"/>
      <c r="M93" s="406"/>
      <c r="N93" s="406"/>
      <c r="O93" s="406"/>
      <c r="P93" s="406"/>
      <c r="Q93" s="406"/>
      <c r="R93" s="406"/>
      <c r="S93" s="406"/>
      <c r="T93" s="406"/>
      <c r="U93" s="406"/>
      <c r="V93" s="406"/>
      <c r="W93" s="406"/>
      <c r="X93" s="406"/>
      <c r="Y93" s="406"/>
      <c r="Z93" s="406"/>
      <c r="AA93" s="406"/>
      <c r="AB93" s="406"/>
      <c r="AC93" s="406"/>
      <c r="AD93" s="406"/>
      <c r="AE93" s="406"/>
      <c r="AF93" s="406"/>
      <c r="AG93" s="406"/>
      <c r="AH93" s="406"/>
      <c r="AI93" s="406"/>
      <c r="AJ93" s="406"/>
    </row>
    <row r="94" spans="1:36" x14ac:dyDescent="0.3">
      <c r="A94">
        <f t="shared" si="4"/>
        <v>0</v>
      </c>
      <c r="C94" s="300"/>
      <c r="D94" s="406"/>
      <c r="E94" s="406"/>
      <c r="F94" s="406"/>
      <c r="G94" s="406"/>
      <c r="H94" s="406"/>
      <c r="I94" s="406"/>
      <c r="J94" s="406"/>
      <c r="K94" s="406"/>
      <c r="L94" s="406"/>
      <c r="M94" s="406"/>
      <c r="N94" s="406"/>
      <c r="O94" s="406"/>
      <c r="P94" s="406"/>
      <c r="Q94" s="406"/>
      <c r="R94" s="406"/>
      <c r="S94" s="406"/>
      <c r="T94" s="406"/>
      <c r="U94" s="406"/>
      <c r="V94" s="406"/>
      <c r="W94" s="406"/>
      <c r="X94" s="406"/>
      <c r="Y94" s="406"/>
      <c r="Z94" s="406"/>
      <c r="AA94" s="406"/>
      <c r="AB94" s="406"/>
      <c r="AC94" s="406"/>
      <c r="AD94" s="406"/>
      <c r="AE94" s="406"/>
      <c r="AF94" s="406"/>
      <c r="AG94" s="406"/>
      <c r="AH94" s="406"/>
      <c r="AI94" s="406"/>
      <c r="AJ94" s="406"/>
    </row>
    <row r="95" spans="1:36" x14ac:dyDescent="0.3">
      <c r="A95">
        <f t="shared" si="4"/>
        <v>0</v>
      </c>
      <c r="C95" s="300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406"/>
      <c r="Z95" s="406"/>
      <c r="AA95" s="406"/>
      <c r="AB95" s="406"/>
      <c r="AC95" s="406"/>
      <c r="AD95" s="406"/>
      <c r="AE95" s="406"/>
      <c r="AF95" s="406"/>
      <c r="AG95" s="406"/>
      <c r="AH95" s="406"/>
      <c r="AI95" s="406"/>
      <c r="AJ95" s="406"/>
    </row>
    <row r="96" spans="1:36" x14ac:dyDescent="0.3">
      <c r="A96">
        <f t="shared" si="4"/>
        <v>0</v>
      </c>
      <c r="C96" s="300"/>
      <c r="D96" s="406"/>
      <c r="E96" s="406"/>
      <c r="F96" s="406"/>
      <c r="G96" s="406"/>
      <c r="H96" s="406"/>
      <c r="I96" s="406"/>
      <c r="J96" s="406"/>
      <c r="K96" s="406"/>
      <c r="L96" s="406"/>
      <c r="M96" s="406"/>
      <c r="N96" s="406"/>
      <c r="O96" s="406"/>
      <c r="P96" s="406"/>
      <c r="Q96" s="406"/>
      <c r="R96" s="406"/>
      <c r="S96" s="406"/>
      <c r="T96" s="406"/>
      <c r="U96" s="406"/>
      <c r="V96" s="406"/>
      <c r="W96" s="406"/>
      <c r="X96" s="406"/>
      <c r="Y96" s="406"/>
      <c r="Z96" s="406"/>
      <c r="AA96" s="406"/>
      <c r="AB96" s="406"/>
      <c r="AC96" s="406"/>
      <c r="AD96" s="406"/>
      <c r="AE96" s="406"/>
      <c r="AF96" s="406"/>
      <c r="AG96" s="406"/>
      <c r="AH96" s="406"/>
      <c r="AI96" s="406"/>
      <c r="AJ96" s="406"/>
    </row>
    <row r="97" spans="1:36" x14ac:dyDescent="0.3">
      <c r="A97">
        <f t="shared" si="4"/>
        <v>0</v>
      </c>
      <c r="C97" s="300"/>
      <c r="D97" s="406"/>
      <c r="E97" s="406"/>
      <c r="F97" s="406"/>
      <c r="G97" s="406"/>
      <c r="H97" s="406"/>
      <c r="I97" s="406"/>
      <c r="J97" s="406"/>
      <c r="K97" s="406"/>
      <c r="L97" s="406"/>
      <c r="M97" s="406"/>
      <c r="N97" s="406"/>
      <c r="O97" s="406"/>
      <c r="P97" s="406"/>
      <c r="Q97" s="406"/>
      <c r="R97" s="406"/>
      <c r="S97" s="406"/>
      <c r="T97" s="406"/>
      <c r="U97" s="406"/>
      <c r="V97" s="406"/>
      <c r="W97" s="406"/>
      <c r="X97" s="406"/>
      <c r="Y97" s="406"/>
      <c r="Z97" s="406"/>
      <c r="AA97" s="406"/>
      <c r="AB97" s="406"/>
      <c r="AC97" s="406"/>
      <c r="AD97" s="406"/>
      <c r="AE97" s="406"/>
      <c r="AF97" s="406"/>
      <c r="AG97" s="406"/>
      <c r="AH97" s="406"/>
      <c r="AI97" s="406"/>
      <c r="AJ97" s="406"/>
    </row>
    <row r="98" spans="1:36" x14ac:dyDescent="0.3">
      <c r="A98">
        <f t="shared" si="4"/>
        <v>0</v>
      </c>
      <c r="C98" s="300"/>
      <c r="D98" s="406"/>
      <c r="E98" s="406"/>
      <c r="F98" s="406"/>
      <c r="G98" s="406"/>
      <c r="H98" s="406"/>
      <c r="I98" s="406"/>
      <c r="J98" s="406"/>
      <c r="K98" s="406"/>
      <c r="L98" s="406"/>
      <c r="M98" s="406"/>
      <c r="N98" s="406"/>
      <c r="O98" s="406"/>
      <c r="P98" s="406"/>
      <c r="Q98" s="406"/>
      <c r="R98" s="406"/>
      <c r="S98" s="406"/>
      <c r="T98" s="406"/>
      <c r="U98" s="406"/>
      <c r="V98" s="406"/>
      <c r="W98" s="406"/>
      <c r="X98" s="406"/>
      <c r="Y98" s="406"/>
      <c r="Z98" s="406"/>
      <c r="AA98" s="406"/>
      <c r="AB98" s="406"/>
      <c r="AC98" s="406"/>
      <c r="AD98" s="406"/>
      <c r="AE98" s="406"/>
      <c r="AF98" s="406"/>
      <c r="AG98" s="406"/>
      <c r="AH98" s="406"/>
      <c r="AI98" s="406"/>
      <c r="AJ98" s="406"/>
    </row>
    <row r="99" spans="1:36" x14ac:dyDescent="0.3">
      <c r="A99">
        <f t="shared" si="4"/>
        <v>0</v>
      </c>
      <c r="C99" s="300"/>
      <c r="D99" s="406"/>
      <c r="E99" s="406"/>
      <c r="F99" s="406"/>
      <c r="G99" s="406"/>
      <c r="H99" s="406"/>
      <c r="I99" s="406"/>
      <c r="J99" s="406"/>
      <c r="K99" s="406"/>
      <c r="L99" s="406"/>
      <c r="M99" s="406"/>
      <c r="N99" s="406"/>
      <c r="O99" s="406"/>
      <c r="P99" s="406"/>
      <c r="Q99" s="406"/>
      <c r="R99" s="406"/>
      <c r="S99" s="406"/>
      <c r="T99" s="406"/>
      <c r="U99" s="406"/>
      <c r="V99" s="406"/>
      <c r="W99" s="406"/>
      <c r="X99" s="406"/>
      <c r="Y99" s="406"/>
      <c r="Z99" s="406"/>
      <c r="AA99" s="406"/>
      <c r="AB99" s="406"/>
      <c r="AC99" s="406"/>
      <c r="AD99" s="406"/>
      <c r="AE99" s="406"/>
      <c r="AF99" s="406"/>
      <c r="AG99" s="406"/>
      <c r="AH99" s="406"/>
      <c r="AI99" s="406"/>
      <c r="AJ99" s="406"/>
    </row>
    <row r="100" spans="1:36" x14ac:dyDescent="0.3">
      <c r="A100">
        <f t="shared" si="4"/>
        <v>0</v>
      </c>
      <c r="C100" s="300"/>
      <c r="D100" s="406"/>
      <c r="E100" s="406"/>
      <c r="F100" s="406"/>
      <c r="G100" s="406"/>
      <c r="H100" s="406"/>
      <c r="I100" s="406"/>
      <c r="J100" s="406"/>
      <c r="K100" s="406"/>
      <c r="L100" s="406"/>
      <c r="M100" s="406"/>
      <c r="N100" s="406"/>
      <c r="O100" s="406"/>
      <c r="P100" s="406"/>
      <c r="Q100" s="406"/>
      <c r="R100" s="406"/>
      <c r="S100" s="406"/>
      <c r="T100" s="406"/>
      <c r="U100" s="406"/>
      <c r="V100" s="406"/>
      <c r="W100" s="406"/>
      <c r="X100" s="406"/>
      <c r="Y100" s="406"/>
      <c r="Z100" s="406"/>
      <c r="AA100" s="406"/>
      <c r="AB100" s="406"/>
      <c r="AC100" s="406"/>
      <c r="AD100" s="406"/>
      <c r="AE100" s="406"/>
      <c r="AF100" s="406"/>
      <c r="AG100" s="406"/>
      <c r="AH100" s="406"/>
      <c r="AI100" s="406"/>
      <c r="AJ100" s="40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tabColor theme="6" tint="0.59999389629810485"/>
  </sheetPr>
  <dimension ref="A2:Q39"/>
  <sheetViews>
    <sheetView zoomScale="80" zoomScaleNormal="80" workbookViewId="0">
      <selection activeCell="E27" sqref="E27"/>
    </sheetView>
  </sheetViews>
  <sheetFormatPr defaultColWidth="11.44140625" defaultRowHeight="14.4" x14ac:dyDescent="0.3"/>
  <cols>
    <col min="1" max="1" width="30.5546875" customWidth="1"/>
    <col min="2" max="2" width="39" customWidth="1"/>
    <col min="3" max="3" width="23.77734375" customWidth="1"/>
    <col min="4" max="4" width="11.44140625" customWidth="1"/>
    <col min="5" max="5" width="30.21875" customWidth="1"/>
    <col min="6" max="6" width="13" bestFit="1" customWidth="1"/>
    <col min="7" max="7" width="11.44140625" customWidth="1"/>
    <col min="8" max="8" width="13.77734375" customWidth="1"/>
    <col min="9" max="9" width="11.5546875" bestFit="1" customWidth="1"/>
    <col min="10" max="10" width="11.44140625" customWidth="1"/>
  </cols>
  <sheetData>
    <row r="2" spans="1:17" x14ac:dyDescent="0.3">
      <c r="A2" s="246"/>
    </row>
    <row r="3" spans="1:17" ht="16.5" customHeight="1" x14ac:dyDescent="0.3">
      <c r="K3" s="264"/>
      <c r="L3" s="246"/>
      <c r="M3" s="246"/>
    </row>
    <row r="4" spans="1:17" ht="16.5" customHeight="1" x14ac:dyDescent="0.3">
      <c r="A4" s="390"/>
      <c r="B4" s="391"/>
      <c r="F4" s="4"/>
      <c r="K4" s="425"/>
      <c r="L4" s="249"/>
      <c r="M4" s="249"/>
      <c r="N4" s="249"/>
      <c r="O4" s="249"/>
      <c r="P4" s="249"/>
      <c r="Q4" s="249"/>
    </row>
    <row r="5" spans="1:17" x14ac:dyDescent="0.3">
      <c r="A5" s="392"/>
      <c r="B5" s="393"/>
      <c r="E5" s="292"/>
      <c r="F5" s="301">
        <f>B5*'Densidad básica'!B6</f>
        <v>0</v>
      </c>
      <c r="K5" s="263"/>
      <c r="L5" s="441">
        <f t="shared" ref="L5:Q8" si="0">$F$6</f>
        <v>0</v>
      </c>
      <c r="M5" s="441">
        <f t="shared" si="0"/>
        <v>0</v>
      </c>
      <c r="N5" s="441">
        <f t="shared" si="0"/>
        <v>0</v>
      </c>
      <c r="O5" s="441">
        <f t="shared" si="0"/>
        <v>0</v>
      </c>
      <c r="P5" s="441">
        <f t="shared" si="0"/>
        <v>0</v>
      </c>
      <c r="Q5" s="441">
        <f t="shared" si="0"/>
        <v>0</v>
      </c>
    </row>
    <row r="6" spans="1:17" x14ac:dyDescent="0.3">
      <c r="A6" s="285"/>
      <c r="B6" s="286"/>
      <c r="E6" s="292"/>
      <c r="F6" s="301">
        <f>B6*'Densidad básica'!B7</f>
        <v>0</v>
      </c>
      <c r="K6" s="263"/>
      <c r="L6" s="441">
        <f t="shared" si="0"/>
        <v>0</v>
      </c>
      <c r="M6" s="441">
        <f t="shared" si="0"/>
        <v>0</v>
      </c>
      <c r="N6" s="441">
        <f t="shared" si="0"/>
        <v>0</v>
      </c>
      <c r="O6" s="441">
        <f t="shared" si="0"/>
        <v>0</v>
      </c>
      <c r="P6" s="441">
        <f t="shared" si="0"/>
        <v>0</v>
      </c>
      <c r="Q6" s="441">
        <f t="shared" si="0"/>
        <v>0</v>
      </c>
    </row>
    <row r="7" spans="1:17" x14ac:dyDescent="0.3">
      <c r="A7" s="285"/>
      <c r="B7" s="286"/>
      <c r="E7" s="263"/>
      <c r="F7" s="352" t="e">
        <f>B8*'Densidad básica'!B12</f>
        <v>#DIV/0!</v>
      </c>
      <c r="K7" s="263"/>
      <c r="L7" s="441">
        <f t="shared" si="0"/>
        <v>0</v>
      </c>
      <c r="M7" s="441">
        <f t="shared" si="0"/>
        <v>0</v>
      </c>
      <c r="N7" s="441">
        <f t="shared" si="0"/>
        <v>0</v>
      </c>
      <c r="O7" s="441">
        <f t="shared" si="0"/>
        <v>0</v>
      </c>
      <c r="P7" s="441">
        <f t="shared" si="0"/>
        <v>0</v>
      </c>
      <c r="Q7" s="441">
        <f t="shared" si="0"/>
        <v>0</v>
      </c>
    </row>
    <row r="8" spans="1:17" x14ac:dyDescent="0.3">
      <c r="A8" s="285"/>
      <c r="B8" s="372" t="e">
        <f>AVERAGE(B5:B7)</f>
        <v>#DIV/0!</v>
      </c>
      <c r="E8" s="263"/>
      <c r="F8" s="352">
        <f>B9*'Densidad básica'!B13</f>
        <v>0</v>
      </c>
      <c r="K8" s="263"/>
      <c r="L8" s="441">
        <f t="shared" si="0"/>
        <v>0</v>
      </c>
      <c r="M8" s="441">
        <f t="shared" si="0"/>
        <v>0</v>
      </c>
      <c r="N8" s="441">
        <f t="shared" si="0"/>
        <v>0</v>
      </c>
      <c r="O8" s="441">
        <f t="shared" si="0"/>
        <v>0</v>
      </c>
      <c r="P8" s="441">
        <f t="shared" si="0"/>
        <v>0</v>
      </c>
      <c r="Q8" s="441">
        <f t="shared" si="0"/>
        <v>0</v>
      </c>
    </row>
    <row r="9" spans="1:17" ht="16.5" customHeight="1" x14ac:dyDescent="0.3">
      <c r="A9" s="285"/>
      <c r="B9" s="286"/>
      <c r="E9" s="263"/>
      <c r="F9" s="352">
        <f>B6*'Densidad básica'!B8</f>
        <v>0</v>
      </c>
      <c r="K9" s="263"/>
      <c r="L9" s="441">
        <f>$F$6</f>
        <v>0</v>
      </c>
      <c r="M9" s="441">
        <f>$F$6</f>
        <v>0</v>
      </c>
      <c r="N9" s="438">
        <f>($F$6*'[2]Cosecha comercial trozas (m3)'!AC134+$F$9*'[2]Cosecha comercial trozas (m3)'!AC113)/('[2]Cosecha comercial trozas (m3)'!AC29)</f>
        <v>0</v>
      </c>
      <c r="O9" s="441">
        <f>$F$6</f>
        <v>0</v>
      </c>
      <c r="P9" s="441">
        <f>$F$6</f>
        <v>0</v>
      </c>
      <c r="Q9" s="441">
        <f>$F$6</f>
        <v>0</v>
      </c>
    </row>
    <row r="10" spans="1:17" ht="16.5" customHeight="1" x14ac:dyDescent="0.3">
      <c r="A10" s="285"/>
      <c r="B10" s="286"/>
      <c r="E10" s="263"/>
      <c r="F10" s="352">
        <f>B10*'Densidad básica'!B13</f>
        <v>0</v>
      </c>
      <c r="K10" s="263"/>
      <c r="L10" s="438">
        <f>($F$6*'[2]Cosecha comercial trozas (m3)'!AA135+$F$9*'[2]Cosecha comercial trozas (m3)'!AA114)/('[2]Cosecha comercial trozas (m3)'!AA30)</f>
        <v>0</v>
      </c>
      <c r="M10" s="438">
        <f>($F$6*'[2]Cosecha comercial trozas (m3)'!AB135+$F$9*'[2]Cosecha comercial trozas (m3)'!AB114)/('[2]Cosecha comercial trozas (m3)'!AB30)</f>
        <v>0</v>
      </c>
      <c r="N10" s="438">
        <f>($F$6*'[2]Cosecha comercial trozas (m3)'!AC135+$F$9*'[2]Cosecha comercial trozas (m3)'!AC114)/('[2]Cosecha comercial trozas (m3)'!AC30)</f>
        <v>0</v>
      </c>
      <c r="O10" s="438">
        <f>($F$6*'[2]Cosecha comercial trozas (m3)'!AD135+$F$9*'[2]Cosecha comercial trozas (m3)'!AD114)/('[2]Cosecha comercial trozas (m3)'!AD30)</f>
        <v>0</v>
      </c>
      <c r="P10" s="438">
        <f>($F$6*'[2]Cosecha comercial trozas (m3)'!AE135+$F$9*'[2]Cosecha comercial trozas (m3)'!AE114)/('[2]Cosecha comercial trozas (m3)'!AE30)</f>
        <v>0</v>
      </c>
      <c r="Q10" s="438">
        <f>($F$6*'[2]Cosecha comercial trozas (m3)'!AF135+$F$9*'[2]Cosecha comercial trozas (m3)'!AF114)/('[2]Cosecha comercial trozas (m3)'!AF30)</f>
        <v>0</v>
      </c>
    </row>
    <row r="11" spans="1:17" ht="16.5" customHeight="1" x14ac:dyDescent="0.3">
      <c r="A11" s="287"/>
      <c r="B11" s="288"/>
      <c r="E11" s="263"/>
      <c r="F11" s="352">
        <f>B11*'Densidad básica'!B7</f>
        <v>0</v>
      </c>
      <c r="K11" s="263"/>
      <c r="L11" s="438">
        <f>($F$6*'[2]Cosecha comercial trozas (m3)'!AA136+$F$9*'[2]Cosecha comercial trozas (m3)'!AA115)/('[2]Cosecha comercial trozas (m3)'!AA31)</f>
        <v>0</v>
      </c>
      <c r="M11" s="438">
        <f>($F$6*'[2]Cosecha comercial trozas (m3)'!AB136+$F$9*'[2]Cosecha comercial trozas (m3)'!AB115)/('[2]Cosecha comercial trozas (m3)'!AB31)</f>
        <v>0</v>
      </c>
      <c r="N11" s="438">
        <f>($F$6*'[2]Cosecha comercial trozas (m3)'!AC136+$F$9*'[2]Cosecha comercial trozas (m3)'!AC115)/('[2]Cosecha comercial trozas (m3)'!AC31)</f>
        <v>0</v>
      </c>
      <c r="O11" s="438">
        <f>($F$6*'[2]Cosecha comercial trozas (m3)'!AD136+$F$9*'[2]Cosecha comercial trozas (m3)'!AD115)/('[2]Cosecha comercial trozas (m3)'!AD31)</f>
        <v>0</v>
      </c>
      <c r="P11" s="438"/>
      <c r="Q11" s="438"/>
    </row>
    <row r="12" spans="1:17" ht="16.5" customHeight="1" x14ac:dyDescent="0.3">
      <c r="A12" s="274"/>
      <c r="B12" s="274"/>
      <c r="C12" s="274"/>
      <c r="E12" s="263"/>
      <c r="F12" s="290" t="e">
        <f>B11*(AVERAGE('Densidad básica'!B7:B8))</f>
        <v>#DIV/0!</v>
      </c>
      <c r="K12" s="263"/>
      <c r="L12" s="438">
        <f>($F$6*'[2]Cosecha comercial trozas (m3)'!AA137+$F$9*'[2]Cosecha comercial trozas (m3)'!AA116)/('[2]Cosecha comercial trozas (m3)'!AA32)</f>
        <v>0</v>
      </c>
      <c r="M12" s="438">
        <f>($F$6*'[2]Cosecha comercial trozas (m3)'!AB137+$F$9*'[2]Cosecha comercial trozas (m3)'!AB116)/('[2]Cosecha comercial trozas (m3)'!AB32)</f>
        <v>0</v>
      </c>
      <c r="N12" s="438">
        <f>($F$6*'[2]Cosecha comercial trozas (m3)'!AC137+$F$9*'[2]Cosecha comercial trozas (m3)'!AC116)/('[2]Cosecha comercial trozas (m3)'!AC32)</f>
        <v>0</v>
      </c>
      <c r="O12" s="438">
        <f>($F$6*'[2]Cosecha comercial trozas (m3)'!AD137+$F$9*'[2]Cosecha comercial trozas (m3)'!AD116)/('[2]Cosecha comercial trozas (m3)'!AD32)</f>
        <v>0</v>
      </c>
      <c r="P12" s="438">
        <f>($F$6*'[2]Cosecha comercial trozas (m3)'!AE137+$F$9*'[2]Cosecha comercial trozas (m3)'!AE116)/('[2]Cosecha comercial trozas (m3)'!AE32)</f>
        <v>0</v>
      </c>
      <c r="Q12" s="438">
        <f>($F$6*'[2]Cosecha comercial trozas (m3)'!AF137+$F$9*'[2]Cosecha comercial trozas (m3)'!AF116)/('[2]Cosecha comercial trozas (m3)'!AF32)</f>
        <v>0</v>
      </c>
    </row>
    <row r="13" spans="1:17" ht="15" customHeight="1" x14ac:dyDescent="0.3">
      <c r="A13" s="274"/>
      <c r="B13" s="289"/>
      <c r="C13" s="289"/>
      <c r="E13" s="270"/>
      <c r="K13" s="263"/>
      <c r="L13" s="438">
        <f>($F$6*'[2]Cosecha comercial trozas (m3)'!AA138+$F$9*'[2]Cosecha comercial trozas (m3)'!AA117)/('[2]Cosecha comercial trozas (m3)'!AA33)</f>
        <v>0</v>
      </c>
      <c r="M13" s="438">
        <f>($F$6*'[2]Cosecha comercial trozas (m3)'!AB138+$F$9*'[2]Cosecha comercial trozas (m3)'!AB117)/('[2]Cosecha comercial trozas (m3)'!AB33)</f>
        <v>0</v>
      </c>
      <c r="N13" s="438">
        <f>($F$6*'[2]Cosecha comercial trozas (m3)'!AC138+$F$9*'[2]Cosecha comercial trozas (m3)'!AC117)/('[2]Cosecha comercial trozas (m3)'!AC33)</f>
        <v>0</v>
      </c>
      <c r="O13" s="438">
        <f>($F$6*'[2]Cosecha comercial trozas (m3)'!AD138+$F$9*'[2]Cosecha comercial trozas (m3)'!AD117)/('[2]Cosecha comercial trozas (m3)'!AD33)</f>
        <v>0</v>
      </c>
      <c r="P13" s="438"/>
      <c r="Q13" s="438">
        <f>($F$6*'[2]Cosecha comercial trozas (m3)'!AF138+$F$9*'[2]Cosecha comercial trozas (m3)'!AF117)/('[2]Cosecha comercial trozas (m3)'!AF33)</f>
        <v>0</v>
      </c>
    </row>
    <row r="14" spans="1:17" x14ac:dyDescent="0.3">
      <c r="E14" s="270"/>
      <c r="K14" s="270"/>
      <c r="L14" s="438">
        <f>($F$6*'[2]Cosecha comercial trozas (m3)'!AA139+$F$9*'[2]Cosecha comercial trozas (m3)'!AA118)/('[2]Cosecha comercial trozas (m3)'!AA34)</f>
        <v>0</v>
      </c>
      <c r="M14" s="438">
        <f>($F$6*'[2]Cosecha comercial trozas (m3)'!AB139+$F$9*'[2]Cosecha comercial trozas (m3)'!AB118)/('[2]Cosecha comercial trozas (m3)'!AB34)</f>
        <v>0</v>
      </c>
      <c r="N14" s="438">
        <f>($F$6*'[2]Cosecha comercial trozas (m3)'!AC139+$F$9*'[2]Cosecha comercial trozas (m3)'!AC118)/('[2]Cosecha comercial trozas (m3)'!AC34)</f>
        <v>0</v>
      </c>
      <c r="O14" s="438">
        <f>($F$6*'[2]Cosecha comercial trozas (m3)'!AD139+$F$9*'[2]Cosecha comercial trozas (m3)'!AD118)/('[2]Cosecha comercial trozas (m3)'!AD34)</f>
        <v>0</v>
      </c>
      <c r="P14" s="438">
        <f>($F$6*'[2]Cosecha comercial trozas (m3)'!AE139+$F$9*'[2]Cosecha comercial trozas (m3)'!AE118)/('[2]Cosecha comercial trozas (m3)'!AE34)</f>
        <v>0</v>
      </c>
      <c r="Q14" s="438">
        <f>($F$6*'[2]Cosecha comercial trozas (m3)'!AF139+$F$9*'[2]Cosecha comercial trozas (m3)'!AF118)/('[2]Cosecha comercial trozas (m3)'!AF34)</f>
        <v>0</v>
      </c>
    </row>
    <row r="15" spans="1:17" x14ac:dyDescent="0.3">
      <c r="A15" s="274"/>
      <c r="B15" s="274"/>
      <c r="C15" s="274"/>
      <c r="E15" s="270"/>
      <c r="K15" s="263"/>
      <c r="L15" s="438">
        <f>($F$6*'[2]Cosecha comercial trozas (m3)'!AA140+$F$9*'[2]Cosecha comercial trozas (m3)'!AA119)/('[2]Cosecha comercial trozas (m3)'!AA35)</f>
        <v>0</v>
      </c>
      <c r="M15" s="438">
        <f>($F$6*'[2]Cosecha comercial trozas (m3)'!AB140+$F$9*'[2]Cosecha comercial trozas (m3)'!AB119)/('[2]Cosecha comercial trozas (m3)'!AB35)</f>
        <v>0</v>
      </c>
      <c r="N15" s="438">
        <f>($F$6*'[2]Cosecha comercial trozas (m3)'!AC140+$F$9*'[2]Cosecha comercial trozas (m3)'!AC119)/('[2]Cosecha comercial trozas (m3)'!AC35)</f>
        <v>0</v>
      </c>
      <c r="O15" s="438">
        <f>($F$6*'[2]Cosecha comercial trozas (m3)'!AD140+$F$9*'[2]Cosecha comercial trozas (m3)'!AD119)/('[2]Cosecha comercial trozas (m3)'!AD35)</f>
        <v>0</v>
      </c>
      <c r="P15" s="438">
        <f>($F$6*'[2]Cosecha comercial trozas (m3)'!AE140+$F$9*'[2]Cosecha comercial trozas (m3)'!AE119)/('[2]Cosecha comercial trozas (m3)'!AE35)</f>
        <v>0</v>
      </c>
      <c r="Q15" s="438">
        <f>($F$6*'[2]Cosecha comercial trozas (m3)'!AF140+$F$9*'[2]Cosecha comercial trozas (m3)'!AF119)/('[2]Cosecha comercial trozas (m3)'!AF35)</f>
        <v>0</v>
      </c>
    </row>
    <row r="16" spans="1:17" x14ac:dyDescent="0.3">
      <c r="A16" s="274"/>
      <c r="K16" s="263"/>
      <c r="L16" s="438">
        <f>($F$6*'[2]Cosecha comercial trozas (m3)'!AA141+$F$9*'[2]Cosecha comercial trozas (m3)'!AA120)/('[2]Cosecha comercial trozas (m3)'!AA36)</f>
        <v>0</v>
      </c>
      <c r="M16" s="438">
        <f>($F$6*'[2]Cosecha comercial trozas (m3)'!AB141+$F$9*'[2]Cosecha comercial trozas (m3)'!AB120)/('[2]Cosecha comercial trozas (m3)'!AB36)</f>
        <v>0</v>
      </c>
      <c r="N16" s="438">
        <f>($F$6*'[2]Cosecha comercial trozas (m3)'!AC141+$F$9*'[2]Cosecha comercial trozas (m3)'!AC120)/('[2]Cosecha comercial trozas (m3)'!AC36)</f>
        <v>0</v>
      </c>
      <c r="O16" s="438">
        <f>($F$6*'[2]Cosecha comercial trozas (m3)'!AD141+$F$9*'[2]Cosecha comercial trozas (m3)'!AD120)/('[2]Cosecha comercial trozas (m3)'!AD36)</f>
        <v>0</v>
      </c>
      <c r="P16" s="438">
        <f>($F$6*'[2]Cosecha comercial trozas (m3)'!AE141+$F$9*'[2]Cosecha comercial trozas (m3)'!AE120)/('[2]Cosecha comercial trozas (m3)'!AE36)</f>
        <v>0</v>
      </c>
      <c r="Q16" s="438">
        <f>($F$6*'[2]Cosecha comercial trozas (m3)'!AF141+$F$9*'[2]Cosecha comercial trozas (m3)'!AF120)/('[2]Cosecha comercial trozas (m3)'!AF36)</f>
        <v>0</v>
      </c>
    </row>
    <row r="17" spans="1:17" x14ac:dyDescent="0.3">
      <c r="K17" s="263"/>
      <c r="L17" s="438">
        <f>($F$6*'[2]Cosecha comercial trozas (m3)'!AA142+$F$9*'[2]Cosecha comercial trozas (m3)'!AA121)/('[2]Cosecha comercial trozas (m3)'!AA37)</f>
        <v>0</v>
      </c>
      <c r="M17" s="438">
        <f>($F$6*'[2]Cosecha comercial trozas (m3)'!AB142+$F$9*'[2]Cosecha comercial trozas (m3)'!AB121)/('[2]Cosecha comercial trozas (m3)'!AB37)</f>
        <v>0</v>
      </c>
      <c r="N17" s="438">
        <f>($F$6*'[2]Cosecha comercial trozas (m3)'!AC142+$F$9*'[2]Cosecha comercial trozas (m3)'!AC121)/('[2]Cosecha comercial trozas (m3)'!AC37)</f>
        <v>0</v>
      </c>
      <c r="O17" s="438">
        <f>($F$6*'[2]Cosecha comercial trozas (m3)'!AD142+$F$9*'[2]Cosecha comercial trozas (m3)'!AD121)/('[2]Cosecha comercial trozas (m3)'!AD37)</f>
        <v>0</v>
      </c>
      <c r="P17" s="438">
        <f>($F$6*'[2]Cosecha comercial trozas (m3)'!AE142+$F$9*'[2]Cosecha comercial trozas (m3)'!AE121)/('[2]Cosecha comercial trozas (m3)'!AE37)</f>
        <v>0</v>
      </c>
      <c r="Q17" s="438">
        <f>($F$6*'[2]Cosecha comercial trozas (m3)'!AF142+$F$9*'[2]Cosecha comercial trozas (m3)'!AF121)/('[2]Cosecha comercial trozas (m3)'!AF37)</f>
        <v>0</v>
      </c>
    </row>
    <row r="18" spans="1:17" x14ac:dyDescent="0.3">
      <c r="A18" s="246"/>
      <c r="K18" s="263"/>
      <c r="L18" s="438">
        <f>($F$6*'[2]Cosecha comercial trozas (m3)'!AA143+$F$9*'[2]Cosecha comercial trozas (m3)'!AA122)/('[2]Cosecha comercial trozas (m3)'!AA38)</f>
        <v>0</v>
      </c>
      <c r="M18" s="438">
        <f>($F$6*'[2]Cosecha comercial trozas (m3)'!AB143+$F$9*'[2]Cosecha comercial trozas (m3)'!AB122)/('[2]Cosecha comercial trozas (m3)'!AB38)</f>
        <v>0</v>
      </c>
      <c r="N18" s="438">
        <f>($F$6*'[2]Cosecha comercial trozas (m3)'!AC143+$F$9*'[2]Cosecha comercial trozas (m3)'!AC122)/('[2]Cosecha comercial trozas (m3)'!AC38)</f>
        <v>0</v>
      </c>
      <c r="O18" s="438">
        <f>($F$6*'[2]Cosecha comercial trozas (m3)'!AD143+$F$9*'[2]Cosecha comercial trozas (m3)'!AD122)/('[2]Cosecha comercial trozas (m3)'!AD38)</f>
        <v>0</v>
      </c>
      <c r="P18" s="438">
        <f>($F$6*'[2]Cosecha comercial trozas (m3)'!AE143+$F$9*'[2]Cosecha comercial trozas (m3)'!AE122)/('[2]Cosecha comercial trozas (m3)'!AE38)</f>
        <v>0</v>
      </c>
      <c r="Q18" s="438">
        <f>($F$6*'[2]Cosecha comercial trozas (m3)'!AF143+$F$9*'[2]Cosecha comercial trozas (m3)'!AF122)/('[2]Cosecha comercial trozas (m3)'!AF38)</f>
        <v>0</v>
      </c>
    </row>
    <row r="19" spans="1:17" x14ac:dyDescent="0.3">
      <c r="K19" s="263"/>
      <c r="L19" s="439"/>
      <c r="M19" s="439"/>
      <c r="N19" s="439"/>
      <c r="O19" s="439"/>
    </row>
    <row r="20" spans="1:17" x14ac:dyDescent="0.3">
      <c r="A20" s="297"/>
      <c r="B20" s="297"/>
      <c r="C20" s="297"/>
      <c r="E20" s="356"/>
      <c r="F20" s="356"/>
      <c r="H20" s="356"/>
      <c r="I20" s="356"/>
      <c r="K20" s="263"/>
      <c r="L20" s="439"/>
      <c r="M20" s="439"/>
      <c r="N20" s="439"/>
      <c r="O20" s="439"/>
    </row>
    <row r="21" spans="1:17" x14ac:dyDescent="0.3">
      <c r="A21" s="263"/>
      <c r="B21" s="263"/>
      <c r="C21" s="290">
        <f>B21/100</f>
        <v>0</v>
      </c>
      <c r="F21" s="271"/>
      <c r="H21" s="4"/>
      <c r="I21" s="265"/>
    </row>
    <row r="22" spans="1:17" x14ac:dyDescent="0.3">
      <c r="A22" s="263"/>
      <c r="B22" s="263"/>
      <c r="C22" s="290">
        <f>B22/100</f>
        <v>0</v>
      </c>
      <c r="F22" s="271"/>
      <c r="H22" s="4"/>
      <c r="I22" s="265"/>
    </row>
    <row r="23" spans="1:17" x14ac:dyDescent="0.3">
      <c r="A23" s="263"/>
      <c r="B23" s="263"/>
      <c r="C23" s="290">
        <f>B23/100</f>
        <v>0</v>
      </c>
    </row>
    <row r="24" spans="1:17" x14ac:dyDescent="0.3">
      <c r="A24" s="263"/>
      <c r="B24" s="263"/>
      <c r="C24" s="290">
        <f>B24/100</f>
        <v>0</v>
      </c>
    </row>
    <row r="25" spans="1:17" x14ac:dyDescent="0.3">
      <c r="A25" s="263"/>
      <c r="B25" s="290" t="e">
        <f>AVERAGE(B22:B24)</f>
        <v>#DIV/0!</v>
      </c>
      <c r="C25" s="290" t="e">
        <f>B25/100</f>
        <v>#DIV/0!</v>
      </c>
    </row>
    <row r="26" spans="1:17" x14ac:dyDescent="0.3">
      <c r="A26" s="263"/>
      <c r="B26" s="290"/>
      <c r="C26" s="263"/>
    </row>
    <row r="27" spans="1:17" x14ac:dyDescent="0.3">
      <c r="A27" s="263"/>
      <c r="B27" s="290"/>
      <c r="C27" s="290"/>
    </row>
    <row r="28" spans="1:17" x14ac:dyDescent="0.3">
      <c r="A28" s="274"/>
      <c r="B28" s="274"/>
      <c r="C28" s="274"/>
    </row>
    <row r="29" spans="1:17" ht="16.5" customHeight="1" x14ac:dyDescent="0.3">
      <c r="A29" s="289"/>
      <c r="B29" s="289"/>
      <c r="C29" s="289"/>
    </row>
    <row r="33" spans="1:2" x14ac:dyDescent="0.3">
      <c r="A33" s="353"/>
      <c r="B33" s="353"/>
    </row>
    <row r="34" spans="1:2" x14ac:dyDescent="0.3">
      <c r="B34" s="265"/>
    </row>
    <row r="35" spans="1:2" x14ac:dyDescent="0.3">
      <c r="B35" s="265"/>
    </row>
    <row r="36" spans="1:2" x14ac:dyDescent="0.3">
      <c r="B36" s="265"/>
    </row>
    <row r="37" spans="1:2" x14ac:dyDescent="0.3">
      <c r="B37" s="265"/>
    </row>
    <row r="38" spans="1:2" x14ac:dyDescent="0.3">
      <c r="B38" s="291"/>
    </row>
    <row r="39" spans="1:2" x14ac:dyDescent="0.3">
      <c r="B39" s="29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Incremento Bosques Naturales</vt:lpstr>
      <vt:lpstr>Incr_RENOVAL_ponderado</vt:lpstr>
      <vt:lpstr>Incr_SNASPE_ponderado</vt:lpstr>
      <vt:lpstr>Biomasa PF Incendiada</vt:lpstr>
      <vt:lpstr>IMA_PF_ponderado</vt:lpstr>
      <vt:lpstr>Biomasa Stock_BN</vt:lpstr>
      <vt:lpstr>DOM </vt:lpstr>
      <vt:lpstr>Increm_Biom_ConversionBN_ponder</vt:lpstr>
      <vt:lpstr>Factores expansión_bosques</vt:lpstr>
      <vt:lpstr>Biomasa_quema_residuos_forest</vt:lpstr>
      <vt:lpstr>Incremento plantaciones </vt:lpstr>
      <vt:lpstr>Stock_Otras Tierras</vt:lpstr>
      <vt:lpstr>Carbono del suelo</vt:lpstr>
      <vt:lpstr>Densidad básica</vt:lpstr>
      <vt:lpstr>Rotación</vt:lpstr>
      <vt:lpstr>Factores emisión</vt:lpstr>
      <vt:lpstr>Factores emisión No-CO2</vt:lpstr>
      <vt:lpstr>Diagrama flujo B plantaciones</vt:lpstr>
      <vt:lpstr>Diagrama flujo B bosque nativo</vt:lpstr>
      <vt:lpstr>Diagrama flugo B incendios</vt:lpstr>
      <vt:lpstr>Biomasa_CL_Perenne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Bastienne Schlegel</dc:creator>
  <cp:lastModifiedBy>Vicente Muñoz</cp:lastModifiedBy>
  <cp:lastPrinted>2018-03-20T20:51:27Z</cp:lastPrinted>
  <dcterms:created xsi:type="dcterms:W3CDTF">2013-05-28T12:46:26Z</dcterms:created>
  <dcterms:modified xsi:type="dcterms:W3CDTF">2025-03-26T02:41:20Z</dcterms:modified>
</cp:coreProperties>
</file>