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AF1BFAD-91A8-4708-86CE-35FEC7D7D605}" xr6:coauthVersionLast="45" xr6:coauthVersionMax="45" xr10:uidLastSave="{00000000-0000-0000-0000-000000000000}"/>
  <bookViews>
    <workbookView xWindow="-120" yWindow="-120" windowWidth="20730" windowHeight="11160" xr2:uid="{BED74732-A8E3-4D99-A6A1-1679C34EA51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G25" i="1"/>
  <c r="H25" i="1"/>
  <c r="I25" i="1"/>
  <c r="J25" i="1"/>
  <c r="K25" i="1"/>
  <c r="L25" i="1"/>
  <c r="M25" i="1"/>
  <c r="N25" i="1"/>
  <c r="E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D25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6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6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6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6" i="1"/>
  <c r="J5" i="1"/>
  <c r="T5" i="1"/>
  <c r="J6" i="1"/>
  <c r="T6" i="1"/>
  <c r="J7" i="1"/>
  <c r="T7" i="1"/>
  <c r="J8" i="1"/>
  <c r="T8" i="1"/>
  <c r="J9" i="1"/>
  <c r="T9" i="1"/>
  <c r="J10" i="1"/>
  <c r="T10" i="1"/>
  <c r="J11" i="1"/>
  <c r="T11" i="1"/>
  <c r="J12" i="1"/>
  <c r="T12" i="1"/>
  <c r="J13" i="1"/>
  <c r="T13" i="1"/>
  <c r="J14" i="1"/>
  <c r="T14" i="1"/>
  <c r="J15" i="1"/>
  <c r="T15" i="1"/>
  <c r="J16" i="1"/>
  <c r="T16" i="1"/>
  <c r="J17" i="1"/>
  <c r="T17" i="1"/>
  <c r="J18" i="1"/>
  <c r="T18" i="1"/>
  <c r="J19" i="1"/>
  <c r="T19" i="1"/>
  <c r="J20" i="1"/>
  <c r="T20" i="1"/>
  <c r="J21" i="1"/>
  <c r="T21" i="1"/>
  <c r="T26" i="1"/>
  <c r="K5" i="1"/>
  <c r="U5" i="1"/>
  <c r="K6" i="1"/>
  <c r="U6" i="1"/>
  <c r="K7" i="1"/>
  <c r="U7" i="1"/>
  <c r="K8" i="1"/>
  <c r="U8" i="1"/>
  <c r="K9" i="1"/>
  <c r="U9" i="1"/>
  <c r="K10" i="1"/>
  <c r="U10" i="1"/>
  <c r="K11" i="1"/>
  <c r="U11" i="1"/>
  <c r="K12" i="1"/>
  <c r="U12" i="1"/>
  <c r="K13" i="1"/>
  <c r="U13" i="1"/>
  <c r="K14" i="1"/>
  <c r="U14" i="1"/>
  <c r="K15" i="1"/>
  <c r="U15" i="1"/>
  <c r="K16" i="1"/>
  <c r="U16" i="1"/>
  <c r="K17" i="1"/>
  <c r="U17" i="1"/>
  <c r="K18" i="1"/>
  <c r="U18" i="1"/>
  <c r="K19" i="1"/>
  <c r="U19" i="1"/>
  <c r="K20" i="1"/>
  <c r="U20" i="1"/>
  <c r="K21" i="1"/>
  <c r="U21" i="1"/>
  <c r="U26" i="1"/>
  <c r="L5" i="1"/>
  <c r="V5" i="1"/>
  <c r="L6" i="1"/>
  <c r="V6" i="1"/>
  <c r="L7" i="1"/>
  <c r="V7" i="1"/>
  <c r="L8" i="1"/>
  <c r="V8" i="1"/>
  <c r="L9" i="1"/>
  <c r="V9" i="1"/>
  <c r="L10" i="1"/>
  <c r="V10" i="1"/>
  <c r="L11" i="1"/>
  <c r="V11" i="1"/>
  <c r="L12" i="1"/>
  <c r="V12" i="1"/>
  <c r="L13" i="1"/>
  <c r="V13" i="1"/>
  <c r="L14" i="1"/>
  <c r="V14" i="1"/>
  <c r="L15" i="1"/>
  <c r="V15" i="1"/>
  <c r="L16" i="1"/>
  <c r="V16" i="1"/>
  <c r="L17" i="1"/>
  <c r="V17" i="1"/>
  <c r="L18" i="1"/>
  <c r="V18" i="1"/>
  <c r="L19" i="1"/>
  <c r="V19" i="1"/>
  <c r="L20" i="1"/>
  <c r="V20" i="1"/>
  <c r="L21" i="1"/>
  <c r="V21" i="1"/>
  <c r="V26" i="1"/>
  <c r="M5" i="1"/>
  <c r="W5" i="1"/>
  <c r="M6" i="1"/>
  <c r="W6" i="1"/>
  <c r="M7" i="1"/>
  <c r="W7" i="1"/>
  <c r="M8" i="1"/>
  <c r="W8" i="1"/>
  <c r="M9" i="1"/>
  <c r="W9" i="1"/>
  <c r="M10" i="1"/>
  <c r="W10" i="1"/>
  <c r="M11" i="1"/>
  <c r="W11" i="1"/>
  <c r="M12" i="1"/>
  <c r="W12" i="1"/>
  <c r="M13" i="1"/>
  <c r="W13" i="1"/>
  <c r="M14" i="1"/>
  <c r="W14" i="1"/>
  <c r="M15" i="1"/>
  <c r="W15" i="1"/>
  <c r="M16" i="1"/>
  <c r="W16" i="1"/>
  <c r="M17" i="1"/>
  <c r="W17" i="1"/>
  <c r="M18" i="1"/>
  <c r="W18" i="1"/>
  <c r="M19" i="1"/>
  <c r="W19" i="1"/>
  <c r="M20" i="1"/>
  <c r="W20" i="1"/>
  <c r="M21" i="1"/>
  <c r="W21" i="1"/>
  <c r="W26" i="1"/>
  <c r="N5" i="1"/>
  <c r="X5" i="1"/>
  <c r="N6" i="1"/>
  <c r="X6" i="1"/>
  <c r="N7" i="1"/>
  <c r="X7" i="1"/>
  <c r="N8" i="1"/>
  <c r="X8" i="1"/>
  <c r="N9" i="1"/>
  <c r="X9" i="1"/>
  <c r="N10" i="1"/>
  <c r="X10" i="1"/>
  <c r="N11" i="1"/>
  <c r="X11" i="1"/>
  <c r="N12" i="1"/>
  <c r="X12" i="1"/>
  <c r="N13" i="1"/>
  <c r="X13" i="1"/>
  <c r="N14" i="1"/>
  <c r="X14" i="1"/>
  <c r="N15" i="1"/>
  <c r="X15" i="1"/>
  <c r="N16" i="1"/>
  <c r="X16" i="1"/>
  <c r="N17" i="1"/>
  <c r="X17" i="1"/>
  <c r="N18" i="1"/>
  <c r="X18" i="1"/>
  <c r="N19" i="1"/>
  <c r="X19" i="1"/>
  <c r="N20" i="1"/>
  <c r="X20" i="1"/>
  <c r="N21" i="1"/>
  <c r="X21" i="1"/>
  <c r="X26" i="1"/>
  <c r="O5" i="1"/>
  <c r="Y5" i="1"/>
  <c r="O6" i="1"/>
  <c r="Y6" i="1"/>
  <c r="O7" i="1"/>
  <c r="Y7" i="1"/>
  <c r="O8" i="1"/>
  <c r="Y8" i="1"/>
  <c r="O9" i="1"/>
  <c r="Y9" i="1"/>
  <c r="O10" i="1"/>
  <c r="Y10" i="1"/>
  <c r="O11" i="1"/>
  <c r="Y11" i="1"/>
  <c r="O12" i="1"/>
  <c r="Y12" i="1"/>
  <c r="O13" i="1"/>
  <c r="Y13" i="1"/>
  <c r="O14" i="1"/>
  <c r="Y14" i="1"/>
  <c r="O15" i="1"/>
  <c r="Y15" i="1"/>
  <c r="O16" i="1"/>
  <c r="Y16" i="1"/>
  <c r="O17" i="1"/>
  <c r="Y17" i="1"/>
  <c r="O18" i="1"/>
  <c r="Y18" i="1"/>
  <c r="O19" i="1"/>
  <c r="Y19" i="1"/>
  <c r="O20" i="1"/>
  <c r="Y20" i="1"/>
  <c r="O21" i="1"/>
  <c r="Y21" i="1"/>
  <c r="Y26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6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6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6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6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6" i="1"/>
  <c r="E26" i="1"/>
  <c r="F26" i="1"/>
  <c r="G26" i="1"/>
  <c r="H26" i="1"/>
  <c r="I26" i="1"/>
  <c r="J26" i="1"/>
  <c r="K26" i="1"/>
  <c r="L26" i="1"/>
  <c r="M26" i="1"/>
  <c r="N26" i="1"/>
  <c r="O26" i="1"/>
  <c r="D26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D23" i="1"/>
  <c r="D24" i="1"/>
  <c r="Z4" i="1"/>
  <c r="AA4" i="1"/>
  <c r="AB4" i="1"/>
  <c r="AC4" i="1"/>
  <c r="U4" i="1"/>
  <c r="V4" i="1"/>
  <c r="W4" i="1"/>
  <c r="X4" i="1"/>
  <c r="P4" i="1"/>
  <c r="Q4" i="1"/>
  <c r="R4" i="1"/>
  <c r="S4" i="1"/>
  <c r="K4" i="1"/>
  <c r="L4" i="1"/>
  <c r="M4" i="1"/>
  <c r="N4" i="1"/>
  <c r="E23" i="1"/>
  <c r="E24" i="1"/>
  <c r="F4" i="1"/>
  <c r="G4" i="1"/>
  <c r="H4" i="1"/>
  <c r="I4" i="1"/>
</calcChain>
</file>

<file path=xl/sharedStrings.xml><?xml version="1.0" encoding="utf-8"?>
<sst xmlns="http://schemas.openxmlformats.org/spreadsheetml/2006/main" count="66" uniqueCount="60">
  <si>
    <t>LAST NAME</t>
  </si>
  <si>
    <t>FIRST NAME</t>
  </si>
  <si>
    <t>POSITION</t>
  </si>
  <si>
    <t>HOURLY WAGE</t>
  </si>
  <si>
    <t>HOURS WORKED</t>
  </si>
  <si>
    <t>VUSHE</t>
  </si>
  <si>
    <t>GABRIEL</t>
  </si>
  <si>
    <t>ZVINOWANDA</t>
  </si>
  <si>
    <t>MOYO</t>
  </si>
  <si>
    <t>MANAGING DIRECTOR</t>
  </si>
  <si>
    <t>MARKETING DIRECTOR</t>
  </si>
  <si>
    <t>HR DIRECTOR</t>
  </si>
  <si>
    <t>FINANCE DIRECTOR</t>
  </si>
  <si>
    <t>PRINTER</t>
  </si>
  <si>
    <t>ASSISTANT PRINTER</t>
  </si>
  <si>
    <t>PRINT FINISHER</t>
  </si>
  <si>
    <t>DRIVER</t>
  </si>
  <si>
    <t>SECURITY OFFICER</t>
  </si>
  <si>
    <t>PLATE MAKER</t>
  </si>
  <si>
    <t>DESIGNER</t>
  </si>
  <si>
    <t>NHAMO</t>
  </si>
  <si>
    <t>CHENGE</t>
  </si>
  <si>
    <t>MAGADZIRE</t>
  </si>
  <si>
    <t>GANI</t>
  </si>
  <si>
    <t>SIBANDA</t>
  </si>
  <si>
    <t>HUNI</t>
  </si>
  <si>
    <t>GWESHE</t>
  </si>
  <si>
    <t>KUNESU</t>
  </si>
  <si>
    <t>VENGE</t>
  </si>
  <si>
    <t>BEREJENA</t>
  </si>
  <si>
    <t>MAEDZA</t>
  </si>
  <si>
    <t>ZUZE</t>
  </si>
  <si>
    <t>DUBE</t>
  </si>
  <si>
    <t>TENDAI</t>
  </si>
  <si>
    <t>JOHN</t>
  </si>
  <si>
    <t>LEEROY</t>
  </si>
  <si>
    <t>HAMILTON</t>
  </si>
  <si>
    <t>KUDZI</t>
  </si>
  <si>
    <t>THULANI</t>
  </si>
  <si>
    <t>WILL</t>
  </si>
  <si>
    <t>SIMON</t>
  </si>
  <si>
    <t>ANOTIDA</t>
  </si>
  <si>
    <t>PRUDENCE</t>
  </si>
  <si>
    <t>JOSIAH</t>
  </si>
  <si>
    <t>HARTSON</t>
  </si>
  <si>
    <t>FARAI</t>
  </si>
  <si>
    <t>MITCHEL</t>
  </si>
  <si>
    <t>FAISON</t>
  </si>
  <si>
    <t>FOSIRI</t>
  </si>
  <si>
    <t>JAIROS</t>
  </si>
  <si>
    <t>MAX</t>
  </si>
  <si>
    <t>MIN</t>
  </si>
  <si>
    <t>OVERTIME</t>
  </si>
  <si>
    <t>REGULAR PAY PER WEEK</t>
  </si>
  <si>
    <t>OVERTIME PAY PER WEEK</t>
  </si>
  <si>
    <t>TOTAL PAY PER WEEK</t>
  </si>
  <si>
    <t>TOTAL PAY FOR JANUARY</t>
  </si>
  <si>
    <t xml:space="preserve">TOTAL </t>
  </si>
  <si>
    <t>EMPLOYEE PAYROLL FOR JANUARY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</si>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</sst>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[$US$-3009]* #,##0.00_-;\-[$US$-3009]* #,##0.00_-;_-[$US$-3009]* &quot;-&quot;??_-;_-@_-"/>
    <numFmt numFmtId="167" formatCode="_-[$ZWD]\ * #,##0.00_-;\-[$ZWD]\ * #,##0.00_-;_-[$ZWD]\ * &quot;-&quot;??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" fontId="1" fillId="2" borderId="0" xfId="0" applyNumberFormat="1" applyFont="1" applyFill="1"/>
    <xf numFmtId="165" fontId="1" fillId="2" borderId="0" xfId="0" applyNumberFormat="1" applyFon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0" fontId="0" fillId="4" borderId="0" xfId="0" applyFill="1"/>
    <xf numFmtId="16" fontId="0" fillId="4" borderId="0" xfId="0" applyNumberFormat="1" applyFill="1"/>
    <xf numFmtId="165" fontId="0" fillId="4" borderId="0" xfId="0" applyNumberFormat="1" applyFill="1"/>
    <xf numFmtId="0" fontId="0" fillId="5" borderId="0" xfId="0" applyFill="1"/>
    <xf numFmtId="0" fontId="0" fillId="5" borderId="0" xfId="0" applyFill="1"/>
    <xf numFmtId="16" fontId="0" fillId="5" borderId="0" xfId="0" applyNumberFormat="1" applyFill="1"/>
    <xf numFmtId="165" fontId="0" fillId="5" borderId="0" xfId="0" applyNumberFormat="1" applyFill="1"/>
    <xf numFmtId="0" fontId="0" fillId="6" borderId="0" xfId="0" applyFill="1"/>
    <xf numFmtId="0" fontId="0" fillId="6" borderId="0" xfId="0" applyFill="1"/>
    <xf numFmtId="16" fontId="0" fillId="6" borderId="0" xfId="0" applyNumberFormat="1" applyFill="1"/>
    <xf numFmtId="165" fontId="0" fillId="6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/>
    <xf numFmtId="165" fontId="0" fillId="7" borderId="0" xfId="0" applyNumberFormat="1" applyFill="1"/>
    <xf numFmtId="0" fontId="0" fillId="8" borderId="0" xfId="0" applyFill="1"/>
    <xf numFmtId="165" fontId="0" fillId="8" borderId="0" xfId="0" applyNumberFormat="1" applyFill="1"/>
    <xf numFmtId="0" fontId="0" fillId="8" borderId="0" xfId="0" applyNumberFormat="1" applyFill="1"/>
    <xf numFmtId="0" fontId="0" fillId="9" borderId="0" xfId="0" applyFill="1"/>
    <xf numFmtId="165" fontId="0" fillId="9" borderId="0" xfId="0" applyNumberFormat="1" applyFill="1"/>
    <xf numFmtId="0" fontId="0" fillId="9" borderId="0" xfId="0" applyNumberFormat="1" applyFill="1"/>
    <xf numFmtId="0" fontId="0" fillId="10" borderId="0" xfId="0" applyFill="1"/>
    <xf numFmtId="165" fontId="0" fillId="10" borderId="0" xfId="0" applyNumberFormat="1" applyFill="1"/>
    <xf numFmtId="0" fontId="0" fillId="10" borderId="0" xfId="0" applyNumberFormat="1" applyFill="1"/>
    <xf numFmtId="0" fontId="0" fillId="11" borderId="0" xfId="0" applyFill="1"/>
    <xf numFmtId="165" fontId="0" fillId="11" borderId="0" xfId="0" applyNumberFormat="1" applyFill="1"/>
    <xf numFmtId="0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F00-08D3-418C-9F49-25AF9005B632}">
  <dimension ref="A1:AF27"/>
  <sheetViews>
    <sheetView tabSelected="1" topLeftCell="R1" workbookViewId="0">
      <selection activeCell="A23" sqref="A23"/>
    </sheetView>
  </sheetViews>
  <sheetFormatPr defaultRowHeight="15" x14ac:dyDescent="0.25"/>
  <cols>
    <col min="1" max="1" width="14" customWidth="1"/>
    <col min="2" max="2" width="13.7109375" customWidth="1"/>
    <col min="3" max="3" width="21" customWidth="1"/>
    <col min="4" max="4" width="18.85546875" customWidth="1"/>
    <col min="5" max="5" width="15" customWidth="1"/>
    <col min="11" max="11" width="10.140625" customWidth="1"/>
    <col min="15" max="15" width="12.85546875" bestFit="1" customWidth="1"/>
    <col min="16" max="16" width="14.85546875" customWidth="1"/>
    <col min="17" max="17" width="14.140625" customWidth="1"/>
    <col min="18" max="18" width="14.42578125" customWidth="1"/>
    <col min="19" max="19" width="13.7109375" customWidth="1"/>
    <col min="20" max="22" width="9.28515625" bestFit="1" customWidth="1"/>
    <col min="23" max="23" width="11.140625" customWidth="1"/>
    <col min="24" max="24" width="12.5703125" customWidth="1"/>
    <col min="25" max="25" width="12.85546875" bestFit="1" customWidth="1"/>
    <col min="26" max="26" width="14" customWidth="1"/>
    <col min="27" max="27" width="13.7109375" customWidth="1"/>
    <col min="28" max="28" width="14" customWidth="1"/>
    <col min="29" max="29" width="13.5703125" customWidth="1"/>
    <col min="30" max="30" width="14" bestFit="1" customWidth="1"/>
  </cols>
  <sheetData>
    <row r="1" spans="1:32" x14ac:dyDescent="0.25">
      <c r="A1" s="3" t="s">
        <v>58</v>
      </c>
      <c r="B1" s="3"/>
      <c r="C1" s="3"/>
    </row>
    <row r="2" spans="1:32" x14ac:dyDescent="0.25">
      <c r="A2" s="1"/>
      <c r="B2" s="1"/>
      <c r="C2" s="1"/>
    </row>
    <row r="3" spans="1:32" x14ac:dyDescent="0.25">
      <c r="D3" s="4"/>
      <c r="E3" s="5" t="s">
        <v>4</v>
      </c>
      <c r="F3" s="5"/>
      <c r="G3" s="4"/>
      <c r="H3" s="4"/>
      <c r="I3" s="4"/>
      <c r="J3" s="8" t="s">
        <v>52</v>
      </c>
      <c r="K3" s="8"/>
      <c r="L3" s="8"/>
      <c r="M3" s="8"/>
      <c r="N3" s="8"/>
      <c r="O3" s="10" t="s">
        <v>53</v>
      </c>
      <c r="P3" s="10"/>
      <c r="Q3" s="10"/>
      <c r="R3" s="11"/>
      <c r="S3" s="11"/>
      <c r="T3" s="14" t="s">
        <v>54</v>
      </c>
      <c r="U3" s="14"/>
      <c r="V3" s="14"/>
      <c r="W3" s="15"/>
      <c r="X3" s="15"/>
      <c r="Y3" s="18" t="s">
        <v>55</v>
      </c>
      <c r="Z3" s="18"/>
      <c r="AA3" s="19"/>
      <c r="AB3" s="19"/>
      <c r="AC3" s="19"/>
      <c r="AD3" s="22" t="s">
        <v>56</v>
      </c>
      <c r="AE3" s="22"/>
      <c r="AF3" s="22"/>
    </row>
    <row r="4" spans="1:32" x14ac:dyDescent="0.25">
      <c r="A4" t="s">
        <v>0</v>
      </c>
      <c r="B4" t="s">
        <v>1</v>
      </c>
      <c r="C4" t="s">
        <v>2</v>
      </c>
      <c r="D4" s="4" t="s">
        <v>3</v>
      </c>
      <c r="E4" s="6">
        <v>44927</v>
      </c>
      <c r="F4" s="6">
        <f>E4+7</f>
        <v>44934</v>
      </c>
      <c r="G4" s="6">
        <f>F4+7</f>
        <v>44941</v>
      </c>
      <c r="H4" s="6">
        <f>G4+7</f>
        <v>44948</v>
      </c>
      <c r="I4" s="6">
        <f>H4+7</f>
        <v>44955</v>
      </c>
      <c r="J4" s="9">
        <v>44927</v>
      </c>
      <c r="K4" s="9">
        <f>J4+7</f>
        <v>44934</v>
      </c>
      <c r="L4" s="9">
        <f t="shared" ref="L4:M4" si="0">K4+7</f>
        <v>44941</v>
      </c>
      <c r="M4" s="9">
        <f t="shared" si="0"/>
        <v>44948</v>
      </c>
      <c r="N4" s="9">
        <f>M4+7</f>
        <v>44955</v>
      </c>
      <c r="O4" s="12">
        <v>44927</v>
      </c>
      <c r="P4" s="12">
        <f>O4+7</f>
        <v>44934</v>
      </c>
      <c r="Q4" s="12">
        <f t="shared" ref="Q4:S4" si="1">P4+7</f>
        <v>44941</v>
      </c>
      <c r="R4" s="12">
        <f t="shared" si="1"/>
        <v>44948</v>
      </c>
      <c r="S4" s="12">
        <f t="shared" si="1"/>
        <v>44955</v>
      </c>
      <c r="T4" s="16">
        <v>44927</v>
      </c>
      <c r="U4" s="16">
        <f>T4+7</f>
        <v>44934</v>
      </c>
      <c r="V4" s="16">
        <f t="shared" ref="V4:X4" si="2">U4+7</f>
        <v>44941</v>
      </c>
      <c r="W4" s="16">
        <f t="shared" si="2"/>
        <v>44948</v>
      </c>
      <c r="X4" s="16">
        <f t="shared" si="2"/>
        <v>44955</v>
      </c>
      <c r="Y4" s="20">
        <v>44927</v>
      </c>
      <c r="Z4" s="20">
        <f>Y4+7</f>
        <v>44934</v>
      </c>
      <c r="AA4" s="20">
        <f t="shared" ref="AA4:AC4" si="3">Z4+7</f>
        <v>44941</v>
      </c>
      <c r="AB4" s="20">
        <f t="shared" si="3"/>
        <v>44948</v>
      </c>
      <c r="AC4" s="20">
        <f t="shared" si="3"/>
        <v>44955</v>
      </c>
      <c r="AD4" s="23"/>
      <c r="AE4" s="23"/>
      <c r="AF4" s="23"/>
    </row>
    <row r="5" spans="1:32" x14ac:dyDescent="0.25">
      <c r="A5" t="s">
        <v>5</v>
      </c>
      <c r="B5" t="s">
        <v>6</v>
      </c>
      <c r="C5" t="s">
        <v>9</v>
      </c>
      <c r="D5" s="7">
        <v>8.5</v>
      </c>
      <c r="E5" s="4">
        <v>35</v>
      </c>
      <c r="F5" s="4">
        <v>38</v>
      </c>
      <c r="G5" s="4">
        <v>41</v>
      </c>
      <c r="H5" s="4">
        <v>43</v>
      </c>
      <c r="I5" s="4">
        <v>40</v>
      </c>
      <c r="J5" s="8">
        <f>IF(E5&gt;40,E5-40,0)</f>
        <v>0</v>
      </c>
      <c r="K5" s="8">
        <f t="shared" ref="K5:N20" si="4">IF(F5&gt;40,F5-40,0)</f>
        <v>0</v>
      </c>
      <c r="L5" s="8">
        <f t="shared" si="4"/>
        <v>1</v>
      </c>
      <c r="M5" s="8">
        <f t="shared" si="4"/>
        <v>3</v>
      </c>
      <c r="N5" s="8">
        <f t="shared" si="4"/>
        <v>0</v>
      </c>
      <c r="O5" s="13">
        <f>$D5*E5</f>
        <v>297.5</v>
      </c>
      <c r="P5" s="13">
        <f t="shared" ref="P5:S20" si="5">$D5*F5</f>
        <v>323</v>
      </c>
      <c r="Q5" s="13">
        <f t="shared" si="5"/>
        <v>348.5</v>
      </c>
      <c r="R5" s="13">
        <f t="shared" si="5"/>
        <v>365.5</v>
      </c>
      <c r="S5" s="13">
        <f t="shared" si="5"/>
        <v>340</v>
      </c>
      <c r="T5" s="17">
        <f>$D5*J5</f>
        <v>0</v>
      </c>
      <c r="U5" s="17">
        <f t="shared" ref="U5:X20" si="6">$D5*K5</f>
        <v>0</v>
      </c>
      <c r="V5" s="17">
        <f t="shared" si="6"/>
        <v>8.5</v>
      </c>
      <c r="W5" s="17">
        <f t="shared" si="6"/>
        <v>25.5</v>
      </c>
      <c r="X5" s="17">
        <f t="shared" si="6"/>
        <v>0</v>
      </c>
      <c r="Y5" s="21">
        <f>O5+T5</f>
        <v>297.5</v>
      </c>
      <c r="Z5" s="21">
        <f t="shared" ref="Z5:AC20" si="7">P5+U5</f>
        <v>323</v>
      </c>
      <c r="AA5" s="21">
        <f t="shared" si="7"/>
        <v>357</v>
      </c>
      <c r="AB5" s="21">
        <f t="shared" si="7"/>
        <v>391</v>
      </c>
      <c r="AC5" s="21">
        <f t="shared" si="7"/>
        <v>340</v>
      </c>
      <c r="AD5" s="24">
        <f>SUM(Y5:AC5)</f>
        <v>1708.5</v>
      </c>
      <c r="AE5" s="23"/>
      <c r="AF5" s="23"/>
    </row>
    <row r="6" spans="1:32" x14ac:dyDescent="0.25">
      <c r="A6" t="s">
        <v>7</v>
      </c>
      <c r="B6" t="s">
        <v>33</v>
      </c>
      <c r="C6" t="s">
        <v>11</v>
      </c>
      <c r="D6" s="7">
        <v>8</v>
      </c>
      <c r="E6" s="4">
        <v>33</v>
      </c>
      <c r="F6" s="4">
        <v>36</v>
      </c>
      <c r="G6" s="4">
        <v>39</v>
      </c>
      <c r="H6" s="4">
        <v>41</v>
      </c>
      <c r="I6" s="4">
        <v>38</v>
      </c>
      <c r="J6" s="8">
        <f t="shared" ref="J6:J21" si="8">IF(E6&gt;40,E6-40,0)</f>
        <v>0</v>
      </c>
      <c r="K6" s="8">
        <f t="shared" si="4"/>
        <v>0</v>
      </c>
      <c r="L6" s="8">
        <f t="shared" si="4"/>
        <v>0</v>
      </c>
      <c r="M6" s="8">
        <f t="shared" si="4"/>
        <v>1</v>
      </c>
      <c r="N6" s="8">
        <f t="shared" si="4"/>
        <v>0</v>
      </c>
      <c r="O6" s="13">
        <f t="shared" ref="O6:O21" si="9">$D6*E6</f>
        <v>264</v>
      </c>
      <c r="P6" s="13">
        <f t="shared" si="5"/>
        <v>288</v>
      </c>
      <c r="Q6" s="13">
        <f t="shared" si="5"/>
        <v>312</v>
      </c>
      <c r="R6" s="13">
        <f t="shared" si="5"/>
        <v>328</v>
      </c>
      <c r="S6" s="13">
        <f t="shared" si="5"/>
        <v>304</v>
      </c>
      <c r="T6" s="17">
        <f t="shared" ref="T6:T21" si="10">$D6*J6</f>
        <v>0</v>
      </c>
      <c r="U6" s="17">
        <f t="shared" si="6"/>
        <v>0</v>
      </c>
      <c r="V6" s="17">
        <f t="shared" si="6"/>
        <v>0</v>
      </c>
      <c r="W6" s="17">
        <f t="shared" si="6"/>
        <v>8</v>
      </c>
      <c r="X6" s="17">
        <f t="shared" si="6"/>
        <v>0</v>
      </c>
      <c r="Y6" s="21">
        <f t="shared" ref="Y6:Y21" si="11">O6+T6</f>
        <v>264</v>
      </c>
      <c r="Z6" s="21">
        <f t="shared" si="7"/>
        <v>288</v>
      </c>
      <c r="AA6" s="21">
        <f t="shared" si="7"/>
        <v>312</v>
      </c>
      <c r="AB6" s="21">
        <f t="shared" si="7"/>
        <v>336</v>
      </c>
      <c r="AC6" s="21">
        <f t="shared" si="7"/>
        <v>304</v>
      </c>
      <c r="AD6" s="24">
        <f t="shared" ref="AD6:AD21" si="12">SUM(Y6:AC6)</f>
        <v>1504</v>
      </c>
      <c r="AE6" s="23"/>
      <c r="AF6" s="23"/>
    </row>
    <row r="7" spans="1:32" x14ac:dyDescent="0.25">
      <c r="A7" t="s">
        <v>8</v>
      </c>
      <c r="B7" t="s">
        <v>34</v>
      </c>
      <c r="C7" t="s">
        <v>10</v>
      </c>
      <c r="D7" s="7">
        <v>8</v>
      </c>
      <c r="E7" s="4">
        <v>30</v>
      </c>
      <c r="F7" s="4">
        <v>33</v>
      </c>
      <c r="G7" s="4">
        <v>36</v>
      </c>
      <c r="H7" s="4">
        <v>38</v>
      </c>
      <c r="I7" s="4">
        <v>35</v>
      </c>
      <c r="J7" s="8">
        <f t="shared" si="8"/>
        <v>0</v>
      </c>
      <c r="K7" s="8">
        <f t="shared" si="4"/>
        <v>0</v>
      </c>
      <c r="L7" s="8">
        <f t="shared" si="4"/>
        <v>0</v>
      </c>
      <c r="M7" s="8">
        <f t="shared" si="4"/>
        <v>0</v>
      </c>
      <c r="N7" s="8">
        <f t="shared" si="4"/>
        <v>0</v>
      </c>
      <c r="O7" s="13">
        <f t="shared" si="9"/>
        <v>240</v>
      </c>
      <c r="P7" s="13">
        <f t="shared" si="5"/>
        <v>264</v>
      </c>
      <c r="Q7" s="13">
        <f t="shared" si="5"/>
        <v>288</v>
      </c>
      <c r="R7" s="13">
        <f t="shared" si="5"/>
        <v>304</v>
      </c>
      <c r="S7" s="13">
        <f t="shared" si="5"/>
        <v>280</v>
      </c>
      <c r="T7" s="17">
        <f t="shared" si="10"/>
        <v>0</v>
      </c>
      <c r="U7" s="17">
        <f t="shared" si="6"/>
        <v>0</v>
      </c>
      <c r="V7" s="17">
        <f t="shared" si="6"/>
        <v>0</v>
      </c>
      <c r="W7" s="17">
        <f t="shared" si="6"/>
        <v>0</v>
      </c>
      <c r="X7" s="17">
        <f t="shared" si="6"/>
        <v>0</v>
      </c>
      <c r="Y7" s="21">
        <f t="shared" si="11"/>
        <v>240</v>
      </c>
      <c r="Z7" s="21">
        <f t="shared" si="7"/>
        <v>264</v>
      </c>
      <c r="AA7" s="21">
        <f t="shared" si="7"/>
        <v>288</v>
      </c>
      <c r="AB7" s="21">
        <f t="shared" si="7"/>
        <v>304</v>
      </c>
      <c r="AC7" s="21">
        <f t="shared" si="7"/>
        <v>280</v>
      </c>
      <c r="AD7" s="24">
        <f t="shared" si="12"/>
        <v>1376</v>
      </c>
      <c r="AE7" s="23"/>
      <c r="AF7" s="23"/>
    </row>
    <row r="8" spans="1:32" x14ac:dyDescent="0.25">
      <c r="A8" t="s">
        <v>20</v>
      </c>
      <c r="B8" t="s">
        <v>46</v>
      </c>
      <c r="C8" t="s">
        <v>12</v>
      </c>
      <c r="D8" s="7">
        <v>8</v>
      </c>
      <c r="E8" s="4">
        <v>31</v>
      </c>
      <c r="F8" s="4">
        <v>34</v>
      </c>
      <c r="G8" s="4">
        <v>37</v>
      </c>
      <c r="H8" s="4">
        <v>40</v>
      </c>
      <c r="I8" s="4">
        <v>42</v>
      </c>
      <c r="J8" s="8">
        <f t="shared" si="8"/>
        <v>0</v>
      </c>
      <c r="K8" s="8">
        <f t="shared" si="4"/>
        <v>0</v>
      </c>
      <c r="L8" s="8">
        <f t="shared" si="4"/>
        <v>0</v>
      </c>
      <c r="M8" s="8">
        <f t="shared" si="4"/>
        <v>0</v>
      </c>
      <c r="N8" s="8">
        <f t="shared" si="4"/>
        <v>2</v>
      </c>
      <c r="O8" s="13">
        <f t="shared" si="9"/>
        <v>248</v>
      </c>
      <c r="P8" s="13">
        <f t="shared" si="5"/>
        <v>272</v>
      </c>
      <c r="Q8" s="13">
        <f t="shared" si="5"/>
        <v>296</v>
      </c>
      <c r="R8" s="13">
        <f t="shared" si="5"/>
        <v>320</v>
      </c>
      <c r="S8" s="13">
        <f t="shared" si="5"/>
        <v>336</v>
      </c>
      <c r="T8" s="17">
        <f t="shared" si="10"/>
        <v>0</v>
      </c>
      <c r="U8" s="17">
        <f t="shared" si="6"/>
        <v>0</v>
      </c>
      <c r="V8" s="17">
        <f t="shared" si="6"/>
        <v>0</v>
      </c>
      <c r="W8" s="17">
        <f t="shared" si="6"/>
        <v>0</v>
      </c>
      <c r="X8" s="17">
        <f t="shared" si="6"/>
        <v>16</v>
      </c>
      <c r="Y8" s="21">
        <f t="shared" si="11"/>
        <v>248</v>
      </c>
      <c r="Z8" s="21">
        <f t="shared" si="7"/>
        <v>272</v>
      </c>
      <c r="AA8" s="21">
        <f t="shared" si="7"/>
        <v>296</v>
      </c>
      <c r="AB8" s="21">
        <f t="shared" si="7"/>
        <v>320</v>
      </c>
      <c r="AC8" s="21">
        <f t="shared" si="7"/>
        <v>352</v>
      </c>
      <c r="AD8" s="24">
        <f t="shared" si="12"/>
        <v>1488</v>
      </c>
      <c r="AE8" s="23"/>
      <c r="AF8" s="23"/>
    </row>
    <row r="9" spans="1:32" x14ac:dyDescent="0.25">
      <c r="A9" t="s">
        <v>21</v>
      </c>
      <c r="B9" t="s">
        <v>35</v>
      </c>
      <c r="C9" t="s">
        <v>13</v>
      </c>
      <c r="D9" s="7">
        <v>6.5</v>
      </c>
      <c r="E9" s="4">
        <v>29</v>
      </c>
      <c r="F9" s="4">
        <v>32</v>
      </c>
      <c r="G9" s="4">
        <v>35</v>
      </c>
      <c r="H9" s="4">
        <v>38</v>
      </c>
      <c r="I9" s="4">
        <v>43</v>
      </c>
      <c r="J9" s="8">
        <f t="shared" si="8"/>
        <v>0</v>
      </c>
      <c r="K9" s="8">
        <f t="shared" si="4"/>
        <v>0</v>
      </c>
      <c r="L9" s="8">
        <f t="shared" si="4"/>
        <v>0</v>
      </c>
      <c r="M9" s="8">
        <f t="shared" si="4"/>
        <v>0</v>
      </c>
      <c r="N9" s="8">
        <f t="shared" si="4"/>
        <v>3</v>
      </c>
      <c r="O9" s="13">
        <f t="shared" si="9"/>
        <v>188.5</v>
      </c>
      <c r="P9" s="13">
        <f t="shared" si="5"/>
        <v>208</v>
      </c>
      <c r="Q9" s="13">
        <f t="shared" si="5"/>
        <v>227.5</v>
      </c>
      <c r="R9" s="13">
        <f t="shared" si="5"/>
        <v>247</v>
      </c>
      <c r="S9" s="13">
        <f t="shared" si="5"/>
        <v>279.5</v>
      </c>
      <c r="T9" s="17">
        <f t="shared" si="10"/>
        <v>0</v>
      </c>
      <c r="U9" s="17">
        <f t="shared" si="6"/>
        <v>0</v>
      </c>
      <c r="V9" s="17">
        <f t="shared" si="6"/>
        <v>0</v>
      </c>
      <c r="W9" s="17">
        <f t="shared" si="6"/>
        <v>0</v>
      </c>
      <c r="X9" s="17">
        <f t="shared" si="6"/>
        <v>19.5</v>
      </c>
      <c r="Y9" s="21">
        <f t="shared" si="11"/>
        <v>188.5</v>
      </c>
      <c r="Z9" s="21">
        <f t="shared" si="7"/>
        <v>208</v>
      </c>
      <c r="AA9" s="21">
        <f t="shared" si="7"/>
        <v>227.5</v>
      </c>
      <c r="AB9" s="21">
        <f t="shared" si="7"/>
        <v>247</v>
      </c>
      <c r="AC9" s="21">
        <f t="shared" si="7"/>
        <v>299</v>
      </c>
      <c r="AD9" s="24">
        <f t="shared" si="12"/>
        <v>1170</v>
      </c>
      <c r="AE9" s="23"/>
      <c r="AF9" s="23"/>
    </row>
    <row r="10" spans="1:32" x14ac:dyDescent="0.25">
      <c r="A10" t="s">
        <v>22</v>
      </c>
      <c r="B10" t="s">
        <v>36</v>
      </c>
      <c r="C10" t="s">
        <v>14</v>
      </c>
      <c r="D10" s="7">
        <v>3</v>
      </c>
      <c r="E10" s="4">
        <v>29</v>
      </c>
      <c r="F10" s="4">
        <v>32</v>
      </c>
      <c r="G10" s="4">
        <v>35</v>
      </c>
      <c r="H10" s="4">
        <v>38</v>
      </c>
      <c r="I10" s="4">
        <v>43</v>
      </c>
      <c r="J10" s="8">
        <f t="shared" si="8"/>
        <v>0</v>
      </c>
      <c r="K10" s="8">
        <f t="shared" si="4"/>
        <v>0</v>
      </c>
      <c r="L10" s="8">
        <f t="shared" si="4"/>
        <v>0</v>
      </c>
      <c r="M10" s="8">
        <f t="shared" si="4"/>
        <v>0</v>
      </c>
      <c r="N10" s="8">
        <f t="shared" si="4"/>
        <v>3</v>
      </c>
      <c r="O10" s="13">
        <f t="shared" si="9"/>
        <v>87</v>
      </c>
      <c r="P10" s="13">
        <f t="shared" si="5"/>
        <v>96</v>
      </c>
      <c r="Q10" s="13">
        <f t="shared" si="5"/>
        <v>105</v>
      </c>
      <c r="R10" s="13">
        <f t="shared" si="5"/>
        <v>114</v>
      </c>
      <c r="S10" s="13">
        <f t="shared" si="5"/>
        <v>129</v>
      </c>
      <c r="T10" s="17">
        <f t="shared" si="10"/>
        <v>0</v>
      </c>
      <c r="U10" s="17">
        <f t="shared" si="6"/>
        <v>0</v>
      </c>
      <c r="V10" s="17">
        <f t="shared" si="6"/>
        <v>0</v>
      </c>
      <c r="W10" s="17">
        <f t="shared" si="6"/>
        <v>0</v>
      </c>
      <c r="X10" s="17">
        <f t="shared" si="6"/>
        <v>9</v>
      </c>
      <c r="Y10" s="21">
        <f t="shared" si="11"/>
        <v>87</v>
      </c>
      <c r="Z10" s="21">
        <f t="shared" si="7"/>
        <v>96</v>
      </c>
      <c r="AA10" s="21">
        <f t="shared" si="7"/>
        <v>105</v>
      </c>
      <c r="AB10" s="21">
        <f t="shared" si="7"/>
        <v>114</v>
      </c>
      <c r="AC10" s="21">
        <f t="shared" si="7"/>
        <v>138</v>
      </c>
      <c r="AD10" s="24">
        <f t="shared" si="12"/>
        <v>540</v>
      </c>
      <c r="AE10" s="23"/>
      <c r="AF10" s="23"/>
    </row>
    <row r="11" spans="1:32" x14ac:dyDescent="0.25">
      <c r="A11" t="s">
        <v>23</v>
      </c>
      <c r="B11" t="s">
        <v>37</v>
      </c>
      <c r="C11" t="s">
        <v>13</v>
      </c>
      <c r="D11" s="7">
        <v>6.5</v>
      </c>
      <c r="E11" s="4">
        <v>30</v>
      </c>
      <c r="F11" s="4">
        <v>33</v>
      </c>
      <c r="G11" s="4">
        <v>36</v>
      </c>
      <c r="H11" s="4">
        <v>39</v>
      </c>
      <c r="I11" s="4">
        <v>46</v>
      </c>
      <c r="J11" s="8">
        <f t="shared" si="8"/>
        <v>0</v>
      </c>
      <c r="K11" s="8">
        <f t="shared" si="4"/>
        <v>0</v>
      </c>
      <c r="L11" s="8">
        <f t="shared" si="4"/>
        <v>0</v>
      </c>
      <c r="M11" s="8">
        <f t="shared" si="4"/>
        <v>0</v>
      </c>
      <c r="N11" s="8">
        <f t="shared" si="4"/>
        <v>6</v>
      </c>
      <c r="O11" s="13">
        <f t="shared" si="9"/>
        <v>195</v>
      </c>
      <c r="P11" s="13">
        <f t="shared" si="5"/>
        <v>214.5</v>
      </c>
      <c r="Q11" s="13">
        <f t="shared" si="5"/>
        <v>234</v>
      </c>
      <c r="R11" s="13">
        <f t="shared" si="5"/>
        <v>253.5</v>
      </c>
      <c r="S11" s="13">
        <f t="shared" si="5"/>
        <v>299</v>
      </c>
      <c r="T11" s="17">
        <f t="shared" si="10"/>
        <v>0</v>
      </c>
      <c r="U11" s="17">
        <f t="shared" si="6"/>
        <v>0</v>
      </c>
      <c r="V11" s="17">
        <f t="shared" si="6"/>
        <v>0</v>
      </c>
      <c r="W11" s="17">
        <f t="shared" si="6"/>
        <v>0</v>
      </c>
      <c r="X11" s="17">
        <f t="shared" si="6"/>
        <v>39</v>
      </c>
      <c r="Y11" s="21">
        <f t="shared" si="11"/>
        <v>195</v>
      </c>
      <c r="Z11" s="21">
        <f t="shared" si="7"/>
        <v>214.5</v>
      </c>
      <c r="AA11" s="21">
        <f t="shared" si="7"/>
        <v>234</v>
      </c>
      <c r="AB11" s="21">
        <f t="shared" si="7"/>
        <v>253.5</v>
      </c>
      <c r="AC11" s="21">
        <f t="shared" si="7"/>
        <v>338</v>
      </c>
      <c r="AD11" s="24">
        <f t="shared" si="12"/>
        <v>1235</v>
      </c>
      <c r="AE11" s="23"/>
      <c r="AF11" s="23"/>
    </row>
    <row r="12" spans="1:32" x14ac:dyDescent="0.25">
      <c r="A12" t="s">
        <v>24</v>
      </c>
      <c r="B12" t="s">
        <v>38</v>
      </c>
      <c r="C12" t="s">
        <v>14</v>
      </c>
      <c r="D12" s="7">
        <v>3</v>
      </c>
      <c r="E12" s="4">
        <v>30</v>
      </c>
      <c r="F12" s="4">
        <v>33</v>
      </c>
      <c r="G12" s="4">
        <v>36</v>
      </c>
      <c r="H12" s="4">
        <v>39</v>
      </c>
      <c r="I12" s="4">
        <v>42</v>
      </c>
      <c r="J12" s="8">
        <f t="shared" si="8"/>
        <v>0</v>
      </c>
      <c r="K12" s="8">
        <f t="shared" si="4"/>
        <v>0</v>
      </c>
      <c r="L12" s="8">
        <f t="shared" si="4"/>
        <v>0</v>
      </c>
      <c r="M12" s="8">
        <f t="shared" si="4"/>
        <v>0</v>
      </c>
      <c r="N12" s="8">
        <f t="shared" si="4"/>
        <v>2</v>
      </c>
      <c r="O12" s="13">
        <f t="shared" si="9"/>
        <v>90</v>
      </c>
      <c r="P12" s="13">
        <f t="shared" si="5"/>
        <v>99</v>
      </c>
      <c r="Q12" s="13">
        <f t="shared" si="5"/>
        <v>108</v>
      </c>
      <c r="R12" s="13">
        <f t="shared" si="5"/>
        <v>117</v>
      </c>
      <c r="S12" s="13">
        <f t="shared" si="5"/>
        <v>126</v>
      </c>
      <c r="T12" s="17">
        <f t="shared" si="10"/>
        <v>0</v>
      </c>
      <c r="U12" s="17">
        <f t="shared" si="6"/>
        <v>0</v>
      </c>
      <c r="V12" s="17">
        <f t="shared" si="6"/>
        <v>0</v>
      </c>
      <c r="W12" s="17">
        <f t="shared" si="6"/>
        <v>0</v>
      </c>
      <c r="X12" s="17">
        <f t="shared" si="6"/>
        <v>6</v>
      </c>
      <c r="Y12" s="21">
        <f t="shared" si="11"/>
        <v>90</v>
      </c>
      <c r="Z12" s="21">
        <f t="shared" si="7"/>
        <v>99</v>
      </c>
      <c r="AA12" s="21">
        <f t="shared" si="7"/>
        <v>108</v>
      </c>
      <c r="AB12" s="21">
        <f t="shared" si="7"/>
        <v>117</v>
      </c>
      <c r="AC12" s="21">
        <f t="shared" si="7"/>
        <v>132</v>
      </c>
      <c r="AD12" s="24">
        <f t="shared" si="12"/>
        <v>546</v>
      </c>
      <c r="AE12" s="23"/>
      <c r="AF12" s="23"/>
    </row>
    <row r="13" spans="1:32" x14ac:dyDescent="0.25">
      <c r="A13" t="s">
        <v>25</v>
      </c>
      <c r="B13" t="s">
        <v>39</v>
      </c>
      <c r="C13" t="s">
        <v>15</v>
      </c>
      <c r="D13" s="7">
        <v>2.5</v>
      </c>
      <c r="E13" s="4">
        <v>22</v>
      </c>
      <c r="F13" s="4">
        <v>25</v>
      </c>
      <c r="G13" s="4">
        <v>28</v>
      </c>
      <c r="H13" s="4">
        <v>36</v>
      </c>
      <c r="I13" s="4">
        <v>41</v>
      </c>
      <c r="J13" s="8">
        <f t="shared" si="8"/>
        <v>0</v>
      </c>
      <c r="K13" s="8">
        <f t="shared" si="4"/>
        <v>0</v>
      </c>
      <c r="L13" s="8">
        <f t="shared" si="4"/>
        <v>0</v>
      </c>
      <c r="M13" s="8">
        <f t="shared" si="4"/>
        <v>0</v>
      </c>
      <c r="N13" s="8">
        <f t="shared" si="4"/>
        <v>1</v>
      </c>
      <c r="O13" s="13">
        <f t="shared" si="9"/>
        <v>55</v>
      </c>
      <c r="P13" s="13">
        <f t="shared" si="5"/>
        <v>62.5</v>
      </c>
      <c r="Q13" s="13">
        <f t="shared" si="5"/>
        <v>70</v>
      </c>
      <c r="R13" s="13">
        <f t="shared" si="5"/>
        <v>90</v>
      </c>
      <c r="S13" s="13">
        <f t="shared" si="5"/>
        <v>102.5</v>
      </c>
      <c r="T13" s="17">
        <f t="shared" si="10"/>
        <v>0</v>
      </c>
      <c r="U13" s="17">
        <f t="shared" si="6"/>
        <v>0</v>
      </c>
      <c r="V13" s="17">
        <f t="shared" si="6"/>
        <v>0</v>
      </c>
      <c r="W13" s="17">
        <f t="shared" si="6"/>
        <v>0</v>
      </c>
      <c r="X13" s="17">
        <f t="shared" si="6"/>
        <v>2.5</v>
      </c>
      <c r="Y13" s="21">
        <f t="shared" si="11"/>
        <v>55</v>
      </c>
      <c r="Z13" s="21">
        <f t="shared" si="7"/>
        <v>62.5</v>
      </c>
      <c r="AA13" s="21">
        <f t="shared" si="7"/>
        <v>70</v>
      </c>
      <c r="AB13" s="21">
        <f t="shared" si="7"/>
        <v>90</v>
      </c>
      <c r="AC13" s="21">
        <f t="shared" si="7"/>
        <v>105</v>
      </c>
      <c r="AD13" s="24">
        <f t="shared" si="12"/>
        <v>382.5</v>
      </c>
      <c r="AE13" s="23"/>
      <c r="AF13" s="23"/>
    </row>
    <row r="14" spans="1:32" x14ac:dyDescent="0.25">
      <c r="A14" t="s">
        <v>26</v>
      </c>
      <c r="B14" t="s">
        <v>40</v>
      </c>
      <c r="C14" t="s">
        <v>15</v>
      </c>
      <c r="D14" s="7">
        <v>2.5</v>
      </c>
      <c r="E14" s="4">
        <v>22</v>
      </c>
      <c r="F14" s="4">
        <v>25</v>
      </c>
      <c r="G14" s="4">
        <v>28</v>
      </c>
      <c r="H14" s="4">
        <v>35</v>
      </c>
      <c r="I14" s="4">
        <v>42</v>
      </c>
      <c r="J14" s="8">
        <f t="shared" si="8"/>
        <v>0</v>
      </c>
      <c r="K14" s="8">
        <f t="shared" si="4"/>
        <v>0</v>
      </c>
      <c r="L14" s="8">
        <f t="shared" si="4"/>
        <v>0</v>
      </c>
      <c r="M14" s="8">
        <f t="shared" si="4"/>
        <v>0</v>
      </c>
      <c r="N14" s="8">
        <f t="shared" si="4"/>
        <v>2</v>
      </c>
      <c r="O14" s="13">
        <f t="shared" si="9"/>
        <v>55</v>
      </c>
      <c r="P14" s="13">
        <f t="shared" si="5"/>
        <v>62.5</v>
      </c>
      <c r="Q14" s="13">
        <f t="shared" si="5"/>
        <v>70</v>
      </c>
      <c r="R14" s="13">
        <f t="shared" si="5"/>
        <v>87.5</v>
      </c>
      <c r="S14" s="13">
        <f t="shared" si="5"/>
        <v>105</v>
      </c>
      <c r="T14" s="17">
        <f t="shared" si="10"/>
        <v>0</v>
      </c>
      <c r="U14" s="17">
        <f t="shared" si="6"/>
        <v>0</v>
      </c>
      <c r="V14" s="17">
        <f t="shared" si="6"/>
        <v>0</v>
      </c>
      <c r="W14" s="17">
        <f t="shared" si="6"/>
        <v>0</v>
      </c>
      <c r="X14" s="17">
        <f t="shared" si="6"/>
        <v>5</v>
      </c>
      <c r="Y14" s="21">
        <f t="shared" si="11"/>
        <v>55</v>
      </c>
      <c r="Z14" s="21">
        <f t="shared" si="7"/>
        <v>62.5</v>
      </c>
      <c r="AA14" s="21">
        <f t="shared" si="7"/>
        <v>70</v>
      </c>
      <c r="AB14" s="21">
        <f t="shared" si="7"/>
        <v>87.5</v>
      </c>
      <c r="AC14" s="21">
        <f t="shared" si="7"/>
        <v>110</v>
      </c>
      <c r="AD14" s="24">
        <f t="shared" si="12"/>
        <v>385</v>
      </c>
      <c r="AE14" s="23"/>
      <c r="AF14" s="23"/>
    </row>
    <row r="15" spans="1:32" x14ac:dyDescent="0.25">
      <c r="A15" t="s">
        <v>27</v>
      </c>
      <c r="B15" t="s">
        <v>41</v>
      </c>
      <c r="C15" t="s">
        <v>15</v>
      </c>
      <c r="D15" s="7">
        <v>2.5</v>
      </c>
      <c r="E15" s="4">
        <v>21</v>
      </c>
      <c r="F15" s="4">
        <v>24</v>
      </c>
      <c r="G15" s="4">
        <v>27</v>
      </c>
      <c r="H15" s="4">
        <v>38</v>
      </c>
      <c r="I15" s="4">
        <v>44</v>
      </c>
      <c r="J15" s="8">
        <f t="shared" si="8"/>
        <v>0</v>
      </c>
      <c r="K15" s="8">
        <f t="shared" si="4"/>
        <v>0</v>
      </c>
      <c r="L15" s="8">
        <f t="shared" si="4"/>
        <v>0</v>
      </c>
      <c r="M15" s="8">
        <f t="shared" si="4"/>
        <v>0</v>
      </c>
      <c r="N15" s="8">
        <f t="shared" si="4"/>
        <v>4</v>
      </c>
      <c r="O15" s="13">
        <f t="shared" si="9"/>
        <v>52.5</v>
      </c>
      <c r="P15" s="13">
        <f t="shared" si="5"/>
        <v>60</v>
      </c>
      <c r="Q15" s="13">
        <f t="shared" si="5"/>
        <v>67.5</v>
      </c>
      <c r="R15" s="13">
        <f t="shared" si="5"/>
        <v>95</v>
      </c>
      <c r="S15" s="13">
        <f t="shared" si="5"/>
        <v>110</v>
      </c>
      <c r="T15" s="17">
        <f t="shared" si="10"/>
        <v>0</v>
      </c>
      <c r="U15" s="17">
        <f t="shared" si="6"/>
        <v>0</v>
      </c>
      <c r="V15" s="17">
        <f t="shared" si="6"/>
        <v>0</v>
      </c>
      <c r="W15" s="17">
        <f t="shared" si="6"/>
        <v>0</v>
      </c>
      <c r="X15" s="17">
        <f t="shared" si="6"/>
        <v>10</v>
      </c>
      <c r="Y15" s="21">
        <f t="shared" si="11"/>
        <v>52.5</v>
      </c>
      <c r="Z15" s="21">
        <f t="shared" si="7"/>
        <v>60</v>
      </c>
      <c r="AA15" s="21">
        <f t="shared" si="7"/>
        <v>67.5</v>
      </c>
      <c r="AB15" s="21">
        <f t="shared" si="7"/>
        <v>95</v>
      </c>
      <c r="AC15" s="21">
        <f t="shared" si="7"/>
        <v>120</v>
      </c>
      <c r="AD15" s="24">
        <f t="shared" si="12"/>
        <v>395</v>
      </c>
      <c r="AE15" s="23"/>
      <c r="AF15" s="23"/>
    </row>
    <row r="16" spans="1:32" x14ac:dyDescent="0.25">
      <c r="A16" t="s">
        <v>28</v>
      </c>
      <c r="B16" t="s">
        <v>42</v>
      </c>
      <c r="C16" t="s">
        <v>15</v>
      </c>
      <c r="D16" s="7">
        <v>2.5</v>
      </c>
      <c r="E16" s="4">
        <v>19</v>
      </c>
      <c r="F16" s="4">
        <v>22</v>
      </c>
      <c r="G16" s="4">
        <v>25</v>
      </c>
      <c r="H16" s="4">
        <v>41</v>
      </c>
      <c r="I16" s="4">
        <v>41</v>
      </c>
      <c r="J16" s="8">
        <f t="shared" si="8"/>
        <v>0</v>
      </c>
      <c r="K16" s="8">
        <f t="shared" si="4"/>
        <v>0</v>
      </c>
      <c r="L16" s="8">
        <f t="shared" si="4"/>
        <v>0</v>
      </c>
      <c r="M16" s="8">
        <f t="shared" si="4"/>
        <v>1</v>
      </c>
      <c r="N16" s="8">
        <f t="shared" si="4"/>
        <v>1</v>
      </c>
      <c r="O16" s="13">
        <f t="shared" si="9"/>
        <v>47.5</v>
      </c>
      <c r="P16" s="13">
        <f t="shared" si="5"/>
        <v>55</v>
      </c>
      <c r="Q16" s="13">
        <f t="shared" si="5"/>
        <v>62.5</v>
      </c>
      <c r="R16" s="13">
        <f t="shared" si="5"/>
        <v>102.5</v>
      </c>
      <c r="S16" s="13">
        <f t="shared" si="5"/>
        <v>102.5</v>
      </c>
      <c r="T16" s="17">
        <f t="shared" si="10"/>
        <v>0</v>
      </c>
      <c r="U16" s="17">
        <f t="shared" si="6"/>
        <v>0</v>
      </c>
      <c r="V16" s="17">
        <f t="shared" si="6"/>
        <v>0</v>
      </c>
      <c r="W16" s="17">
        <f t="shared" si="6"/>
        <v>2.5</v>
      </c>
      <c r="X16" s="17">
        <f t="shared" si="6"/>
        <v>2.5</v>
      </c>
      <c r="Y16" s="21">
        <f t="shared" si="11"/>
        <v>47.5</v>
      </c>
      <c r="Z16" s="21">
        <f t="shared" si="7"/>
        <v>55</v>
      </c>
      <c r="AA16" s="21">
        <f t="shared" si="7"/>
        <v>62.5</v>
      </c>
      <c r="AB16" s="21">
        <f t="shared" si="7"/>
        <v>105</v>
      </c>
      <c r="AC16" s="21">
        <f t="shared" si="7"/>
        <v>105</v>
      </c>
      <c r="AD16" s="24">
        <f t="shared" si="12"/>
        <v>375</v>
      </c>
      <c r="AE16" s="23"/>
      <c r="AF16" s="23"/>
    </row>
    <row r="17" spans="1:32" x14ac:dyDescent="0.25">
      <c r="A17" t="s">
        <v>29</v>
      </c>
      <c r="B17" t="s">
        <v>43</v>
      </c>
      <c r="C17" t="s">
        <v>16</v>
      </c>
      <c r="D17" s="7">
        <v>2</v>
      </c>
      <c r="E17" s="4">
        <v>18</v>
      </c>
      <c r="F17" s="4">
        <v>21</v>
      </c>
      <c r="G17" s="4">
        <v>24</v>
      </c>
      <c r="H17" s="4">
        <v>26</v>
      </c>
      <c r="I17" s="4">
        <v>30</v>
      </c>
      <c r="J17" s="8">
        <f t="shared" si="8"/>
        <v>0</v>
      </c>
      <c r="K17" s="8">
        <f t="shared" si="4"/>
        <v>0</v>
      </c>
      <c r="L17" s="8">
        <f t="shared" si="4"/>
        <v>0</v>
      </c>
      <c r="M17" s="8">
        <f t="shared" si="4"/>
        <v>0</v>
      </c>
      <c r="N17" s="8">
        <f t="shared" si="4"/>
        <v>0</v>
      </c>
      <c r="O17" s="13">
        <f t="shared" si="9"/>
        <v>36</v>
      </c>
      <c r="P17" s="13">
        <f t="shared" si="5"/>
        <v>42</v>
      </c>
      <c r="Q17" s="13">
        <f t="shared" si="5"/>
        <v>48</v>
      </c>
      <c r="R17" s="13">
        <f t="shared" si="5"/>
        <v>52</v>
      </c>
      <c r="S17" s="13">
        <f t="shared" si="5"/>
        <v>60</v>
      </c>
      <c r="T17" s="17">
        <f t="shared" si="10"/>
        <v>0</v>
      </c>
      <c r="U17" s="17">
        <f t="shared" si="6"/>
        <v>0</v>
      </c>
      <c r="V17" s="17">
        <f t="shared" si="6"/>
        <v>0</v>
      </c>
      <c r="W17" s="17">
        <f t="shared" si="6"/>
        <v>0</v>
      </c>
      <c r="X17" s="17">
        <f t="shared" si="6"/>
        <v>0</v>
      </c>
      <c r="Y17" s="21">
        <f t="shared" si="11"/>
        <v>36</v>
      </c>
      <c r="Z17" s="21">
        <f t="shared" si="7"/>
        <v>42</v>
      </c>
      <c r="AA17" s="21">
        <f t="shared" si="7"/>
        <v>48</v>
      </c>
      <c r="AB17" s="21">
        <f t="shared" si="7"/>
        <v>52</v>
      </c>
      <c r="AC17" s="21">
        <f t="shared" si="7"/>
        <v>60</v>
      </c>
      <c r="AD17" s="24">
        <f t="shared" si="12"/>
        <v>238</v>
      </c>
      <c r="AE17" s="23"/>
      <c r="AF17" s="23"/>
    </row>
    <row r="18" spans="1:32" x14ac:dyDescent="0.25">
      <c r="A18" t="s">
        <v>48</v>
      </c>
      <c r="B18" t="s">
        <v>49</v>
      </c>
      <c r="C18" t="s">
        <v>17</v>
      </c>
      <c r="D18" s="7">
        <v>2</v>
      </c>
      <c r="E18" s="4">
        <v>40</v>
      </c>
      <c r="F18" s="4">
        <v>40</v>
      </c>
      <c r="G18" s="4">
        <v>40</v>
      </c>
      <c r="H18" s="4">
        <v>43</v>
      </c>
      <c r="I18" s="4">
        <v>44</v>
      </c>
      <c r="J18" s="8">
        <f t="shared" si="8"/>
        <v>0</v>
      </c>
      <c r="K18" s="8">
        <f t="shared" si="4"/>
        <v>0</v>
      </c>
      <c r="L18" s="8">
        <f t="shared" si="4"/>
        <v>0</v>
      </c>
      <c r="M18" s="8">
        <f t="shared" si="4"/>
        <v>3</v>
      </c>
      <c r="N18" s="8">
        <f t="shared" si="4"/>
        <v>4</v>
      </c>
      <c r="O18" s="13">
        <f t="shared" si="9"/>
        <v>80</v>
      </c>
      <c r="P18" s="13">
        <f t="shared" si="5"/>
        <v>80</v>
      </c>
      <c r="Q18" s="13">
        <f t="shared" si="5"/>
        <v>80</v>
      </c>
      <c r="R18" s="13">
        <f t="shared" si="5"/>
        <v>86</v>
      </c>
      <c r="S18" s="13">
        <f t="shared" si="5"/>
        <v>88</v>
      </c>
      <c r="T18" s="17">
        <f t="shared" si="10"/>
        <v>0</v>
      </c>
      <c r="U18" s="17">
        <f t="shared" si="6"/>
        <v>0</v>
      </c>
      <c r="V18" s="17">
        <f t="shared" si="6"/>
        <v>0</v>
      </c>
      <c r="W18" s="17">
        <f t="shared" si="6"/>
        <v>6</v>
      </c>
      <c r="X18" s="17">
        <f t="shared" si="6"/>
        <v>8</v>
      </c>
      <c r="Y18" s="21">
        <f t="shared" si="11"/>
        <v>80</v>
      </c>
      <c r="Z18" s="21">
        <f t="shared" si="7"/>
        <v>80</v>
      </c>
      <c r="AA18" s="21">
        <f t="shared" si="7"/>
        <v>80</v>
      </c>
      <c r="AB18" s="21">
        <f t="shared" si="7"/>
        <v>92</v>
      </c>
      <c r="AC18" s="21">
        <f t="shared" si="7"/>
        <v>96</v>
      </c>
      <c r="AD18" s="24">
        <f t="shared" si="12"/>
        <v>428</v>
      </c>
      <c r="AE18" s="23"/>
      <c r="AF18" s="23"/>
    </row>
    <row r="19" spans="1:32" x14ac:dyDescent="0.25">
      <c r="A19" t="s">
        <v>30</v>
      </c>
      <c r="B19" t="s">
        <v>44</v>
      </c>
      <c r="C19" t="s">
        <v>17</v>
      </c>
      <c r="D19" s="7">
        <v>2</v>
      </c>
      <c r="E19" s="4">
        <v>40</v>
      </c>
      <c r="F19" s="4">
        <v>40</v>
      </c>
      <c r="G19" s="4">
        <v>40</v>
      </c>
      <c r="H19" s="4">
        <v>43</v>
      </c>
      <c r="I19" s="4">
        <v>44</v>
      </c>
      <c r="J19" s="8">
        <f t="shared" si="8"/>
        <v>0</v>
      </c>
      <c r="K19" s="8">
        <f t="shared" si="4"/>
        <v>0</v>
      </c>
      <c r="L19" s="8">
        <f t="shared" si="4"/>
        <v>0</v>
      </c>
      <c r="M19" s="8">
        <f t="shared" si="4"/>
        <v>3</v>
      </c>
      <c r="N19" s="8">
        <f t="shared" si="4"/>
        <v>4</v>
      </c>
      <c r="O19" s="13">
        <f t="shared" si="9"/>
        <v>80</v>
      </c>
      <c r="P19" s="13">
        <f t="shared" si="5"/>
        <v>80</v>
      </c>
      <c r="Q19" s="13">
        <f t="shared" si="5"/>
        <v>80</v>
      </c>
      <c r="R19" s="13">
        <f t="shared" si="5"/>
        <v>86</v>
      </c>
      <c r="S19" s="13">
        <f t="shared" si="5"/>
        <v>88</v>
      </c>
      <c r="T19" s="17">
        <f t="shared" si="10"/>
        <v>0</v>
      </c>
      <c r="U19" s="17">
        <f t="shared" si="6"/>
        <v>0</v>
      </c>
      <c r="V19" s="17">
        <f t="shared" si="6"/>
        <v>0</v>
      </c>
      <c r="W19" s="17">
        <f t="shared" si="6"/>
        <v>6</v>
      </c>
      <c r="X19" s="17">
        <f t="shared" si="6"/>
        <v>8</v>
      </c>
      <c r="Y19" s="21">
        <f t="shared" si="11"/>
        <v>80</v>
      </c>
      <c r="Z19" s="21">
        <f t="shared" si="7"/>
        <v>80</v>
      </c>
      <c r="AA19" s="21">
        <f t="shared" si="7"/>
        <v>80</v>
      </c>
      <c r="AB19" s="21">
        <f t="shared" si="7"/>
        <v>92</v>
      </c>
      <c r="AC19" s="21">
        <f t="shared" si="7"/>
        <v>96</v>
      </c>
      <c r="AD19" s="24">
        <f t="shared" si="12"/>
        <v>428</v>
      </c>
      <c r="AE19" s="23"/>
      <c r="AF19" s="23"/>
    </row>
    <row r="20" spans="1:32" x14ac:dyDescent="0.25">
      <c r="A20" t="s">
        <v>31</v>
      </c>
      <c r="B20" t="s">
        <v>45</v>
      </c>
      <c r="C20" t="s">
        <v>18</v>
      </c>
      <c r="D20" s="7">
        <v>2</v>
      </c>
      <c r="E20" s="4">
        <v>28</v>
      </c>
      <c r="F20" s="4">
        <v>31</v>
      </c>
      <c r="G20" s="4">
        <v>34</v>
      </c>
      <c r="H20" s="4">
        <v>36</v>
      </c>
      <c r="I20" s="4">
        <v>37</v>
      </c>
      <c r="J20" s="8">
        <f t="shared" si="8"/>
        <v>0</v>
      </c>
      <c r="K20" s="8">
        <f t="shared" si="4"/>
        <v>0</v>
      </c>
      <c r="L20" s="8">
        <f t="shared" si="4"/>
        <v>0</v>
      </c>
      <c r="M20" s="8">
        <f t="shared" si="4"/>
        <v>0</v>
      </c>
      <c r="N20" s="8">
        <f t="shared" si="4"/>
        <v>0</v>
      </c>
      <c r="O20" s="13">
        <f t="shared" si="9"/>
        <v>56</v>
      </c>
      <c r="P20" s="13">
        <f t="shared" si="5"/>
        <v>62</v>
      </c>
      <c r="Q20" s="13">
        <f t="shared" si="5"/>
        <v>68</v>
      </c>
      <c r="R20" s="13">
        <f t="shared" si="5"/>
        <v>72</v>
      </c>
      <c r="S20" s="13">
        <f t="shared" si="5"/>
        <v>74</v>
      </c>
      <c r="T20" s="17">
        <f t="shared" si="10"/>
        <v>0</v>
      </c>
      <c r="U20" s="17">
        <f t="shared" si="6"/>
        <v>0</v>
      </c>
      <c r="V20" s="17">
        <f t="shared" si="6"/>
        <v>0</v>
      </c>
      <c r="W20" s="17">
        <f t="shared" si="6"/>
        <v>0</v>
      </c>
      <c r="X20" s="17">
        <f t="shared" si="6"/>
        <v>0</v>
      </c>
      <c r="Y20" s="21">
        <f t="shared" si="11"/>
        <v>56</v>
      </c>
      <c r="Z20" s="21">
        <f t="shared" si="7"/>
        <v>62</v>
      </c>
      <c r="AA20" s="21">
        <f t="shared" si="7"/>
        <v>68</v>
      </c>
      <c r="AB20" s="21">
        <f t="shared" si="7"/>
        <v>72</v>
      </c>
      <c r="AC20" s="21">
        <f t="shared" si="7"/>
        <v>74</v>
      </c>
      <c r="AD20" s="24">
        <f t="shared" si="12"/>
        <v>332</v>
      </c>
      <c r="AE20" s="23"/>
      <c r="AF20" s="23"/>
    </row>
    <row r="21" spans="1:32" x14ac:dyDescent="0.25">
      <c r="A21" t="s">
        <v>32</v>
      </c>
      <c r="B21" t="s">
        <v>47</v>
      </c>
      <c r="C21" t="s">
        <v>19</v>
      </c>
      <c r="D21" s="7">
        <v>3</v>
      </c>
      <c r="E21" s="4">
        <v>19</v>
      </c>
      <c r="F21" s="4">
        <v>22</v>
      </c>
      <c r="G21" s="4">
        <v>25</v>
      </c>
      <c r="H21" s="4">
        <v>29</v>
      </c>
      <c r="I21" s="4">
        <v>33</v>
      </c>
      <c r="J21" s="8">
        <f t="shared" si="8"/>
        <v>0</v>
      </c>
      <c r="K21" s="8">
        <f t="shared" ref="K21" si="13">IF(F21&gt;40,F21-40,0)</f>
        <v>0</v>
      </c>
      <c r="L21" s="8">
        <f t="shared" ref="L21" si="14">IF(G21&gt;40,G21-40,0)</f>
        <v>0</v>
      </c>
      <c r="M21" s="8">
        <f t="shared" ref="M21" si="15">IF(H21&gt;40,H21-40,0)</f>
        <v>0</v>
      </c>
      <c r="N21" s="8">
        <f t="shared" ref="N21" si="16">IF(I21&gt;40,I21-40,0)</f>
        <v>0</v>
      </c>
      <c r="O21" s="13">
        <f t="shared" si="9"/>
        <v>57</v>
      </c>
      <c r="P21" s="13">
        <f t="shared" ref="P21" si="17">$D21*F21</f>
        <v>66</v>
      </c>
      <c r="Q21" s="13">
        <f t="shared" ref="Q21" si="18">$D21*G21</f>
        <v>75</v>
      </c>
      <c r="R21" s="13">
        <f t="shared" ref="R21" si="19">$D21*H21</f>
        <v>87</v>
      </c>
      <c r="S21" s="13">
        <f t="shared" ref="S21" si="20">$D21*I21</f>
        <v>99</v>
      </c>
      <c r="T21" s="17">
        <f t="shared" si="10"/>
        <v>0</v>
      </c>
      <c r="U21" s="17">
        <f t="shared" ref="U21" si="21">$D21*K21</f>
        <v>0</v>
      </c>
      <c r="V21" s="17">
        <f t="shared" ref="V21" si="22">$D21*L21</f>
        <v>0</v>
      </c>
      <c r="W21" s="17">
        <f t="shared" ref="W21" si="23">$D21*M21</f>
        <v>0</v>
      </c>
      <c r="X21" s="17">
        <f t="shared" ref="X21" si="24">$D21*N21</f>
        <v>0</v>
      </c>
      <c r="Y21" s="21">
        <f t="shared" si="11"/>
        <v>57</v>
      </c>
      <c r="Z21" s="21">
        <f t="shared" ref="Z21" si="25">P21+U21</f>
        <v>66</v>
      </c>
      <c r="AA21" s="21">
        <f t="shared" ref="AA21" si="26">Q21+V21</f>
        <v>75</v>
      </c>
      <c r="AB21" s="21">
        <f t="shared" ref="AB21" si="27">R21+W21</f>
        <v>87</v>
      </c>
      <c r="AC21" s="21">
        <f t="shared" ref="AC21" si="28">S21+X21</f>
        <v>99</v>
      </c>
      <c r="AD21" s="24">
        <f t="shared" si="12"/>
        <v>384</v>
      </c>
      <c r="AE21" s="23"/>
      <c r="AF21" s="23"/>
    </row>
    <row r="23" spans="1:32" x14ac:dyDescent="0.25">
      <c r="C23" s="25" t="s">
        <v>50</v>
      </c>
      <c r="D23" s="26">
        <f>MAX(D5:D21)</f>
        <v>8.5</v>
      </c>
      <c r="E23" s="27">
        <f>MAX(E5:E21)</f>
        <v>40</v>
      </c>
      <c r="F23" s="27">
        <f t="shared" ref="F23:AD23" si="29">MAX(F5:F21)</f>
        <v>40</v>
      </c>
      <c r="G23" s="27">
        <f t="shared" si="29"/>
        <v>41</v>
      </c>
      <c r="H23" s="27">
        <f t="shared" si="29"/>
        <v>43</v>
      </c>
      <c r="I23" s="27">
        <f t="shared" si="29"/>
        <v>46</v>
      </c>
      <c r="J23" s="27">
        <f t="shared" si="29"/>
        <v>0</v>
      </c>
      <c r="K23" s="27">
        <f t="shared" si="29"/>
        <v>0</v>
      </c>
      <c r="L23" s="27">
        <f t="shared" si="29"/>
        <v>1</v>
      </c>
      <c r="M23" s="27">
        <f t="shared" si="29"/>
        <v>3</v>
      </c>
      <c r="N23" s="27">
        <f t="shared" si="29"/>
        <v>6</v>
      </c>
      <c r="O23" s="27">
        <f t="shared" si="29"/>
        <v>297.5</v>
      </c>
      <c r="P23" s="27">
        <f t="shared" si="29"/>
        <v>323</v>
      </c>
      <c r="Q23" s="27">
        <f t="shared" si="29"/>
        <v>348.5</v>
      </c>
      <c r="R23" s="27">
        <f t="shared" si="29"/>
        <v>365.5</v>
      </c>
      <c r="S23" s="27">
        <f t="shared" si="29"/>
        <v>340</v>
      </c>
      <c r="T23" s="27">
        <f t="shared" si="29"/>
        <v>0</v>
      </c>
      <c r="U23" s="27">
        <f t="shared" si="29"/>
        <v>0</v>
      </c>
      <c r="V23" s="27">
        <f t="shared" si="29"/>
        <v>8.5</v>
      </c>
      <c r="W23" s="27">
        <f t="shared" si="29"/>
        <v>25.5</v>
      </c>
      <c r="X23" s="27">
        <f t="shared" si="29"/>
        <v>39</v>
      </c>
      <c r="Y23" s="27">
        <f t="shared" si="29"/>
        <v>297.5</v>
      </c>
      <c r="Z23" s="27">
        <f t="shared" si="29"/>
        <v>323</v>
      </c>
      <c r="AA23" s="27">
        <f t="shared" si="29"/>
        <v>357</v>
      </c>
      <c r="AB23" s="27">
        <f t="shared" si="29"/>
        <v>391</v>
      </c>
      <c r="AC23" s="27">
        <f t="shared" si="29"/>
        <v>352</v>
      </c>
      <c r="AD23" s="27">
        <f t="shared" si="29"/>
        <v>1708.5</v>
      </c>
    </row>
    <row r="24" spans="1:32" x14ac:dyDescent="0.25">
      <c r="C24" s="28" t="s">
        <v>51</v>
      </c>
      <c r="D24" s="29">
        <f>MIN(D5:D21)</f>
        <v>2</v>
      </c>
      <c r="E24" s="30">
        <f>MIN(E6:E22)</f>
        <v>18</v>
      </c>
      <c r="F24" s="30">
        <f t="shared" ref="F24:AD24" si="30">MIN(F6:F22)</f>
        <v>21</v>
      </c>
      <c r="G24" s="30">
        <f t="shared" si="30"/>
        <v>24</v>
      </c>
      <c r="H24" s="30">
        <f t="shared" si="30"/>
        <v>26</v>
      </c>
      <c r="I24" s="30">
        <f t="shared" si="30"/>
        <v>30</v>
      </c>
      <c r="J24" s="30">
        <f t="shared" si="30"/>
        <v>0</v>
      </c>
      <c r="K24" s="30">
        <f t="shared" si="30"/>
        <v>0</v>
      </c>
      <c r="L24" s="30">
        <f t="shared" si="30"/>
        <v>0</v>
      </c>
      <c r="M24" s="30">
        <f t="shared" si="30"/>
        <v>0</v>
      </c>
      <c r="N24" s="30">
        <f t="shared" si="30"/>
        <v>0</v>
      </c>
      <c r="O24" s="30">
        <f t="shared" si="30"/>
        <v>36</v>
      </c>
      <c r="P24" s="30">
        <f t="shared" si="30"/>
        <v>42</v>
      </c>
      <c r="Q24" s="30">
        <f t="shared" si="30"/>
        <v>48</v>
      </c>
      <c r="R24" s="30">
        <f t="shared" si="30"/>
        <v>52</v>
      </c>
      <c r="S24" s="30">
        <f t="shared" si="30"/>
        <v>60</v>
      </c>
      <c r="T24" s="30">
        <f t="shared" si="30"/>
        <v>0</v>
      </c>
      <c r="U24" s="30">
        <f t="shared" si="30"/>
        <v>0</v>
      </c>
      <c r="V24" s="30">
        <f t="shared" si="30"/>
        <v>0</v>
      </c>
      <c r="W24" s="30">
        <f t="shared" si="30"/>
        <v>0</v>
      </c>
      <c r="X24" s="30">
        <f t="shared" si="30"/>
        <v>0</v>
      </c>
      <c r="Y24" s="30">
        <f t="shared" si="30"/>
        <v>36</v>
      </c>
      <c r="Z24" s="30">
        <f t="shared" si="30"/>
        <v>42</v>
      </c>
      <c r="AA24" s="30">
        <f t="shared" si="30"/>
        <v>48</v>
      </c>
      <c r="AB24" s="30">
        <f t="shared" si="30"/>
        <v>52</v>
      </c>
      <c r="AC24" s="30">
        <f t="shared" si="30"/>
        <v>60</v>
      </c>
      <c r="AD24" s="30">
        <f t="shared" si="30"/>
        <v>238</v>
      </c>
    </row>
    <row r="25" spans="1:32" x14ac:dyDescent="0.25">
      <c r="C25" s="31" t="s">
        <v>59</v>
      </c>
      <c r="D25" s="32">
        <f>MEDIAN(D5:D21)</f>
        <v>3</v>
      </c>
      <c r="E25" s="33">
        <f t="shared" ref="E25:AD25" si="31">MEDIAN(E5:E21)</f>
        <v>29</v>
      </c>
      <c r="F25" s="33">
        <f t="shared" si="31"/>
        <v>32</v>
      </c>
      <c r="G25" s="33">
        <f t="shared" si="31"/>
        <v>35</v>
      </c>
      <c r="H25" s="33">
        <f t="shared" si="31"/>
        <v>38</v>
      </c>
      <c r="I25" s="33">
        <f t="shared" si="31"/>
        <v>42</v>
      </c>
      <c r="J25" s="33">
        <f t="shared" si="31"/>
        <v>0</v>
      </c>
      <c r="K25" s="33">
        <f t="shared" si="31"/>
        <v>0</v>
      </c>
      <c r="L25" s="33">
        <f t="shared" si="31"/>
        <v>0</v>
      </c>
      <c r="M25" s="33">
        <f t="shared" si="31"/>
        <v>0</v>
      </c>
      <c r="N25" s="33">
        <f t="shared" si="31"/>
        <v>2</v>
      </c>
      <c r="O25" s="32">
        <f t="shared" si="31"/>
        <v>80</v>
      </c>
      <c r="P25" s="32">
        <f t="shared" si="31"/>
        <v>80</v>
      </c>
      <c r="Q25" s="32">
        <f t="shared" si="31"/>
        <v>80</v>
      </c>
      <c r="R25" s="32">
        <f t="shared" si="31"/>
        <v>102.5</v>
      </c>
      <c r="S25" s="32">
        <f t="shared" si="31"/>
        <v>110</v>
      </c>
      <c r="T25" s="32">
        <f t="shared" si="31"/>
        <v>0</v>
      </c>
      <c r="U25" s="32">
        <f t="shared" si="31"/>
        <v>0</v>
      </c>
      <c r="V25" s="32">
        <f t="shared" si="31"/>
        <v>0</v>
      </c>
      <c r="W25" s="32">
        <f t="shared" si="31"/>
        <v>0</v>
      </c>
      <c r="X25" s="32">
        <f t="shared" si="31"/>
        <v>5</v>
      </c>
      <c r="Y25" s="32">
        <f t="shared" si="31"/>
        <v>80</v>
      </c>
      <c r="Z25" s="32">
        <f t="shared" si="31"/>
        <v>80</v>
      </c>
      <c r="AA25" s="32">
        <f t="shared" si="31"/>
        <v>80</v>
      </c>
      <c r="AB25" s="32">
        <f t="shared" si="31"/>
        <v>105</v>
      </c>
      <c r="AC25" s="32">
        <f t="shared" si="31"/>
        <v>120</v>
      </c>
      <c r="AD25" s="32">
        <f t="shared" si="31"/>
        <v>428</v>
      </c>
    </row>
    <row r="26" spans="1:32" x14ac:dyDescent="0.25">
      <c r="C26" s="34" t="s">
        <v>57</v>
      </c>
      <c r="D26" s="35">
        <f>SUM(D5:D21)</f>
        <v>72.5</v>
      </c>
      <c r="E26" s="36">
        <f t="shared" ref="E26:AD26" si="32">SUM(E5:E21)</f>
        <v>476</v>
      </c>
      <c r="F26" s="36">
        <f t="shared" si="32"/>
        <v>521</v>
      </c>
      <c r="G26" s="36">
        <f t="shared" si="32"/>
        <v>566</v>
      </c>
      <c r="H26" s="36">
        <f t="shared" si="32"/>
        <v>643</v>
      </c>
      <c r="I26" s="36">
        <f t="shared" si="32"/>
        <v>685</v>
      </c>
      <c r="J26" s="36">
        <f t="shared" si="32"/>
        <v>0</v>
      </c>
      <c r="K26" s="36">
        <f t="shared" si="32"/>
        <v>0</v>
      </c>
      <c r="L26" s="36">
        <f t="shared" si="32"/>
        <v>1</v>
      </c>
      <c r="M26" s="36">
        <f t="shared" si="32"/>
        <v>11</v>
      </c>
      <c r="N26" s="36">
        <f t="shared" si="32"/>
        <v>32</v>
      </c>
      <c r="O26" s="35">
        <f t="shared" si="32"/>
        <v>2129</v>
      </c>
      <c r="P26" s="35">
        <f t="shared" si="32"/>
        <v>2334.5</v>
      </c>
      <c r="Q26" s="35">
        <f t="shared" si="32"/>
        <v>2540</v>
      </c>
      <c r="R26" s="35">
        <f t="shared" si="32"/>
        <v>2807</v>
      </c>
      <c r="S26" s="35">
        <f t="shared" si="32"/>
        <v>2922.5</v>
      </c>
      <c r="T26" s="35">
        <f t="shared" si="32"/>
        <v>0</v>
      </c>
      <c r="U26" s="35">
        <f t="shared" si="32"/>
        <v>0</v>
      </c>
      <c r="V26" s="35">
        <f t="shared" si="32"/>
        <v>8.5</v>
      </c>
      <c r="W26" s="35">
        <f t="shared" si="32"/>
        <v>48</v>
      </c>
      <c r="X26" s="35">
        <f t="shared" si="32"/>
        <v>125.5</v>
      </c>
      <c r="Y26" s="35">
        <f t="shared" si="32"/>
        <v>2129</v>
      </c>
      <c r="Z26" s="35">
        <f t="shared" si="32"/>
        <v>2334.5</v>
      </c>
      <c r="AA26" s="35">
        <f t="shared" si="32"/>
        <v>2548.5</v>
      </c>
      <c r="AB26" s="35">
        <f t="shared" si="32"/>
        <v>2855</v>
      </c>
      <c r="AC26" s="35">
        <f t="shared" si="32"/>
        <v>3048</v>
      </c>
      <c r="AD26" s="35">
        <f t="shared" si="32"/>
        <v>12915</v>
      </c>
    </row>
    <row r="27" spans="1:32" x14ac:dyDescent="0.25">
      <c r="D27" s="2"/>
      <c r="E27" s="2"/>
    </row>
  </sheetData>
  <mergeCells count="5">
    <mergeCell ref="O3:Q3"/>
    <mergeCell ref="T3:V3"/>
    <mergeCell ref="Y3:Z3"/>
    <mergeCell ref="AD3:AF3"/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2023-03-29T10:29:16Z</dcterms:created>
  <dcterms:modified xsi:type="dcterms:W3CDTF">2023-03-30T21:49:36Z</dcterms:modified>
</cp:coreProperties>
</file>