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XIncome\tools\"/>
    </mc:Choice>
  </mc:AlternateContent>
  <bookViews>
    <workbookView xWindow="0" yWindow="0" windowWidth="22260" windowHeight="12645"/>
  </bookViews>
  <sheets>
    <sheet name="parameter" sheetId="2" r:id="rId1"/>
    <sheet name="asset" sheetId="1" r:id="rId2"/>
  </sheets>
  <externalReferences>
    <externalReference r:id="rId3"/>
  </externalReferences>
  <definedNames>
    <definedName name="_xlnm._FilterDatabase" localSheetId="1" hidden="1">asset!$A$1:$H$147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7" i="1"/>
  <c r="H7" i="1"/>
  <c r="G8" i="1"/>
  <c r="F9" i="1"/>
  <c r="E10" i="1"/>
  <c r="D11" i="1"/>
  <c r="C12" i="1"/>
  <c r="B13" i="1"/>
  <c r="H13" i="1"/>
  <c r="G14" i="1"/>
  <c r="C8" i="1"/>
  <c r="H9" i="1"/>
  <c r="F11" i="1"/>
  <c r="D13" i="1"/>
  <c r="E14" i="1"/>
  <c r="E9" i="1"/>
  <c r="C11" i="1"/>
  <c r="G13" i="1"/>
  <c r="C7" i="1"/>
  <c r="B8" i="1"/>
  <c r="H8" i="1"/>
  <c r="G9" i="1"/>
  <c r="F10" i="1"/>
  <c r="E11" i="1"/>
  <c r="D12" i="1"/>
  <c r="C13" i="1"/>
  <c r="B14" i="1"/>
  <c r="H14" i="1"/>
  <c r="D7" i="1"/>
  <c r="B9" i="1"/>
  <c r="G10" i="1"/>
  <c r="E12" i="1"/>
  <c r="C14" i="1"/>
  <c r="G7" i="1"/>
  <c r="D10" i="1"/>
  <c r="B12" i="1"/>
  <c r="F14" i="1"/>
  <c r="E7" i="1"/>
  <c r="D8" i="1"/>
  <c r="C9" i="1"/>
  <c r="B10" i="1"/>
  <c r="H10" i="1"/>
  <c r="G11" i="1"/>
  <c r="F12" i="1"/>
  <c r="E13" i="1"/>
  <c r="D14" i="1"/>
  <c r="F7" i="1"/>
  <c r="E8" i="1"/>
  <c r="D9" i="1"/>
  <c r="C10" i="1"/>
  <c r="B11" i="1"/>
  <c r="H11" i="1"/>
  <c r="G12" i="1"/>
  <c r="F13" i="1"/>
  <c r="F8" i="1"/>
  <c r="H12" i="1"/>
  <c r="F3" i="1"/>
  <c r="E4" i="1"/>
  <c r="D5" i="1"/>
  <c r="C6" i="1"/>
  <c r="G3" i="1"/>
  <c r="F4" i="1"/>
  <c r="E5" i="1"/>
  <c r="D6" i="1"/>
  <c r="B3" i="1"/>
  <c r="H3" i="1"/>
  <c r="G4" i="1"/>
  <c r="F5" i="1"/>
  <c r="E6" i="1"/>
  <c r="C3" i="1"/>
  <c r="B4" i="1"/>
  <c r="H4" i="1"/>
  <c r="G5" i="1"/>
  <c r="F6" i="1"/>
  <c r="D3" i="1"/>
  <c r="C4" i="1"/>
  <c r="B5" i="1"/>
  <c r="H5" i="1"/>
  <c r="G6" i="1"/>
  <c r="E3" i="1"/>
  <c r="D4" i="1"/>
  <c r="C5" i="1"/>
  <c r="B6" i="1"/>
  <c r="H6" i="1"/>
  <c r="B2" i="1" l="1"/>
  <c r="H2" i="1"/>
  <c r="G2" i="1"/>
  <c r="C2" i="1"/>
  <c r="F2" i="1"/>
  <c r="D2" i="1"/>
  <c r="E2" i="1"/>
</calcChain>
</file>

<file path=xl/comments1.xml><?xml version="1.0" encoding="utf-8"?>
<comments xmlns="http://schemas.openxmlformats.org/spreadsheetml/2006/main">
  <authors>
    <author>yingzhao zhang</author>
  </authors>
  <commentList>
    <comment ref="A8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<sst xmlns="http://schemas.openxmlformats.org/spreadsheetml/2006/main" count="44" uniqueCount="29">
  <si>
    <t>coupon_rate</t>
    <phoneticPr fontId="1" type="noConversion"/>
  </si>
  <si>
    <t>code</t>
    <phoneticPr fontId="1" type="noConversion"/>
  </si>
  <si>
    <t>initial_date</t>
    <phoneticPr fontId="1" type="noConversion"/>
  </si>
  <si>
    <t>end_date</t>
    <phoneticPr fontId="1" type="noConversion"/>
  </si>
  <si>
    <t>issue_price</t>
    <phoneticPr fontId="1" type="noConversion"/>
  </si>
  <si>
    <t>coupon_type</t>
    <phoneticPr fontId="1" type="noConversion"/>
  </si>
  <si>
    <t>coupon_frequency</t>
    <phoneticPr fontId="1" type="noConversion"/>
  </si>
  <si>
    <t>ytm</t>
    <phoneticPr fontId="1" type="noConversion"/>
  </si>
  <si>
    <t>参数</t>
    <phoneticPr fontId="1" type="noConversion"/>
  </si>
  <si>
    <t>填入说明</t>
    <phoneticPr fontId="1" type="noConversion"/>
  </si>
  <si>
    <t>数值</t>
    <phoneticPr fontId="1" type="noConversion"/>
  </si>
  <si>
    <t>基准日</t>
    <phoneticPr fontId="1" type="noConversion"/>
  </si>
  <si>
    <t>基准日期，如2021/12/23</t>
    <phoneticPr fontId="1" type="noConversion"/>
  </si>
  <si>
    <t>日期变化值</t>
    <phoneticPr fontId="1" type="noConversion"/>
  </si>
  <si>
    <t>日期标定的值，表示n天后的情景，如10,30,90,180,270,365</t>
    <phoneticPr fontId="1" type="noConversion"/>
  </si>
  <si>
    <t>输入持有债券的代码，如200016.IB</t>
    <phoneticPr fontId="1" type="noConversion"/>
  </si>
  <si>
    <t>在holding的sheet中填</t>
    <phoneticPr fontId="1" type="noConversion"/>
  </si>
  <si>
    <t>initial_date</t>
    <phoneticPr fontId="1" type="noConversion"/>
  </si>
  <si>
    <t>issue_price</t>
    <phoneticPr fontId="1" type="noConversion"/>
  </si>
  <si>
    <t>coupon_rate</t>
    <phoneticPr fontId="1" type="noConversion"/>
  </si>
  <si>
    <t>ytm</t>
    <phoneticPr fontId="1" type="noConversion"/>
  </si>
  <si>
    <t>债券信息，公式往下拉自动取，也可自定义</t>
    <phoneticPr fontId="1" type="noConversion"/>
  </si>
  <si>
    <t>债券信息，公式往下拉自动取，也可自定义</t>
    <phoneticPr fontId="1" type="noConversion"/>
  </si>
  <si>
    <t>债券信息，公式往下拉自动取，也可自定义</t>
    <phoneticPr fontId="1" type="noConversion"/>
  </si>
  <si>
    <t>回购利率</t>
    <phoneticPr fontId="1" type="noConversion"/>
  </si>
  <si>
    <t>若不进行债券投资则可获得的短期收益率，如0.02</t>
    <phoneticPr fontId="1" type="noConversion"/>
  </si>
  <si>
    <t>10,30,90,180,270,365</t>
    <phoneticPr fontId="1" type="noConversion"/>
  </si>
  <si>
    <t>结果</t>
    <phoneticPr fontId="1" type="noConversion"/>
  </si>
  <si>
    <t>result表的行为债券代码，列为未来天数，结果表示在某债券在某天以后，若收益率上升Xbp，收益率与放逆回购一样，即持有该债券可以扛着上升Xbp而不亏损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</si>
</sst>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/>
    <xf numFmtId="14" fontId="0" fillId="0" borderId="0" xfId="0" applyNumberFormat="1"/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interestfrequency"/>
      <definedName name="b_info_maturitydate"/>
      <definedName name="b_issue_issuepric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9" sqref="B9"/>
    </sheetView>
  </sheetViews>
  <sheetFormatPr defaultRowHeight="14.25" x14ac:dyDescent="0.2"/>
  <cols>
    <col min="1" max="1" width="13.75" customWidth="1"/>
    <col min="2" max="2" width="99.625" customWidth="1"/>
    <col min="3" max="3" width="70.5" customWidth="1"/>
    <col min="4" max="4" width="11.125" bestFit="1" customWidth="1"/>
  </cols>
  <sheetData>
    <row r="1" spans="1:4" x14ac:dyDescent="0.2">
      <c r="A1" s="3" t="s">
        <v>8</v>
      </c>
      <c r="B1" s="3" t="s">
        <v>9</v>
      </c>
      <c r="C1" s="3" t="s">
        <v>10</v>
      </c>
    </row>
    <row r="2" spans="1:4" x14ac:dyDescent="0.2">
      <c r="A2" s="4" t="s">
        <v>11</v>
      </c>
      <c r="B2" s="4" t="s">
        <v>12</v>
      </c>
      <c r="C2" s="5">
        <f ca="1">WORKDAY(TODAY(),-1)</f>
        <v>44701</v>
      </c>
      <c r="D2" s="8"/>
    </row>
    <row r="3" spans="1:4" x14ac:dyDescent="0.2">
      <c r="A3" s="4" t="s">
        <v>13</v>
      </c>
      <c r="B3" s="4" t="s">
        <v>14</v>
      </c>
      <c r="C3" s="6" t="s">
        <v>26</v>
      </c>
    </row>
    <row r="4" spans="1:4" x14ac:dyDescent="0.2">
      <c r="A4" s="4" t="s">
        <v>24</v>
      </c>
      <c r="B4" s="4" t="s">
        <v>25</v>
      </c>
      <c r="C4" s="7">
        <v>1.4999999999999999E-2</v>
      </c>
    </row>
    <row r="5" spans="1:4" x14ac:dyDescent="0.2">
      <c r="A5" s="4" t="s">
        <v>1</v>
      </c>
      <c r="B5" s="4" t="s">
        <v>15</v>
      </c>
      <c r="C5" s="4" t="s">
        <v>16</v>
      </c>
    </row>
    <row r="6" spans="1:4" x14ac:dyDescent="0.2">
      <c r="A6" s="4" t="s">
        <v>17</v>
      </c>
      <c r="B6" s="4" t="s">
        <v>22</v>
      </c>
      <c r="C6" s="4" t="s">
        <v>16</v>
      </c>
    </row>
    <row r="7" spans="1:4" x14ac:dyDescent="0.2">
      <c r="A7" s="4" t="s">
        <v>3</v>
      </c>
      <c r="B7" s="4" t="s">
        <v>21</v>
      </c>
      <c r="C7" s="4" t="s">
        <v>16</v>
      </c>
    </row>
    <row r="8" spans="1:4" x14ac:dyDescent="0.2">
      <c r="A8" s="4" t="s">
        <v>18</v>
      </c>
      <c r="B8" s="4" t="s">
        <v>22</v>
      </c>
      <c r="C8" s="4" t="s">
        <v>16</v>
      </c>
    </row>
    <row r="9" spans="1:4" x14ac:dyDescent="0.2">
      <c r="A9" s="4" t="s">
        <v>19</v>
      </c>
      <c r="B9" s="4" t="s">
        <v>22</v>
      </c>
      <c r="C9" s="4" t="s">
        <v>16</v>
      </c>
    </row>
    <row r="10" spans="1:4" x14ac:dyDescent="0.2">
      <c r="A10" s="4" t="s">
        <v>5</v>
      </c>
      <c r="B10" s="4" t="s">
        <v>21</v>
      </c>
      <c r="C10" s="4" t="s">
        <v>16</v>
      </c>
    </row>
    <row r="11" spans="1:4" x14ac:dyDescent="0.2">
      <c r="A11" s="4" t="s">
        <v>6</v>
      </c>
      <c r="B11" s="4" t="s">
        <v>21</v>
      </c>
      <c r="C11" s="4" t="s">
        <v>16</v>
      </c>
    </row>
    <row r="12" spans="1:4" x14ac:dyDescent="0.2">
      <c r="A12" s="4" t="s">
        <v>20</v>
      </c>
      <c r="B12" s="4" t="s">
        <v>23</v>
      </c>
      <c r="C12" s="4" t="s">
        <v>16</v>
      </c>
    </row>
    <row r="13" spans="1:4" ht="37.5" customHeight="1" x14ac:dyDescent="0.2">
      <c r="A13" s="4" t="s">
        <v>27</v>
      </c>
      <c r="B13" s="9" t="s">
        <v>28</v>
      </c>
      <c r="C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7"/>
  <sheetViews>
    <sheetView workbookViewId="0">
      <selection activeCell="C9" sqref="C9"/>
    </sheetView>
  </sheetViews>
  <sheetFormatPr defaultRowHeight="14.25" x14ac:dyDescent="0.2"/>
  <cols>
    <col min="1" max="1" width="14.5" customWidth="1"/>
    <col min="2" max="2" width="18.625" customWidth="1"/>
    <col min="3" max="3" width="16.875" customWidth="1"/>
    <col min="4" max="4" width="14.125" customWidth="1"/>
    <col min="8" max="8" width="12.875" customWidth="1"/>
  </cols>
  <sheetData>
    <row r="1" spans="1:8" x14ac:dyDescent="0.2">
      <c r="A1" s="2" t="s">
        <v>1</v>
      </c>
      <c r="B1" t="s">
        <v>2</v>
      </c>
      <c r="C1" t="s">
        <v>3</v>
      </c>
      <c r="D1" t="s">
        <v>4</v>
      </c>
      <c r="E1" t="s">
        <v>0</v>
      </c>
      <c r="F1" t="s">
        <v>5</v>
      </c>
      <c r="G1" t="s">
        <v>6</v>
      </c>
      <c r="H1" t="s">
        <v>7</v>
      </c>
    </row>
    <row r="2" spans="1:8" x14ac:dyDescent="0.2">
      <c r="A2">
        <v>200006</v>
      </c>
      <c r="B2" t="str">
        <f>IF(A2&lt;&gt;"",[1]!b_info_carrydate(A2),"")</f>
        <v>2020-05-21</v>
      </c>
      <c r="C2" t="str">
        <f>IF(A2&lt;&gt;"",[1]!b_info_maturitydate(A2),"")</f>
        <v>2030-05-21</v>
      </c>
      <c r="D2" s="1">
        <f>IF(A2&lt;&gt;"",[1]!b_issue_issueprice(A2),"")</f>
        <v>100</v>
      </c>
      <c r="E2" s="1">
        <f>IF(A2&lt;&gt;"",[1]!b_info_couponrate(A2),"")</f>
        <v>2.68</v>
      </c>
      <c r="F2" t="str">
        <f>IF(A2&lt;&gt;"",[1]!b_info_coupon(A2),"")</f>
        <v>附息</v>
      </c>
      <c r="G2">
        <f>IF(A2&lt;&gt;"",[1]!b_info_interestfrequency(A2),"")</f>
        <v>2</v>
      </c>
      <c r="H2" s="1">
        <f ca="1">IF(A2&lt;&gt;"",[1]!b_anal_yield_cnbd(A2,parameter!C$2,1),"")</f>
        <v>2.8723999999999998</v>
      </c>
    </row>
    <row r="3" spans="1:8" x14ac:dyDescent="0.2">
      <c r="A3">
        <v>200016</v>
      </c>
      <c r="B3" t="str">
        <f>IF(A3&lt;&gt;"",[1]!b_info_carrydate(A3),"")</f>
        <v>2020-11-19</v>
      </c>
      <c r="C3" t="str">
        <f>IF(A3&lt;&gt;"",[1]!b_info_maturitydate(A3),"")</f>
        <v>2030-11-19</v>
      </c>
      <c r="D3" s="1">
        <f>IF(A3&lt;&gt;"",[1]!b_issue_issueprice(A3),"")</f>
        <v>100</v>
      </c>
      <c r="E3" s="1">
        <f>IF(A3&lt;&gt;"",[1]!b_info_couponrate(A3),"")</f>
        <v>3.27</v>
      </c>
      <c r="F3" t="str">
        <f>IF(A3&lt;&gt;"",[1]!b_info_coupon(A3),"")</f>
        <v>附息</v>
      </c>
      <c r="G3">
        <f>IF(A3&lt;&gt;"",[1]!b_info_interestfrequency(A3),"")</f>
        <v>2</v>
      </c>
      <c r="H3" s="1">
        <f ca="1">IF(A3&lt;&gt;"",[1]!b_anal_yield_cnbd(A3,parameter!C$2,1),"")</f>
        <v>2.8166000000000002</v>
      </c>
    </row>
    <row r="4" spans="1:8" x14ac:dyDescent="0.2">
      <c r="A4">
        <v>210009</v>
      </c>
      <c r="B4" t="str">
        <f>IF(A4&lt;&gt;"",[1]!b_info_carrydate(A4),"")</f>
        <v>2021-05-27</v>
      </c>
      <c r="C4" t="str">
        <f>IF(A4&lt;&gt;"",[1]!b_info_maturitydate(A4),"")</f>
        <v>2031-05-27</v>
      </c>
      <c r="D4" s="1">
        <f>IF(A4&lt;&gt;"",[1]!b_issue_issueprice(A4),"")</f>
        <v>100</v>
      </c>
      <c r="E4" s="1">
        <f>IF(A4&lt;&gt;"",[1]!b_info_couponrate(A4),"")</f>
        <v>3.02</v>
      </c>
      <c r="F4" t="str">
        <f>IF(A4&lt;&gt;"",[1]!b_info_coupon(A4),"")</f>
        <v>附息</v>
      </c>
      <c r="G4">
        <f>IF(A4&lt;&gt;"",[1]!b_info_interestfrequency(A4),"")</f>
        <v>2</v>
      </c>
      <c r="H4" s="1">
        <f ca="1">IF(A4&lt;&gt;"",[1]!b_anal_yield_cnbd(A4,parameter!C$2,1),"")</f>
        <v>2.8690000000000002</v>
      </c>
    </row>
    <row r="5" spans="1:8" x14ac:dyDescent="0.2">
      <c r="A5">
        <v>210017</v>
      </c>
      <c r="B5" t="str">
        <f>IF(A5&lt;&gt;"",[1]!b_info_carrydate(A5),"")</f>
        <v>2021-11-18</v>
      </c>
      <c r="C5" t="str">
        <f>IF(A5&lt;&gt;"",[1]!b_info_maturitydate(A5),"")</f>
        <v>2031-11-18</v>
      </c>
      <c r="D5" s="1">
        <f>IF(A5&lt;&gt;"",[1]!b_issue_issueprice(A5),"")</f>
        <v>100</v>
      </c>
      <c r="E5" s="1">
        <f>IF(A5&lt;&gt;"",[1]!b_info_couponrate(A5),"")</f>
        <v>2.89</v>
      </c>
      <c r="F5" t="str">
        <f>IF(A5&lt;&gt;"",[1]!b_info_coupon(A5),"")</f>
        <v>附息</v>
      </c>
      <c r="G5">
        <f>IF(A5&lt;&gt;"",[1]!b_info_interestfrequency(A5),"")</f>
        <v>2</v>
      </c>
      <c r="H5" s="1">
        <f ca="1">IF(A5&lt;&gt;"",[1]!b_anal_yield_cnbd(A5,parameter!C$2,1),"")</f>
        <v>2.8395999999999999</v>
      </c>
    </row>
    <row r="6" spans="1:8" x14ac:dyDescent="0.2">
      <c r="A6">
        <v>220003</v>
      </c>
      <c r="B6" t="str">
        <f>IF(A6&lt;&gt;"",[1]!b_info_carrydate(A6),"")</f>
        <v>2022-02-17</v>
      </c>
      <c r="C6" t="str">
        <f>IF(A6&lt;&gt;"",[1]!b_info_maturitydate(A6),"")</f>
        <v>2032-02-17</v>
      </c>
      <c r="D6" s="1">
        <f>IF(A6&lt;&gt;"",[1]!b_issue_issueprice(A6),"")</f>
        <v>100</v>
      </c>
      <c r="E6" s="1">
        <f>IF(A6&lt;&gt;"",[1]!b_info_couponrate(A6),"")</f>
        <v>2.75</v>
      </c>
      <c r="F6" t="str">
        <f>IF(A6&lt;&gt;"",[1]!b_info_coupon(A6),"")</f>
        <v>附息</v>
      </c>
      <c r="G6">
        <f>IF(A6&lt;&gt;"",[1]!b_info_interestfrequency(A6),"")</f>
        <v>2</v>
      </c>
      <c r="H6" s="1">
        <f ca="1">IF(A6&lt;&gt;"",[1]!b_anal_yield_cnbd(A6,parameter!C$2,1),"")</f>
        <v>2.8148</v>
      </c>
    </row>
    <row r="7" spans="1:8" x14ac:dyDescent="0.2">
      <c r="A7">
        <v>200205</v>
      </c>
      <c r="B7" t="str">
        <f>IF(A7&lt;&gt;"",[1]!b_info_carrydate(A7),"")</f>
        <v>2020-03-10</v>
      </c>
      <c r="C7" t="str">
        <f>IF(A7&lt;&gt;"",[1]!b_info_maturitydate(A7),"")</f>
        <v>2030-03-10</v>
      </c>
      <c r="D7" s="1">
        <f>IF(A7&lt;&gt;"",[1]!b_issue_issueprice(A7),"")</f>
        <v>100</v>
      </c>
      <c r="E7" s="1">
        <f>IF(A7&lt;&gt;"",[1]!b_info_couponrate(A7),"")</f>
        <v>3.07</v>
      </c>
      <c r="F7" t="str">
        <f>IF(A7&lt;&gt;"",[1]!b_info_coupon(A7),"")</f>
        <v>附息</v>
      </c>
      <c r="G7">
        <f>IF(A7&lt;&gt;"",[1]!b_info_interestfrequency(A7),"")</f>
        <v>1</v>
      </c>
      <c r="H7" s="1">
        <f ca="1">IF(A7&lt;&gt;"",[1]!b_anal_yield_cnbd(A7,parameter!C$2,1),"")</f>
        <v>3.0825</v>
      </c>
    </row>
    <row r="8" spans="1:8" x14ac:dyDescent="0.2">
      <c r="A8">
        <v>200210</v>
      </c>
      <c r="B8" t="str">
        <f>IF(A8&lt;&gt;"",[1]!b_info_carrydate(A8),"")</f>
        <v>2020-06-18</v>
      </c>
      <c r="C8" t="str">
        <f>IF(A8&lt;&gt;"",[1]!b_info_maturitydate(A8),"")</f>
        <v>2030-06-18</v>
      </c>
      <c r="D8" s="1">
        <f>IF(A8&lt;&gt;"",[1]!b_issue_issueprice(A8),"")</f>
        <v>100</v>
      </c>
      <c r="E8" s="1">
        <f>IF(A8&lt;&gt;"",[1]!b_info_couponrate(A8),"")</f>
        <v>3.09</v>
      </c>
      <c r="F8" t="str">
        <f>IF(A8&lt;&gt;"",[1]!b_info_coupon(A8),"")</f>
        <v>附息</v>
      </c>
      <c r="G8">
        <f>IF(A8&lt;&gt;"",[1]!b_info_interestfrequency(A8),"")</f>
        <v>1</v>
      </c>
      <c r="H8" s="1">
        <f ca="1">IF(A8&lt;&gt;"",[1]!b_anal_yield_cnbd(A8,parameter!C$2,1),"")</f>
        <v>3.09</v>
      </c>
    </row>
    <row r="9" spans="1:8" x14ac:dyDescent="0.2">
      <c r="A9">
        <v>200215</v>
      </c>
      <c r="B9" t="str">
        <f>IF(A9&lt;&gt;"",[1]!b_info_carrydate(A9),"")</f>
        <v>2020-10-20</v>
      </c>
      <c r="C9" t="str">
        <f>IF(A9&lt;&gt;"",[1]!b_info_maturitydate(A9),"")</f>
        <v>2030-10-20</v>
      </c>
      <c r="D9" s="1">
        <f>IF(A9&lt;&gt;"",[1]!b_issue_issueprice(A9),"")</f>
        <v>100</v>
      </c>
      <c r="E9" s="1">
        <f>IF(A9&lt;&gt;"",[1]!b_info_couponrate(A9),"")</f>
        <v>3.7</v>
      </c>
      <c r="F9" t="str">
        <f>IF(A9&lt;&gt;"",[1]!b_info_coupon(A9),"")</f>
        <v>附息</v>
      </c>
      <c r="G9">
        <f>IF(A9&lt;&gt;"",[1]!b_info_interestfrequency(A9),"")</f>
        <v>1</v>
      </c>
      <c r="H9" s="1">
        <f ca="1">IF(A9&lt;&gt;"",[1]!b_anal_yield_cnbd(A9,parameter!C$2,1),"")</f>
        <v>3.105</v>
      </c>
    </row>
    <row r="10" spans="1:8" x14ac:dyDescent="0.2">
      <c r="A10">
        <v>210205</v>
      </c>
      <c r="B10" t="str">
        <f>IF(A10&lt;&gt;"",[1]!b_info_carrydate(A10),"")</f>
        <v>2021-03-01</v>
      </c>
      <c r="C10" t="str">
        <f>IF(A10&lt;&gt;"",[1]!b_info_maturitydate(A10),"")</f>
        <v>2031-03-01</v>
      </c>
      <c r="D10" s="1">
        <f>IF(A10&lt;&gt;"",[1]!b_issue_issueprice(A10),"")</f>
        <v>100</v>
      </c>
      <c r="E10" s="1">
        <f>IF(A10&lt;&gt;"",[1]!b_info_couponrate(A10),"")</f>
        <v>3.66</v>
      </c>
      <c r="F10" t="str">
        <f>IF(A10&lt;&gt;"",[1]!b_info_coupon(A10),"")</f>
        <v>附息</v>
      </c>
      <c r="G10">
        <f>IF(A10&lt;&gt;"",[1]!b_info_interestfrequency(A10),"")</f>
        <v>1</v>
      </c>
      <c r="H10" s="1">
        <f ca="1">IF(A10&lt;&gt;"",[1]!b_anal_yield_cnbd(A10,parameter!C$2,1),"")</f>
        <v>3.1074999999999999</v>
      </c>
    </row>
    <row r="11" spans="1:8" x14ac:dyDescent="0.2">
      <c r="A11">
        <v>210210</v>
      </c>
      <c r="B11" t="str">
        <f>IF(A11&lt;&gt;"",[1]!b_info_carrydate(A11),"")</f>
        <v>2021-06-07</v>
      </c>
      <c r="C11" t="str">
        <f>IF(A11&lt;&gt;"",[1]!b_info_maturitydate(A11),"")</f>
        <v>2031-06-07</v>
      </c>
      <c r="D11" s="1">
        <f>IF(A11&lt;&gt;"",[1]!b_issue_issueprice(A11),"")</f>
        <v>100</v>
      </c>
      <c r="E11" s="1">
        <f>IF(A11&lt;&gt;"",[1]!b_info_couponrate(A11),"")</f>
        <v>3.41</v>
      </c>
      <c r="F11" t="str">
        <f>IF(A11&lt;&gt;"",[1]!b_info_coupon(A11),"")</f>
        <v>附息</v>
      </c>
      <c r="G11">
        <f>IF(A11&lt;&gt;"",[1]!b_info_interestfrequency(A11),"")</f>
        <v>1</v>
      </c>
      <c r="H11" s="1">
        <f ca="1">IF(A11&lt;&gt;"",[1]!b_anal_yield_cnbd(A11,parameter!C$2,1),"")</f>
        <v>3.11</v>
      </c>
    </row>
    <row r="12" spans="1:8" x14ac:dyDescent="0.2">
      <c r="A12">
        <v>210215</v>
      </c>
      <c r="B12" t="str">
        <f>IF(A12&lt;&gt;"",[1]!b_info_carrydate(A12),"")</f>
        <v>2021-09-13</v>
      </c>
      <c r="C12" t="str">
        <f>IF(A12&lt;&gt;"",[1]!b_info_maturitydate(A12),"")</f>
        <v>2031-09-13</v>
      </c>
      <c r="D12" s="1">
        <f>IF(A12&lt;&gt;"",[1]!b_issue_issueprice(A12),"")</f>
        <v>100</v>
      </c>
      <c r="E12" s="1">
        <f>IF(A12&lt;&gt;"",[1]!b_info_couponrate(A12),"")</f>
        <v>3.12</v>
      </c>
      <c r="F12" t="str">
        <f>IF(A12&lt;&gt;"",[1]!b_info_coupon(A12),"")</f>
        <v>附息</v>
      </c>
      <c r="G12">
        <f>IF(A12&lt;&gt;"",[1]!b_info_interestfrequency(A12),"")</f>
        <v>1</v>
      </c>
      <c r="H12" s="1">
        <f ca="1">IF(A12&lt;&gt;"",[1]!b_anal_yield_cnbd(A12,parameter!C$2,1),"")</f>
        <v>3.1101000000000001</v>
      </c>
    </row>
    <row r="13" spans="1:8" x14ac:dyDescent="0.2">
      <c r="A13">
        <v>220205</v>
      </c>
      <c r="B13" t="str">
        <f>IF(A13&lt;&gt;"",[1]!b_info_carrydate(A13),"")</f>
        <v>2022-01-17</v>
      </c>
      <c r="C13" t="str">
        <f>IF(A13&lt;&gt;"",[1]!b_info_maturitydate(A13),"")</f>
        <v>2032-01-17</v>
      </c>
      <c r="D13" s="1">
        <f>IF(A13&lt;&gt;"",[1]!b_issue_issueprice(A13),"")</f>
        <v>100</v>
      </c>
      <c r="E13" s="1">
        <f>IF(A13&lt;&gt;"",[1]!b_info_couponrate(A13),"")</f>
        <v>3</v>
      </c>
      <c r="F13" t="str">
        <f>IF(A13&lt;&gt;"",[1]!b_info_coupon(A13),"")</f>
        <v>附息</v>
      </c>
      <c r="G13">
        <f>IF(A13&lt;&gt;"",[1]!b_info_interestfrequency(A13),"")</f>
        <v>1</v>
      </c>
      <c r="H13" s="1">
        <f ca="1">IF(A13&lt;&gt;"",[1]!b_anal_yield_cnbd(A13,parameter!C$2,1),"")</f>
        <v>3.0729000000000002</v>
      </c>
    </row>
    <row r="14" spans="1:8" x14ac:dyDescent="0.2">
      <c r="A14">
        <v>220210</v>
      </c>
      <c r="B14" t="str">
        <f>IF(A14&lt;&gt;"",[1]!b_info_carrydate(A14),"")</f>
        <v>2022-04-22</v>
      </c>
      <c r="C14" t="str">
        <f>IF(A14&lt;&gt;"",[1]!b_info_maturitydate(A14),"")</f>
        <v>2032-04-22</v>
      </c>
      <c r="D14" s="1">
        <f>IF(A14&lt;&gt;"",[1]!b_issue_issueprice(A14),"")</f>
        <v>100</v>
      </c>
      <c r="E14" s="1">
        <f>IF(A14&lt;&gt;"",[1]!b_info_couponrate(A14),"")</f>
        <v>2.98</v>
      </c>
      <c r="F14" t="str">
        <f>IF(A14&lt;&gt;"",[1]!b_info_coupon(A14),"")</f>
        <v>附息</v>
      </c>
      <c r="G14">
        <f>IF(A14&lt;&gt;"",[1]!b_info_interestfrequency(A14),"")</f>
        <v>1</v>
      </c>
      <c r="H14" s="1">
        <f ca="1">IF(A14&lt;&gt;"",[1]!b_anal_yield_cnbd(A14,parameter!C$2,1),"")</f>
        <v>2.9925000000000002</v>
      </c>
    </row>
    <row r="15" spans="1:8" x14ac:dyDescent="0.2">
      <c r="D15" s="1"/>
      <c r="E15" s="1"/>
      <c r="H15" s="1"/>
    </row>
    <row r="16" spans="1:8" x14ac:dyDescent="0.2">
      <c r="D16" s="1"/>
      <c r="E16" s="1"/>
      <c r="H16" s="1"/>
    </row>
    <row r="17" spans="4:8" x14ac:dyDescent="0.2">
      <c r="D17" s="1"/>
      <c r="E17" s="1"/>
      <c r="H17" s="1"/>
    </row>
    <row r="18" spans="4:8" x14ac:dyDescent="0.2">
      <c r="D18" s="1"/>
      <c r="E18" s="1"/>
      <c r="H18" s="1"/>
    </row>
    <row r="19" spans="4:8" x14ac:dyDescent="0.2">
      <c r="D19" s="1"/>
      <c r="E19" s="1"/>
      <c r="H19" s="1"/>
    </row>
    <row r="20" spans="4:8" x14ac:dyDescent="0.2">
      <c r="D20" s="1"/>
      <c r="E20" s="1"/>
      <c r="H20" s="1"/>
    </row>
    <row r="21" spans="4:8" x14ac:dyDescent="0.2">
      <c r="D21" s="1"/>
      <c r="E21" s="1"/>
      <c r="H21" s="1"/>
    </row>
    <row r="22" spans="4:8" x14ac:dyDescent="0.2">
      <c r="D22" s="1"/>
      <c r="E22" s="1"/>
      <c r="H22" s="1"/>
    </row>
    <row r="23" spans="4:8" x14ac:dyDescent="0.2">
      <c r="D23" s="1"/>
      <c r="E23" s="1"/>
      <c r="H23" s="1"/>
    </row>
    <row r="24" spans="4:8" x14ac:dyDescent="0.2">
      <c r="D24" s="1"/>
      <c r="E24" s="1"/>
      <c r="H24" s="1"/>
    </row>
    <row r="25" spans="4:8" x14ac:dyDescent="0.2">
      <c r="D25" s="1"/>
      <c r="E25" s="1"/>
      <c r="H25" s="1"/>
    </row>
    <row r="26" spans="4:8" x14ac:dyDescent="0.2">
      <c r="D26" s="1"/>
      <c r="E26" s="1"/>
      <c r="H26" s="1"/>
    </row>
    <row r="27" spans="4:8" x14ac:dyDescent="0.2">
      <c r="D27" s="1"/>
      <c r="E27" s="1"/>
      <c r="H27" s="1"/>
    </row>
    <row r="28" spans="4:8" x14ac:dyDescent="0.2">
      <c r="D28" s="1"/>
      <c r="E28" s="1"/>
      <c r="H28" s="1"/>
    </row>
    <row r="29" spans="4:8" x14ac:dyDescent="0.2">
      <c r="D29" s="1"/>
      <c r="E29" s="1"/>
      <c r="H29" s="1"/>
    </row>
    <row r="30" spans="4:8" x14ac:dyDescent="0.2">
      <c r="D30" s="1"/>
      <c r="E30" s="1"/>
      <c r="H30" s="1"/>
    </row>
    <row r="31" spans="4:8" x14ac:dyDescent="0.2">
      <c r="D31" s="1"/>
      <c r="E31" s="1"/>
      <c r="H31" s="1"/>
    </row>
    <row r="32" spans="4:8" x14ac:dyDescent="0.2">
      <c r="D32" s="1"/>
      <c r="E32" s="1"/>
      <c r="H32" s="1"/>
    </row>
    <row r="33" spans="4:8" x14ac:dyDescent="0.2">
      <c r="D33" s="1"/>
      <c r="E33" s="1"/>
      <c r="H33" s="1"/>
    </row>
    <row r="34" spans="4:8" x14ac:dyDescent="0.2">
      <c r="D34" s="1"/>
      <c r="E34" s="1"/>
      <c r="H34" s="1"/>
    </row>
    <row r="35" spans="4:8" x14ac:dyDescent="0.2">
      <c r="D35" s="1"/>
      <c r="E35" s="1"/>
      <c r="H35" s="1"/>
    </row>
    <row r="36" spans="4:8" x14ac:dyDescent="0.2">
      <c r="D36" s="1"/>
      <c r="E36" s="1"/>
      <c r="H36" s="1"/>
    </row>
    <row r="37" spans="4:8" x14ac:dyDescent="0.2">
      <c r="D37" s="1"/>
      <c r="E37" s="1"/>
      <c r="H37" s="1"/>
    </row>
    <row r="38" spans="4:8" x14ac:dyDescent="0.2">
      <c r="D38" s="1"/>
      <c r="E38" s="1"/>
      <c r="H38" s="1"/>
    </row>
    <row r="39" spans="4:8" x14ac:dyDescent="0.2">
      <c r="D39" s="1"/>
      <c r="E39" s="1"/>
      <c r="H39" s="1"/>
    </row>
    <row r="40" spans="4:8" x14ac:dyDescent="0.2">
      <c r="D40" s="1"/>
      <c r="E40" s="1"/>
      <c r="H40" s="1"/>
    </row>
    <row r="41" spans="4:8" x14ac:dyDescent="0.2">
      <c r="D41" s="1"/>
      <c r="E41" s="1"/>
      <c r="H41" s="1"/>
    </row>
    <row r="42" spans="4:8" x14ac:dyDescent="0.2">
      <c r="D42" s="1"/>
      <c r="E42" s="1"/>
      <c r="H42" s="1"/>
    </row>
    <row r="43" spans="4:8" x14ac:dyDescent="0.2">
      <c r="D43" s="1"/>
      <c r="E43" s="1"/>
      <c r="H43" s="1"/>
    </row>
    <row r="44" spans="4:8" x14ac:dyDescent="0.2">
      <c r="D44" s="1"/>
      <c r="E44" s="1"/>
      <c r="H44" s="1"/>
    </row>
    <row r="45" spans="4:8" x14ac:dyDescent="0.2">
      <c r="D45" s="1"/>
      <c r="E45" s="1"/>
      <c r="H45" s="1"/>
    </row>
    <row r="46" spans="4:8" x14ac:dyDescent="0.2">
      <c r="D46" s="1"/>
      <c r="E46" s="1"/>
      <c r="H46" s="1"/>
    </row>
    <row r="47" spans="4:8" x14ac:dyDescent="0.2">
      <c r="D47" s="1"/>
      <c r="E47" s="1"/>
      <c r="H47" s="1"/>
    </row>
    <row r="48" spans="4:8" x14ac:dyDescent="0.2">
      <c r="D48" s="1"/>
      <c r="E48" s="1"/>
      <c r="H48" s="1"/>
    </row>
    <row r="49" spans="4:8" x14ac:dyDescent="0.2">
      <c r="D49" s="1"/>
      <c r="E49" s="1"/>
      <c r="H49" s="1"/>
    </row>
    <row r="50" spans="4:8" x14ac:dyDescent="0.2">
      <c r="D50" s="1"/>
      <c r="E50" s="1"/>
      <c r="H50" s="1"/>
    </row>
    <row r="51" spans="4:8" x14ac:dyDescent="0.2">
      <c r="D51" s="1"/>
      <c r="E51" s="1"/>
      <c r="H51" s="1"/>
    </row>
    <row r="52" spans="4:8" x14ac:dyDescent="0.2">
      <c r="D52" s="1"/>
      <c r="E52" s="1"/>
      <c r="H52" s="1"/>
    </row>
    <row r="53" spans="4:8" x14ac:dyDescent="0.2">
      <c r="D53" s="1"/>
      <c r="E53" s="1"/>
      <c r="H53" s="1"/>
    </row>
    <row r="54" spans="4:8" x14ac:dyDescent="0.2">
      <c r="D54" s="1"/>
      <c r="E54" s="1"/>
      <c r="H54" s="1"/>
    </row>
    <row r="55" spans="4:8" x14ac:dyDescent="0.2">
      <c r="D55" s="1"/>
      <c r="E55" s="1"/>
      <c r="H55" s="1"/>
    </row>
    <row r="56" spans="4:8" x14ac:dyDescent="0.2">
      <c r="D56" s="1"/>
      <c r="E56" s="1"/>
      <c r="H56" s="1"/>
    </row>
    <row r="57" spans="4:8" x14ac:dyDescent="0.2">
      <c r="D57" s="1"/>
      <c r="E57" s="1"/>
      <c r="H57" s="1"/>
    </row>
    <row r="58" spans="4:8" x14ac:dyDescent="0.2">
      <c r="D58" s="1"/>
      <c r="E58" s="1"/>
      <c r="H58" s="1"/>
    </row>
    <row r="59" spans="4:8" x14ac:dyDescent="0.2">
      <c r="D59" s="1"/>
      <c r="E59" s="1"/>
      <c r="H59" s="1"/>
    </row>
    <row r="60" spans="4:8" x14ac:dyDescent="0.2">
      <c r="D60" s="1"/>
      <c r="E60" s="1"/>
      <c r="H60" s="1"/>
    </row>
    <row r="61" spans="4:8" x14ac:dyDescent="0.2">
      <c r="D61" s="1"/>
      <c r="E61" s="1"/>
      <c r="H61" s="1"/>
    </row>
    <row r="62" spans="4:8" x14ac:dyDescent="0.2">
      <c r="D62" s="1"/>
      <c r="E62" s="1"/>
      <c r="H62" s="1"/>
    </row>
    <row r="63" spans="4:8" x14ac:dyDescent="0.2">
      <c r="D63" s="1"/>
      <c r="E63" s="1"/>
      <c r="H63" s="1"/>
    </row>
    <row r="64" spans="4:8" x14ac:dyDescent="0.2">
      <c r="D64" s="1"/>
      <c r="E64" s="1"/>
      <c r="H64" s="1"/>
    </row>
    <row r="65" spans="1:8" x14ac:dyDescent="0.2">
      <c r="D65" s="1"/>
      <c r="E65" s="1"/>
      <c r="H65" s="1"/>
    </row>
    <row r="66" spans="1:8" x14ac:dyDescent="0.2">
      <c r="D66" s="1"/>
      <c r="E66" s="1"/>
      <c r="H66" s="1"/>
    </row>
    <row r="67" spans="1:8" x14ac:dyDescent="0.2">
      <c r="D67" s="1"/>
      <c r="E67" s="1"/>
      <c r="H67" s="1"/>
    </row>
    <row r="68" spans="1:8" x14ac:dyDescent="0.2">
      <c r="D68" s="1"/>
      <c r="E68" s="1"/>
      <c r="H68" s="1"/>
    </row>
    <row r="69" spans="1:8" x14ac:dyDescent="0.2">
      <c r="D69" s="1"/>
      <c r="E69" s="1"/>
      <c r="H69" s="1"/>
    </row>
    <row r="70" spans="1:8" x14ac:dyDescent="0.2">
      <c r="D70" s="1"/>
      <c r="E70" s="1"/>
      <c r="H70" s="1"/>
    </row>
    <row r="71" spans="1:8" x14ac:dyDescent="0.2">
      <c r="D71" s="1"/>
      <c r="E71" s="1"/>
      <c r="H71" s="1"/>
    </row>
    <row r="72" spans="1:8" x14ac:dyDescent="0.2">
      <c r="D72" s="1"/>
      <c r="E72" s="1"/>
      <c r="H72" s="1"/>
    </row>
    <row r="73" spans="1:8" x14ac:dyDescent="0.2">
      <c r="D73" s="1"/>
      <c r="E73" s="1"/>
      <c r="H73" s="1"/>
    </row>
    <row r="74" spans="1:8" x14ac:dyDescent="0.2">
      <c r="D74" s="1"/>
      <c r="E74" s="1"/>
      <c r="H74" s="1"/>
    </row>
    <row r="75" spans="1:8" x14ac:dyDescent="0.2">
      <c r="D75" s="1"/>
      <c r="E75" s="1"/>
      <c r="H75" s="1"/>
    </row>
    <row r="76" spans="1:8" x14ac:dyDescent="0.2">
      <c r="D76" s="1"/>
      <c r="E76" s="1"/>
      <c r="H76" s="1"/>
    </row>
    <row r="77" spans="1:8" x14ac:dyDescent="0.2">
      <c r="D77" s="1"/>
      <c r="E77" s="1"/>
      <c r="H77" s="1"/>
    </row>
    <row r="78" spans="1:8" x14ac:dyDescent="0.2">
      <c r="D78" s="1"/>
      <c r="E78" s="1"/>
      <c r="H78" s="1"/>
    </row>
    <row r="79" spans="1:8" x14ac:dyDescent="0.2">
      <c r="D79" s="1"/>
      <c r="E79" s="1"/>
      <c r="H79" s="1"/>
    </row>
    <row r="80" spans="1:8" x14ac:dyDescent="0.2">
      <c r="A80" s="2"/>
      <c r="D80" s="1"/>
      <c r="E80" s="1"/>
      <c r="H80" s="1"/>
    </row>
    <row r="81" spans="4:8" x14ac:dyDescent="0.2">
      <c r="D81" s="1"/>
      <c r="E81" s="1"/>
      <c r="H81" s="1"/>
    </row>
    <row r="82" spans="4:8" x14ac:dyDescent="0.2">
      <c r="D82" s="1"/>
      <c r="E82" s="1"/>
      <c r="H82" s="1"/>
    </row>
    <row r="83" spans="4:8" x14ac:dyDescent="0.2">
      <c r="D83" s="1"/>
      <c r="E83" s="1"/>
      <c r="H83" s="1"/>
    </row>
    <row r="84" spans="4:8" x14ac:dyDescent="0.2">
      <c r="D84" s="1"/>
      <c r="E84" s="1"/>
      <c r="H84" s="1"/>
    </row>
    <row r="85" spans="4:8" x14ac:dyDescent="0.2">
      <c r="D85" s="1"/>
      <c r="E85" s="1"/>
      <c r="H85" s="1"/>
    </row>
    <row r="86" spans="4:8" x14ac:dyDescent="0.2">
      <c r="D86" s="1"/>
      <c r="E86" s="1"/>
      <c r="H86" s="1"/>
    </row>
    <row r="87" spans="4:8" x14ac:dyDescent="0.2">
      <c r="D87" s="1"/>
      <c r="E87" s="1"/>
      <c r="H87" s="1"/>
    </row>
    <row r="88" spans="4:8" x14ac:dyDescent="0.2">
      <c r="D88" s="1"/>
      <c r="E88" s="1"/>
      <c r="H88" s="1"/>
    </row>
    <row r="89" spans="4:8" x14ac:dyDescent="0.2">
      <c r="D89" s="1"/>
      <c r="E89" s="1"/>
      <c r="H89" s="1"/>
    </row>
    <row r="90" spans="4:8" x14ac:dyDescent="0.2">
      <c r="D90" s="1"/>
      <c r="E90" s="1"/>
      <c r="H90" s="1"/>
    </row>
    <row r="91" spans="4:8" x14ac:dyDescent="0.2">
      <c r="D91" s="1"/>
      <c r="E91" s="1"/>
      <c r="H91" s="1"/>
    </row>
    <row r="92" spans="4:8" x14ac:dyDescent="0.2">
      <c r="D92" s="1"/>
      <c r="E92" s="1"/>
      <c r="H92" s="1"/>
    </row>
    <row r="93" spans="4:8" x14ac:dyDescent="0.2">
      <c r="D93" s="1"/>
      <c r="E93" s="1"/>
      <c r="H93" s="1"/>
    </row>
    <row r="94" spans="4:8" x14ac:dyDescent="0.2">
      <c r="D94" s="1"/>
      <c r="E94" s="1"/>
      <c r="H94" s="1"/>
    </row>
    <row r="95" spans="4:8" x14ac:dyDescent="0.2">
      <c r="D95" s="1"/>
      <c r="E95" s="1"/>
      <c r="H95" s="1"/>
    </row>
    <row r="96" spans="4:8" x14ac:dyDescent="0.2">
      <c r="D96" s="1"/>
      <c r="E96" s="1"/>
      <c r="H96" s="1"/>
    </row>
    <row r="97" spans="4:8" x14ac:dyDescent="0.2">
      <c r="D97" s="1"/>
      <c r="E97" s="1"/>
      <c r="H97" s="1"/>
    </row>
    <row r="98" spans="4:8" x14ac:dyDescent="0.2">
      <c r="D98" s="1"/>
      <c r="E98" s="1"/>
      <c r="H98" s="1"/>
    </row>
    <row r="99" spans="4:8" x14ac:dyDescent="0.2">
      <c r="D99" s="1"/>
      <c r="E99" s="1"/>
      <c r="H99" s="1"/>
    </row>
    <row r="100" spans="4:8" x14ac:dyDescent="0.2">
      <c r="D100" s="1"/>
      <c r="E100" s="1"/>
      <c r="H100" s="1"/>
    </row>
    <row r="101" spans="4:8" x14ac:dyDescent="0.2">
      <c r="D101" s="1"/>
      <c r="E101" s="1"/>
      <c r="H101" s="1"/>
    </row>
    <row r="102" spans="4:8" x14ac:dyDescent="0.2">
      <c r="D102" s="1"/>
      <c r="E102" s="1"/>
      <c r="H102" s="1"/>
    </row>
    <row r="103" spans="4:8" x14ac:dyDescent="0.2">
      <c r="D103" s="1"/>
      <c r="E103" s="1"/>
      <c r="H103" s="1"/>
    </row>
    <row r="104" spans="4:8" x14ac:dyDescent="0.2">
      <c r="D104" s="1"/>
      <c r="E104" s="1"/>
      <c r="H104" s="1"/>
    </row>
    <row r="105" spans="4:8" x14ac:dyDescent="0.2">
      <c r="D105" s="1"/>
      <c r="E105" s="1"/>
      <c r="H105" s="1"/>
    </row>
    <row r="106" spans="4:8" x14ac:dyDescent="0.2">
      <c r="D106" s="1"/>
      <c r="E106" s="1"/>
      <c r="H106" s="1"/>
    </row>
    <row r="107" spans="4:8" x14ac:dyDescent="0.2">
      <c r="D107" s="1"/>
      <c r="E107" s="1"/>
      <c r="H107" s="1"/>
    </row>
    <row r="108" spans="4:8" x14ac:dyDescent="0.2">
      <c r="D108" s="1"/>
      <c r="E108" s="1"/>
      <c r="H108" s="1"/>
    </row>
    <row r="109" spans="4:8" x14ac:dyDescent="0.2">
      <c r="D109" s="1"/>
      <c r="E109" s="1"/>
      <c r="H109" s="1"/>
    </row>
    <row r="110" spans="4:8" x14ac:dyDescent="0.2">
      <c r="D110" s="1"/>
      <c r="E110" s="1"/>
      <c r="H110" s="1"/>
    </row>
    <row r="111" spans="4:8" x14ac:dyDescent="0.2">
      <c r="D111" s="1"/>
      <c r="E111" s="1"/>
      <c r="H111" s="1"/>
    </row>
    <row r="112" spans="4:8" x14ac:dyDescent="0.2">
      <c r="D112" s="1"/>
      <c r="E112" s="1"/>
      <c r="H112" s="1"/>
    </row>
    <row r="113" spans="4:8" x14ac:dyDescent="0.2">
      <c r="D113" s="1"/>
      <c r="E113" s="1"/>
      <c r="H113" s="1"/>
    </row>
    <row r="114" spans="4:8" x14ac:dyDescent="0.2">
      <c r="D114" s="1"/>
      <c r="E114" s="1"/>
      <c r="H114" s="1"/>
    </row>
    <row r="115" spans="4:8" x14ac:dyDescent="0.2">
      <c r="D115" s="1"/>
      <c r="E115" s="1"/>
      <c r="H115" s="1"/>
    </row>
    <row r="116" spans="4:8" x14ac:dyDescent="0.2">
      <c r="D116" s="1"/>
      <c r="E116" s="1"/>
      <c r="H116" s="1"/>
    </row>
    <row r="117" spans="4:8" x14ac:dyDescent="0.2">
      <c r="D117" s="1"/>
      <c r="E117" s="1"/>
      <c r="H117" s="1"/>
    </row>
    <row r="118" spans="4:8" x14ac:dyDescent="0.2">
      <c r="D118" s="1"/>
      <c r="E118" s="1"/>
      <c r="H118" s="1"/>
    </row>
    <row r="119" spans="4:8" x14ac:dyDescent="0.2">
      <c r="D119" s="1"/>
      <c r="E119" s="1"/>
      <c r="H119" s="1"/>
    </row>
    <row r="120" spans="4:8" x14ac:dyDescent="0.2">
      <c r="D120" s="1"/>
      <c r="E120" s="1"/>
      <c r="H120" s="1"/>
    </row>
    <row r="121" spans="4:8" x14ac:dyDescent="0.2">
      <c r="D121" s="1"/>
      <c r="E121" s="1"/>
      <c r="H121" s="1"/>
    </row>
    <row r="122" spans="4:8" x14ac:dyDescent="0.2">
      <c r="D122" s="1"/>
      <c r="E122" s="1"/>
      <c r="H122" s="1"/>
    </row>
    <row r="123" spans="4:8" x14ac:dyDescent="0.2">
      <c r="D123" s="1"/>
      <c r="E123" s="1"/>
      <c r="H123" s="1"/>
    </row>
    <row r="124" spans="4:8" x14ac:dyDescent="0.2">
      <c r="D124" s="1"/>
      <c r="E124" s="1"/>
      <c r="H124" s="1"/>
    </row>
    <row r="125" spans="4:8" x14ac:dyDescent="0.2">
      <c r="D125" s="1"/>
      <c r="E125" s="1"/>
      <c r="H125" s="1"/>
    </row>
    <row r="126" spans="4:8" x14ac:dyDescent="0.2">
      <c r="D126" s="1"/>
      <c r="E126" s="1"/>
      <c r="H126" s="1"/>
    </row>
    <row r="127" spans="4:8" x14ac:dyDescent="0.2">
      <c r="D127" s="1"/>
      <c r="E127" s="1"/>
      <c r="H127" s="1"/>
    </row>
    <row r="128" spans="4:8" x14ac:dyDescent="0.2">
      <c r="D128" s="1"/>
      <c r="E128" s="1"/>
      <c r="H128" s="1"/>
    </row>
    <row r="129" spans="4:8" x14ac:dyDescent="0.2">
      <c r="D129" s="1"/>
      <c r="E129" s="1"/>
      <c r="H129" s="1"/>
    </row>
    <row r="130" spans="4:8" x14ac:dyDescent="0.2">
      <c r="D130" s="1"/>
      <c r="E130" s="1"/>
      <c r="H130" s="1"/>
    </row>
    <row r="131" spans="4:8" x14ac:dyDescent="0.2">
      <c r="D131" s="1"/>
      <c r="E131" s="1"/>
      <c r="H131" s="1"/>
    </row>
    <row r="132" spans="4:8" x14ac:dyDescent="0.2">
      <c r="D132" s="1"/>
      <c r="E132" s="1"/>
      <c r="H132" s="1"/>
    </row>
    <row r="133" spans="4:8" x14ac:dyDescent="0.2">
      <c r="D133" s="1"/>
      <c r="E133" s="1"/>
      <c r="H133" s="1"/>
    </row>
    <row r="134" spans="4:8" x14ac:dyDescent="0.2">
      <c r="D134" s="1"/>
      <c r="E134" s="1"/>
      <c r="H134" s="1"/>
    </row>
    <row r="135" spans="4:8" x14ac:dyDescent="0.2">
      <c r="D135" s="1"/>
      <c r="E135" s="1"/>
      <c r="H135" s="1"/>
    </row>
    <row r="136" spans="4:8" x14ac:dyDescent="0.2">
      <c r="D136" s="1"/>
      <c r="E136" s="1"/>
      <c r="H136" s="1"/>
    </row>
    <row r="137" spans="4:8" x14ac:dyDescent="0.2">
      <c r="D137" s="1"/>
      <c r="E137" s="1"/>
      <c r="H137" s="1"/>
    </row>
    <row r="138" spans="4:8" x14ac:dyDescent="0.2">
      <c r="D138" s="1"/>
      <c r="E138" s="1"/>
      <c r="H138" s="1"/>
    </row>
    <row r="139" spans="4:8" x14ac:dyDescent="0.2">
      <c r="D139" s="1"/>
      <c r="E139" s="1"/>
      <c r="H139" s="1"/>
    </row>
    <row r="140" spans="4:8" x14ac:dyDescent="0.2">
      <c r="D140" s="1"/>
      <c r="E140" s="1"/>
      <c r="H140" s="1"/>
    </row>
    <row r="141" spans="4:8" x14ac:dyDescent="0.2">
      <c r="D141" s="1"/>
      <c r="E141" s="1"/>
      <c r="H141" s="1"/>
    </row>
    <row r="142" spans="4:8" x14ac:dyDescent="0.2">
      <c r="D142" s="1"/>
      <c r="E142" s="1"/>
      <c r="H142" s="1"/>
    </row>
    <row r="143" spans="4:8" x14ac:dyDescent="0.2">
      <c r="D143" s="1"/>
      <c r="E143" s="1"/>
      <c r="H143" s="1"/>
    </row>
    <row r="144" spans="4:8" x14ac:dyDescent="0.2">
      <c r="D144" s="1"/>
      <c r="E144" s="1"/>
      <c r="H144" s="1"/>
    </row>
    <row r="145" spans="4:8" x14ac:dyDescent="0.2">
      <c r="D145" s="1"/>
      <c r="E145" s="1"/>
      <c r="H145" s="1"/>
    </row>
    <row r="146" spans="4:8" x14ac:dyDescent="0.2">
      <c r="D146" s="1"/>
      <c r="E146" s="1"/>
      <c r="H146" s="1"/>
    </row>
    <row r="147" spans="4:8" x14ac:dyDescent="0.2">
      <c r="D147" s="1"/>
      <c r="E147" s="1"/>
      <c r="H147" s="1"/>
    </row>
  </sheetData>
  <autoFilter ref="A1:H147">
    <sortState ref="A2:H194">
      <sortCondition ref="C1:C194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yingzhao zhang</cp:lastModifiedBy>
  <dcterms:created xsi:type="dcterms:W3CDTF">2015-06-05T18:17:20Z</dcterms:created>
  <dcterms:modified xsi:type="dcterms:W3CDTF">2022-05-23T02:54:22Z</dcterms:modified>
</cp:coreProperties>
</file>